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地域\"/>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<sst xmlns="http://schemas.openxmlformats.org/spreadsheetml/2006/main" count="3007" uniqueCount="690">
  <si>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</si>
  <si>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</si>
  <si>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</si>
  <si>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</si>
  <si>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</si>
  <si>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</si>
  <si>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</si>
  <si>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</si>
  <si>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</si>
  <si>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</si>
  <si>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</si>
  <si>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</si>
  <si>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</si>
  <si>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</si>
  <si>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</si>
  <si>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</si>
  <si>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</si>
  <si>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</si>
  <si>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</si>
  <si>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</si>
  <si>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</si>
  <si>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</si>
  <si>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</si>
  <si>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</si>
  <si>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</si>
  <si>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</si>
  <si>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</si>
  <si>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</si>
  <si>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</si>
  <si>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</si>
  <si>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</si>
  <si>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</si>
  <si>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</si>
  <si>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</si>
  <si>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</si>
  <si>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</si>
  <si>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</si>
  <si>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</si>
  <si>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</si>
  <si>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</si>
  <si>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</si>
  <si>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</si>
  <si>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</si>
  <si>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</si>
  <si>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</si>
  <si>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</si>
  <si>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</si>
  <si>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</si>
  <si>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</si>
  <si>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</si>
  <si>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</si>
  <si>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</si>
  <si>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</si>
  <si>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</si>
  <si>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</si>
  <si>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</si>
  <si>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</si>
  <si>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</si>
  <si>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</si>
  <si>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</si>
  <si>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</si>
  <si>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</si>
  <si>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</si>
  <si>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</si>
  <si>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</si>
  <si>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</si>
  <si>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</si>
  <si>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</si>
  <si>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</si>
  <si>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</si>
  <si>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</si>
  <si>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</si>
  <si>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</si>
  <si>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</si>
  <si>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</si>
  <si>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</si>
  <si>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</si>
  <si>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</si>
  <si>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</si>
  <si>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</si>
  <si>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</si>
  <si>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</si>
  <si>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</si>
  <si>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</si>
  <si>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</si>
  <si>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</si>
  <si>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</si>
  <si>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</si>
  <si>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</si>
  <si>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</si>
  <si>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</si>
  <si>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</si>
  <si>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</si>
  <si>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</si>
  <si>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</si>
  <si>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</si>
  <si>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</si>
  <si>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</si>
  <si>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</si>
  <si>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</si>
  <si>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</si>
  <si>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</si>
  <si>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</si>
  <si>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</si>
  <si>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</si>
  <si>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</si>
  <si>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</si>
  <si>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</si>
  <si>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</si>
  <si>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</si>
  <si>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</si>
  <si>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</si>
  <si>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</si>
  <si>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</si>
  <si>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</si>
  <si>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</si>
  <si>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</si>
  <si>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</si>
  <si>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</si>
  <si>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</si>
  <si>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</si>
  <si>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</si>
  <si>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</si>
  <si>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</si>
  <si>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</si>
  <si>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</si>
  <si>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</si>
  <si>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</si>
  <si>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</si>
  <si>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</si>
  <si>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</si>
  <si>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</si>
  <si>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</si>
  <si>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</si>
  <si>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</si>
  <si>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</si>
  <si>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</si>
  <si>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</si>
  <si>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</si>
  <si>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</si>
  <si>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</si>
  <si>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</si>
  <si>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</si>
  <si>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</si>
  <si>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</si>
  <si>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</si>
  <si>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</si>
  <si>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</si>
  <si>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</si>
  <si>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</si>
  <si>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</si>
  <si>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</si>
  <si>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</si>
  <si>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</si>
  <si>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</si>
  <si>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</si>
  <si>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</si>
  <si>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</si>
  <si>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</si>
  <si>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</si>
  <si>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</si>
  <si>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</si>
  <si>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</si>
  <si>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</si>
  <si>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</si>
  <si>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</si>
  <si>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</si>
  <si>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</si>
  <si>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</si>
  <si>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</si>
  <si>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</si>
  <si>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</si>
  <si>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</si>
  <si>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</si>
  <si>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</si>
  <si>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</si>
  <si>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</si>
  <si>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</si>
  <si>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</si>
  <si>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</si>
  <si>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</si>
  <si>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</si>
  <si>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</si>
  <si>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</si>
  <si>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</si>
  <si>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</si>
  <si>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</si>
  <si>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</si>
  <si>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</si>
  <si>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</si>
  <si>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</si>
  <si>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</si>
  <si>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</si>
  <si>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</si>
  <si>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</si>
  <si>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</si>
  <si>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</si>
  <si>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</si>
  <si>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</si>
  <si>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</si>
  <si>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</si>
  <si>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</si>
  <si>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</si>
  <si>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</si>
  <si>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</si>
  <si>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</si>
  <si>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</si>
  <si>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</si>
  <si>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</si>
  <si>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</si>
  <si>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</si>
  <si>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</si>
  <si>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</si>
  <si>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</si>
  <si>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</si>
  <si>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</si>
  <si>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</si>
  <si>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</si>
  <si>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</si>
  <si>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</si>
  <si>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</si>
  <si>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</si>
  <si>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</si>
  <si>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</si>
  <si>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</si>
  <si>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</si>
  <si>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</si>
  <si>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</si>
  <si>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</si>
  <si>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</si>
  <si>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</si>
  <si>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</si>
  <si>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</si>
  <si>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</si>
  <si>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</si>
  <si>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</si>
  <si>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</si>
  <si>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</si>
  <si>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</si>
  <si>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</si>
  <si>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</si>
  <si>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</si>
  <si>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</si>
  <si>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</si>
  <si>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</si>
  <si>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</si>
  <si>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</si>
  <si>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</si>
  <si>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</si>
  <si>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</si>
  <si>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</si>
  <si>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</si>
  <si>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</si>
  <si>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</si>
  <si>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</si>
  <si>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</si>
  <si>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</si>
  <si>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</si>
  <si>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</si>
  <si>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</si>
  <si>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</si>
  <si>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</si>
  <si>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</si>
  <si>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</si>
  <si>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</si>
  <si>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</si>
  <si>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</si>
  <si>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</si>
  <si>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</si>
  <si>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</si>
  <si>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</si>
  <si>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</si>
  <si>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</si>
  <si>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</si>
  <si>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</si>
  <si>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</si>
  <si>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</si>
  <si>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</si>
  <si>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</si>
  <si>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</si>
  <si>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</si>
  <si>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</si>
  <si>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</si>
  <si>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</si>
  <si>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</si>
  <si>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</si>
  <si>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</si>
  <si>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</si>
  <si>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</si>
  <si>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</si>
  <si>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</si>
  <si>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</si>
  <si>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</si>
  <si>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</si>
  <si>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</si>
  <si>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</si>
  <si>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</si>
  <si>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</si>
  <si>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</si>
  <si>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</si>
  <si>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</si>
  <si>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</si>
  <si>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</si>
  <si>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</si>
  <si>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</si>
  <si>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</si>
  <si>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</si>
  <si>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</si>
  <si>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</si>
  <si>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</si>
  <si>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</si>
  <si>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</si>
  <si>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</si>
  <si>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</si>
  <si>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</si>
  <si>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</si>
  <si>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</si>
  <si>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</si>
  <si>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</si>
  <si>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</si>
  <si>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</si>
  <si>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</si>
  <si>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</si>
  <si>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</si>
  <si>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</si>
  <si>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</si>
  <si>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</si>
  <si>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</si>
  <si>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</si>
  <si>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</si>
  <si>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</si>
  <si>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</si>
  <si>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</si>
  <si>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</si>
  <si>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</si>
  <si>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</si>
  <si>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</si>
  <si>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</si>
  <si>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</si>
  <si>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</si>
  <si>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</si>
  <si>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</si>
  <si>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</si>
  <si>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</si>
  <si>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</si>
  <si>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</si>
  <si>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</si>
  <si>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</si>
  <si>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</si>
  <si>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</si>
  <si>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</si>
  <si>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</si>
  <si>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</si>
  <si>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</si>
  <si>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</si>
  <si>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</si>
  <si>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</si>
  <si>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</si>
  <si>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</si>
  <si>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</si>
  <si>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</si>
  <si>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</si>
  <si>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</si>
  <si>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</si>
  <si>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</si>
  <si>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</si>
  <si>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</si>
  <si>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</si>
  <si>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</si>
  <si>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</si>
  <si>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</si>
  <si>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</si>
  <si>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</si>
  <si>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</si>
  <si>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</si>
  <si>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</si>
  <si>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</si>
  <si>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</si>
  <si>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</si>
  <si>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</si>
  <si>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</si>
  <si>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</si>
  <si>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</si>
  <si>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</si>
  <si>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</si>
  <si>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</si>
  <si>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</si>
  <si>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</si>
  <si>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</si>
  <si>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</si>
  <si>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</si>
  <si>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</si>
  <si>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</si>
  <si>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</si>
  <si>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</si>
  <si>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</si>
  <si>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</si>
  <si>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</si>
  <si>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</si>
  <si>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</si>
  <si>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</si>
  <si>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</si>
  <si>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</si>
  <si>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</si>
  <si>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</si>
  <si>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</si>
  <si>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</si>
  <si>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</si>
  <si>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</si>
  <si>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</si>
  <si>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</si>
  <si>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</si>
  <si>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</si>
  <si>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</si>
  <si>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</si>
  <si>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</si>
  <si>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</si>
  <si>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</si>
  <si>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</si>
  <si>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</si>
  <si>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</si>
  <si>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</si>
  <si>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</si>
  <si>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</si>
  <si>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</si>
  <si>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</si>
  <si>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</si>
  <si>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</si>
  <si>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</si>
  <si>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</si>
  <si>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</si>
  <si>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</si>
  <si>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</si>
  <si>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</si>
  <si>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</si>
  <si>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</si>
  <si>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</si>
  <si>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</si>
  <si>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</si>
  <si>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</si>
  <si>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</si>
  <si>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</si>
  <si>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</si>
  <si>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</si>
  <si>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</si>
  <si>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</si>
  <si>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</si>
  <si>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</si>
  <si>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</si>
  <si>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</si>
  <si>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</si>
  <si>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</si>
  <si>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</si>
  <si>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</si>
  <si>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</si>
  <si>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</si>
  <si>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</si>
  <si>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</si>
  <si>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</si>
  <si>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</si>
  <si>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</si>
  <si>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</si>
  <si>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</si>
  <si>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</si>
  <si>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</si>
  <si>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</si>
  <si>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</si>
  <si>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</si>
  <si>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</si>
  <si>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</si>
  <si>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</si>
  <si>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</si>
  <si>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</si>
  <si>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</si>
  <si>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</si>
  <si>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</si>
  <si>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</si>
  <si>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</si>
  <si>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</si>
  <si>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</si>
  <si>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</si>
  <si>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</si>
  <si>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</si>
  <si>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</si>
  <si>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</si>
  <si>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</si>
  <si>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</si>
  <si>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</si>
  <si>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</si>
  <si>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</si>
  <si>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</si>
  <si>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</si>
  <si>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</si>
  <si>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</si>
  <si>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</si>
  <si>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</si>
  <si>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</si>
  <si>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</si>
  <si>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</si>
  <si>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</si>
  <si>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</si>
  <si>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</si>
  <si>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</si>
  <si>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</si>
  <si>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</si>
  <si>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</si>
  <si>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</si>
  <si>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</si>
  <si>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</si>
  <si>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</si>
  <si>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</si>
  <si>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</si>
  <si>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</si>
  <si>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</si>
  <si>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</si>
  <si>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</si>
  <si>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</si>
  <si>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</si>
  <si>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</si>
  <si>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</si>
  <si>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</si>
  <si>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</si>
  <si>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</si>
  <si>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</si>
  <si>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</si>
  <si>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</si>
  <si>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</si>
  <si>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</si>
  <si>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</si>
  <si>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</si>
  <si>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</si>
  <si>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</si>
  <si>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</si>
  <si>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</si>
  <si>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</si>
  <si>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</si>
  <si>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</si>
  <si>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</si>
  <si>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</si>
  <si>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</si>
  <si>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</si>
  <si>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</si>
  <si>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</si>
  <si>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</si>
  <si>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</si>
  <si>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</si>
  <si>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</si>
  <si>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</si>
  <si>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</si>
  <si>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</si>
  <si>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</si>
  <si>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</si>
  <si>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</si>
  <si>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</si>
  <si>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</si>
  <si>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</si>
  <si>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</si>
  <si>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</si>
  <si>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</si>
  <si>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</si>
  <si>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</si>
  <si>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</si>
  <si>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</si>
  <si>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</si>
  <si>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</si>
  <si>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</si>
  <si>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</si>
  <si>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</si>
  <si>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</si>
  <si>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</si>
  <si>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</si>
  <si>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</si>
  <si>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</si>
  <si>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</si>
  <si>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</si>
  <si>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平成２３年度</t>
  </si>
  <si>
    <t>平成３０年度</t>
  </si>
  <si>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</si>
  <si>
    <t>地域イノベーション戦略支援プログラム終了時において事業化等を達成した地域の割合が毎年度5割以上。</t>
  </si>
  <si>
    <t>地域イノベーション戦略支援プログラム終了後の事業化等達成地域の割合。</t>
  </si>
  <si>
    <t>地域イノベーション戦略支援プログラム実施地域の終了評価において、A以上の評価を受けた地域の割合が毎年度5割以上。</t>
  </si>
  <si>
    <t>外部評価委員が、プログラムの進捗や事業推進体制などの項目を総合的にS、A、B、C、Dの5段階で評価。</t>
  </si>
  <si>
    <t>拠点</t>
  </si>
  <si>
    <t>百万円</t>
  </si>
  <si>
    <t>交付総額/拠点数</t>
    <phoneticPr fontId="5"/>
  </si>
  <si>
    <t>1,613/10</t>
  </si>
  <si>
    <t>785/7</t>
  </si>
  <si>
    <t>300/4</t>
  </si>
  <si>
    <t>研究機能・産業集積高度化地域
交付決定額／拠点数</t>
    <phoneticPr fontId="5"/>
  </si>
  <si>
    <t>交付総額/拠点数</t>
    <phoneticPr fontId="5"/>
  </si>
  <si>
    <t>667/12</t>
  </si>
  <si>
    <t>385/7</t>
  </si>
  <si>
    <t>274/5</t>
  </si>
  <si>
    <t>地域イノベーション戦略支援プログラムによる事業化件数</t>
  </si>
  <si>
    <t>件</t>
  </si>
  <si>
    <t>-</t>
    <phoneticPr fontId="5"/>
  </si>
  <si>
    <t>-</t>
    <phoneticPr fontId="5"/>
  </si>
  <si>
    <t>-</t>
    <phoneticPr fontId="5"/>
  </si>
  <si>
    <t>経済産業省</t>
  </si>
  <si>
    <t>農林水産省</t>
  </si>
  <si>
    <t>総務省</t>
  </si>
  <si>
    <t>戦略産業支援のための基盤整備事業（H31）</t>
  </si>
  <si>
    <t>新分野進出支援事業（H27）</t>
  </si>
  <si>
    <t>地域オープンイノベーション促進事業（H28）</t>
  </si>
  <si>
    <t>農林水産業・食品産業科学技術研究推進事業（H29）</t>
  </si>
  <si>
    <t>戦略的情報通信研究開発推進事業（予定なし）</t>
  </si>
  <si>
    <t>大学等の技術シーズが事業化されるように支援を行うことは、その地域の新産業の創出につながり、地方創生に資するものであるため、国民や社会ニーズに沿うものである。</t>
  </si>
  <si>
    <t>国支援額と同等以上の支出を地域が行うことを支援要件としており、地域ではリスク負担が困難な部分を支援することとしている。</t>
  </si>
  <si>
    <t>地域が主体的に策定する構想を支援することは、持続的な科学イノベーション活動を展開できる仕組みの構築につながるため、必要かつ適切な事業であり、優先度も高い事業である。</t>
  </si>
  <si>
    <t>地域に対して国支援額と同等以上負担することを求めているため妥当である。</t>
  </si>
  <si>
    <t>当初設定した単位当たりコストどおりに実施しており、適切である。</t>
  </si>
  <si>
    <t>費目・使途については、補助機関に対し聞き取り等により随時調査しており、加えて、事業目的に基づき真に必要なものに使われているのか現地調査を行っている。</t>
  </si>
  <si>
    <t>毎年度行われる成果報告会などで得た、効率的に事業計画等を実施している地域の事例を他地域に提供し、共有している。</t>
  </si>
  <si>
    <t>地域が国支援額と同等以上負担した上で、一体的に取り組んでおり、効果的に事業を実施している。</t>
  </si>
  <si>
    <t>毎年の現地調査や中間評価などを通し、目標に向けた進捗具合を確認・評価しており、当初の見込みにあった成果を上げている。</t>
  </si>
  <si>
    <t>本事業は地域の主体的かつ優れた構想に対し、文部科学省として知財の形成や人材育成などソフト・ヒューマンの支援をするものである。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</si>
  <si>
    <t>816</t>
  </si>
  <si>
    <t>新24-0017</t>
  </si>
  <si>
    <t>189</t>
  </si>
  <si>
    <t>187</t>
  </si>
  <si>
    <t>177</t>
  </si>
  <si>
    <t>168</t>
  </si>
  <si>
    <t>○</t>
  </si>
  <si>
    <t>7　イノベーション創出に向けたシステム改革</t>
    <phoneticPr fontId="5"/>
  </si>
  <si>
    <t>7-1 産学官における人材・知・資金の好循環システムの構築</t>
    <phoneticPr fontId="5"/>
  </si>
  <si>
    <t>科学技術・学術政策局</t>
    <phoneticPr fontId="5"/>
  </si>
  <si>
    <t>産業連携・地域支援課</t>
    <phoneticPr fontId="5"/>
  </si>
  <si>
    <t>平成30年度地域イノベーション戦略支援プログラム終了評価に関する調査報告書</t>
    <phoneticPr fontId="5"/>
  </si>
  <si>
    <t>補助対象地域は、企画競争により優れた事業計画を提案した機関を選定しており、選定方法も外部委員の審査により決定している。
また、委託契約においても一者応札はない。</t>
    <phoneticPr fontId="5"/>
  </si>
  <si>
    <t>無</t>
  </si>
  <si>
    <t>‐</t>
  </si>
  <si>
    <t>終了評価においてA以上の評価を受けた地域の割合が5割以上となっており、また、プログラム終了時の事業化等件数を達成した地域の割合も5割以上となっている。これは地域の強みや特性を活かした取組を通じて、持続的・発展的イノベーション創出の仕組みを作りが進展していることを示している。これらの進展により、科学技術イノベーション創出を行う環境が整備され、大学等と民間企業の共同研究の進展など産学官連携活動に貢献している。</t>
    <rPh sb="0" eb="2">
      <t>シュウリョウ</t>
    </rPh>
    <rPh sb="18" eb="20">
      <t>チイキ</t>
    </rPh>
    <rPh sb="25" eb="26">
      <t>ワリ</t>
    </rPh>
    <rPh sb="54" eb="56">
      <t>タッセイ</t>
    </rPh>
    <rPh sb="58" eb="60">
      <t>チイキ</t>
    </rPh>
    <rPh sb="61" eb="63">
      <t>ワリアイ</t>
    </rPh>
    <phoneticPr fontId="5"/>
  </si>
  <si>
    <t>持続的・発展的イノベーションの仕組みが作りが進展し、成果目標（終了評価においてA評価の地域が5割以上、プログラム終了時に事業化等を達成した地域が5割以上）を達成している。</t>
    <rPh sb="65" eb="67">
      <t>タッセイ</t>
    </rPh>
    <rPh sb="69" eb="71">
      <t>チイキ</t>
    </rPh>
    <phoneticPr fontId="5"/>
  </si>
  <si>
    <t>平成30年度は、4地域について終了評価を行い、事業の目標に対する結果・効果や事業終了後の継続性等を確認した上で、事業終了後の拠点の継続に関して、改善すべき点や更なる強化を図る点等を明らかにし、さらなる事業成果を上げるよう点検を行った。</t>
    <phoneticPr fontId="5"/>
  </si>
  <si>
    <t>人件費</t>
    <rPh sb="0" eb="3">
      <t>ジンケンヒ</t>
    </rPh>
    <phoneticPr fontId="5"/>
  </si>
  <si>
    <t>補助金等交付</t>
  </si>
  <si>
    <t>国立大学法人徳島大学</t>
    <rPh sb="0" eb="2">
      <t>コクリツ</t>
    </rPh>
    <rPh sb="2" eb="4">
      <t>ダイガク</t>
    </rPh>
    <rPh sb="4" eb="6">
      <t>ホウジン</t>
    </rPh>
    <rPh sb="6" eb="8">
      <t>トクシマ</t>
    </rPh>
    <rPh sb="8" eb="10">
      <t>ダイガク</t>
    </rPh>
    <phoneticPr fontId="5"/>
  </si>
  <si>
    <t>とくしま「健幸」イノベーション構想推進地域</t>
    <rPh sb="5" eb="6">
      <t>ケン</t>
    </rPh>
    <rPh sb="6" eb="7">
      <t>サイワイ</t>
    </rPh>
    <rPh sb="15" eb="17">
      <t>コウソウ</t>
    </rPh>
    <rPh sb="17" eb="19">
      <t>スイシン</t>
    </rPh>
    <rPh sb="19" eb="21">
      <t>チイキ</t>
    </rPh>
    <phoneticPr fontId="5"/>
  </si>
  <si>
    <t>地方独立行政法人神奈川県立産業技術総合研究所</t>
    <phoneticPr fontId="5"/>
  </si>
  <si>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5"/>
  </si>
  <si>
    <t>「やまぐちものづくり」環境・医療イノベーション創出地域</t>
    <rPh sb="11" eb="13">
      <t>カンキョウ</t>
    </rPh>
    <rPh sb="14" eb="16">
      <t>イリョウ</t>
    </rPh>
    <rPh sb="23" eb="25">
      <t>ソウシュツ</t>
    </rPh>
    <rPh sb="25" eb="27">
      <t>チイキ</t>
    </rPh>
    <phoneticPr fontId="5"/>
  </si>
  <si>
    <t>公益財団法人福岡県産業・科学技術振興財団</t>
    <phoneticPr fontId="5"/>
  </si>
  <si>
    <t>福岡次世代社会システム創出推進拠点</t>
    <phoneticPr fontId="5"/>
  </si>
  <si>
    <t>一般社団法人首都圏産業活性化協会</t>
    <phoneticPr fontId="5"/>
  </si>
  <si>
    <t>首都圏西部スマートＱＯＬ（Quality of Life）技術開発　地域</t>
    <phoneticPr fontId="5"/>
  </si>
  <si>
    <t>国立大学法人宇都宮大学</t>
    <rPh sb="0" eb="2">
      <t>コクリツ</t>
    </rPh>
    <rPh sb="2" eb="4">
      <t>ダイガク</t>
    </rPh>
    <rPh sb="4" eb="6">
      <t>ホウジン</t>
    </rPh>
    <rPh sb="6" eb="9">
      <t>ウツノミヤ</t>
    </rPh>
    <rPh sb="9" eb="11">
      <t>ダイガク</t>
    </rPh>
    <phoneticPr fontId="5"/>
  </si>
  <si>
    <t>国立大学法人神戸大学</t>
    <rPh sb="0" eb="2">
      <t>コクリツ</t>
    </rPh>
    <rPh sb="2" eb="4">
      <t>ダイガク</t>
    </rPh>
    <rPh sb="4" eb="6">
      <t>ホウジン</t>
    </rPh>
    <rPh sb="6" eb="8">
      <t>コウベ</t>
    </rPh>
    <rPh sb="8" eb="10">
      <t>ダイガク</t>
    </rPh>
    <phoneticPr fontId="5"/>
  </si>
  <si>
    <t>国立大学法人山口大学</t>
    <rPh sb="0" eb="2">
      <t>コクリツ</t>
    </rPh>
    <rPh sb="2" eb="4">
      <t>ダイガク</t>
    </rPh>
    <rPh sb="4" eb="6">
      <t>ホウジン</t>
    </rPh>
    <rPh sb="6" eb="8">
      <t>ヤマグチ</t>
    </rPh>
    <rPh sb="8" eb="10">
      <t>ダイガク</t>
    </rPh>
    <phoneticPr fontId="5"/>
  </si>
  <si>
    <t>公益財団法人とくしま産業振興機構</t>
    <rPh sb="0" eb="2">
      <t>コウエキ</t>
    </rPh>
    <rPh sb="2" eb="4">
      <t>ザイダン</t>
    </rPh>
    <rPh sb="4" eb="6">
      <t>ホウジン</t>
    </rPh>
    <rPh sb="10" eb="12">
      <t>サンギョウ</t>
    </rPh>
    <rPh sb="12" eb="14">
      <t>シンコウ</t>
    </rPh>
    <rPh sb="14" eb="16">
      <t>キコウ</t>
    </rPh>
    <phoneticPr fontId="5"/>
  </si>
  <si>
    <t xml:space="preserve">公益財団法人富山県新世紀産業機構 </t>
    <rPh sb="0" eb="2">
      <t>コウエキ</t>
    </rPh>
    <rPh sb="2" eb="4">
      <t>ザイダン</t>
    </rPh>
    <rPh sb="4" eb="6">
      <t>ホウジン</t>
    </rPh>
    <rPh sb="6" eb="9">
      <t>トヤマケン</t>
    </rPh>
    <rPh sb="9" eb="12">
      <t>シンセイキ</t>
    </rPh>
    <rPh sb="12" eb="14">
      <t>サンギョウ</t>
    </rPh>
    <rPh sb="14" eb="16">
      <t>キコウ</t>
    </rPh>
    <phoneticPr fontId="5"/>
  </si>
  <si>
    <t xml:space="preserve">公益財団法人全日本地域研究交流協会 </t>
    <phoneticPr fontId="5"/>
  </si>
  <si>
    <t xml:space="preserve">地域イノベーション戦略支援プログラム終了評価等に関する調査 </t>
    <phoneticPr fontId="5"/>
  </si>
  <si>
    <t>神奈川国際ライフサイエンス実用化開発拠点</t>
    <phoneticPr fontId="5"/>
  </si>
  <si>
    <t>ひょうご環境・エネルギーイノベーション・クラスター戦略推進地域</t>
    <phoneticPr fontId="5"/>
  </si>
  <si>
    <t>とやまナノテクコネクト・コアコンピタンスエリア</t>
    <phoneticPr fontId="5"/>
  </si>
  <si>
    <t>とちぎフードイノベーション戦略推進地域</t>
    <phoneticPr fontId="5"/>
  </si>
  <si>
    <t>業務実施費</t>
    <rPh sb="0" eb="2">
      <t>ギョウム</t>
    </rPh>
    <rPh sb="2" eb="4">
      <t>ジッシ</t>
    </rPh>
    <rPh sb="4" eb="5">
      <t>ヒ</t>
    </rPh>
    <phoneticPr fontId="5"/>
  </si>
  <si>
    <t>会議開催費等</t>
    <rPh sb="0" eb="2">
      <t>カイギ</t>
    </rPh>
    <rPh sb="2" eb="4">
      <t>カイサイ</t>
    </rPh>
    <rPh sb="4" eb="5">
      <t>ヒ</t>
    </rPh>
    <rPh sb="5" eb="6">
      <t>トウ</t>
    </rPh>
    <phoneticPr fontId="5"/>
  </si>
  <si>
    <t>一般管理費等</t>
    <rPh sb="0" eb="2">
      <t>イッパン</t>
    </rPh>
    <rPh sb="2" eb="5">
      <t>カンリヒ</t>
    </rPh>
    <rPh sb="5" eb="6">
      <t>トウ</t>
    </rPh>
    <phoneticPr fontId="5"/>
  </si>
  <si>
    <t>事業実施費</t>
    <rPh sb="0" eb="2">
      <t>ジギョウ</t>
    </rPh>
    <rPh sb="2" eb="4">
      <t>ジッシ</t>
    </rPh>
    <rPh sb="4" eb="5">
      <t>ヒ</t>
    </rPh>
    <phoneticPr fontId="5"/>
  </si>
  <si>
    <t>消耗品費、国内旅費、雑役務費等</t>
    <rPh sb="0" eb="3">
      <t>ショウモウヒン</t>
    </rPh>
    <rPh sb="3" eb="4">
      <t>ヒ</t>
    </rPh>
    <rPh sb="5" eb="7">
      <t>コクナイ</t>
    </rPh>
    <rPh sb="7" eb="9">
      <t>リョヒ</t>
    </rPh>
    <rPh sb="10" eb="11">
      <t>ザツ</t>
    </rPh>
    <rPh sb="11" eb="14">
      <t>エキムヒ</t>
    </rPh>
    <rPh sb="14" eb="15">
      <t>トウ</t>
    </rPh>
    <phoneticPr fontId="5"/>
  </si>
  <si>
    <t>事業担当職員等</t>
    <rPh sb="0" eb="2">
      <t>ジギョウ</t>
    </rPh>
    <rPh sb="2" eb="4">
      <t>タントウ</t>
    </rPh>
    <rPh sb="4" eb="6">
      <t>ショクイン</t>
    </rPh>
    <rPh sb="6" eb="7">
      <t>トウ</t>
    </rPh>
    <phoneticPr fontId="5"/>
  </si>
  <si>
    <t>事業担当職員（研究者）等</t>
    <rPh sb="0" eb="2">
      <t>ジギョウ</t>
    </rPh>
    <rPh sb="2" eb="4">
      <t>タントウ</t>
    </rPh>
    <rPh sb="4" eb="6">
      <t>ショクイン</t>
    </rPh>
    <rPh sb="7" eb="9">
      <t>ケンキュウ</t>
    </rPh>
    <rPh sb="9" eb="10">
      <t>シャ</t>
    </rPh>
    <rPh sb="11" eb="12">
      <t>トウ</t>
    </rPh>
    <phoneticPr fontId="5"/>
  </si>
  <si>
    <t>各拠点への聞き取りなどを元に集計した商品化、実用化、企業化件数（年度報告書より集計）　※30年度実績はR1年6月集計予定</t>
    <rPh sb="46" eb="48">
      <t>ネンド</t>
    </rPh>
    <rPh sb="48" eb="50">
      <t>ジッセキ</t>
    </rPh>
    <rPh sb="53" eb="54">
      <t>ネン</t>
    </rPh>
    <rPh sb="55" eb="56">
      <t>ガツ</t>
    </rPh>
    <rPh sb="56" eb="58">
      <t>シュウケイ</t>
    </rPh>
    <rPh sb="58" eb="60">
      <t>ヨテイ</t>
    </rPh>
    <phoneticPr fontId="5"/>
  </si>
  <si>
    <t>平成30年度をもって当該事業は終了したが、終了評価における指摘事項等を、今後の産学官連携の取組に活用するものとする。</t>
    <rPh sb="0" eb="2">
      <t>ヘイセイ</t>
    </rPh>
    <rPh sb="4" eb="6">
      <t>ネンド</t>
    </rPh>
    <rPh sb="10" eb="12">
      <t>トウガイ</t>
    </rPh>
    <rPh sb="12" eb="14">
      <t>ジギョウ</t>
    </rPh>
    <rPh sb="15" eb="17">
      <t>シュウリョウ</t>
    </rPh>
    <rPh sb="33" eb="34">
      <t>トウ</t>
    </rPh>
    <rPh sb="36" eb="38">
      <t>コンゴ</t>
    </rPh>
    <rPh sb="48" eb="50">
      <t>カツヨウ</t>
    </rPh>
    <phoneticPr fontId="5"/>
  </si>
  <si>
    <t>-</t>
    <phoneticPr fontId="5"/>
  </si>
  <si>
    <t>-</t>
    <phoneticPr fontId="5"/>
  </si>
  <si>
    <t>地域イノベーション戦略支援プログラム</t>
    <phoneticPr fontId="5"/>
  </si>
  <si>
    <t>-</t>
    <phoneticPr fontId="5"/>
  </si>
  <si>
    <t>-</t>
    <phoneticPr fontId="5"/>
  </si>
  <si>
    <t>-</t>
    <phoneticPr fontId="5"/>
  </si>
  <si>
    <t>-</t>
    <phoneticPr fontId="5"/>
  </si>
  <si>
    <t>-</t>
    <phoneticPr fontId="5"/>
  </si>
  <si>
    <t>-</t>
    <phoneticPr fontId="5"/>
  </si>
  <si>
    <t>-</t>
    <phoneticPr fontId="5"/>
  </si>
  <si>
    <t>・第5期科学技術基本計画（平成28年度1月22日閣議決定）
・まち・ひと・しごと創生総合戦略（2017改訂版）（平成29年12月22日閣議決定）
・統合イノベーション戦略（平成30年6月15日閣議決定）</t>
    <phoneticPr fontId="5"/>
  </si>
  <si>
    <t>-</t>
    <phoneticPr fontId="5"/>
  </si>
  <si>
    <t>A.国立大学法人徳島大学</t>
    <rPh sb="2" eb="4">
      <t>コクリツ</t>
    </rPh>
    <rPh sb="4" eb="6">
      <t>ダイガク</t>
    </rPh>
    <rPh sb="6" eb="8">
      <t>ホウジン</t>
    </rPh>
    <rPh sb="8" eb="10">
      <t>トクシマ</t>
    </rPh>
    <rPh sb="10" eb="12">
      <t>ダイガク</t>
    </rPh>
    <phoneticPr fontId="5"/>
  </si>
  <si>
    <t>B.公益財団法人全日本地域研究交流協会</t>
    <rPh sb="2" eb="4">
      <t>コウエキ</t>
    </rPh>
    <rPh sb="4" eb="6">
      <t>ザイダン</t>
    </rPh>
    <rPh sb="6" eb="8">
      <t>ホウジン</t>
    </rPh>
    <phoneticPr fontId="5"/>
  </si>
  <si>
    <t>産学官等の参画機関が地域の強みや特性を活かした取組を通じて、持続的・発展的イノベーションの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phoneticPr fontId="5"/>
  </si>
  <si>
    <t>国際競争力強化地域</t>
    <phoneticPr fontId="5"/>
  </si>
  <si>
    <t>研究機能・産業集積高度化地域</t>
    <phoneticPr fontId="5"/>
  </si>
  <si>
    <t>国際競争力強化地域
交付決定額／拠点数　　　　　　　　　　　　　</t>
    <phoneticPr fontId="5"/>
  </si>
  <si>
    <t>【指摘事項・秋のレビュー】(イノベーション創出に向けた産業連携の推進及び地域科学技術の振興に関する事業）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
①　中間評価時（※１）に外部有識者による各地域に対する評価に加え、本プログラムに対する意見を、本プログラムの戦略に反映させていく。
　（※１）平成２５年度：１０月～１月頃　１３地域対象
　　　　　 平成２６年度：１０月～１月頃　１０地域対象
　　　　　 平成２７年度：１０月～１月頃　　６地域対象
②　従来は論文、特許、事業化件数、売上等を指標としていたところであるが、科学技術・学術審議会の地域科学技術イノベーション推進委員会において来年春ごろにとりまとめが予定されている、地域科学技術イノベーション推進に関する審議と併せ、事業の効果についても検証する。特に、これまでの指標では効果の明確化が出来ていなかったものをできる限り明確化できるよう、効果の指標を再検討し、それに基づき事業の効果を明確化していく。
③　地域の自立度合い、出口戦略については、科学技術・学術審議会の地域科学技術イノベーション推進委員会で決定する指標に基づき評価することし、平成２７年度以降に行われる最終評価に向け、その結果を対象地域に明示していく。</t>
    <phoneticPr fontId="5"/>
  </si>
  <si>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
また、事業終了後に「イノベーション推進協議会」を存続し続けなければ全く意味がないので、採択の条件に事業後の状況を確認するシステムが必須である。</t>
    <phoneticPr fontId="5"/>
  </si>
  <si>
    <t>この事業は当初計画に基づき、平成30年度をもって予定通り終了。今後は、成果の活用や課題を確認するシステムの創出に留意しつつ新たな事業を構築すべきである。本事業により得られた成果については適切に活用すること。</t>
    <phoneticPr fontId="5"/>
  </si>
  <si>
    <t>終了予定</t>
  </si>
  <si>
    <t>産業連携・地域支援課長
斉藤　卓也</t>
    <rPh sb="12" eb="14">
      <t>サイトウ</t>
    </rPh>
    <rPh sb="15" eb="17">
      <t>タクヤ</t>
    </rPh>
    <phoneticPr fontId="5"/>
  </si>
  <si>
    <t>-</t>
    <phoneticPr fontId="5"/>
  </si>
  <si>
    <t>当初計画に基づき、平成30年度をもって予定通り終了。
なお、文部科学省等が開催するシンポジウム等で当該事業で得られた成果や課題、また事業後の展開について積極的に紹介等努める。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</si>
</sst>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184151</xdr:colOff>
      <xdr:row>744</xdr:row>
      <xdr:rowOff>18256</xdr:rowOff>
    </xdr:from>
    <xdr:to>
      <xdr:col>41</xdr:col>
      <xdr:colOff>51595</xdr:colOff>
      <xdr:row>744</xdr:row>
      <xdr:rowOff>27782</xdr:rowOff>
    </xdr:to>
    <xdr:cxnSp macro="">
      <xdr:nvCxnSpPr>
        <xdr:cNvPr id="3" name="直線コネクタ 2">
          <a:extLst>
            <a:ext uri="{FF2B5EF4-FFF2-40B4-BE49-F238E27FC236}">
              <a16:creationId xmlns:a16="http://schemas.microsoft.com/office/drawing/2014/main" id="{BC37E291-89DE-4964-BFE2-68269A602804}"/>
            </a:ext>
          </a:extLst>
        </xdr:cNvPr>
        <xdr:cNvCxnSpPr/>
      </xdr:nvCxnSpPr>
      <xdr:spPr>
        <a:xfrm>
          <a:off x="2815432" y="61537850"/>
          <a:ext cx="5534819" cy="95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68263</xdr:colOff>
      <xdr:row>742</xdr:row>
      <xdr:rowOff>221456</xdr:rowOff>
    </xdr:from>
    <xdr:to>
      <xdr:col>32</xdr:col>
      <xdr:colOff>162719</xdr:colOff>
      <xdr:row>744</xdr:row>
      <xdr:rowOff>327818</xdr:rowOff>
    </xdr:to>
    <xdr:sp macro="" textlink="">
      <xdr:nvSpPr>
        <xdr:cNvPr id="4" name="テキスト ボックス 3">
          <a:extLst>
            <a:ext uri="{FF2B5EF4-FFF2-40B4-BE49-F238E27FC236}">
              <a16:creationId xmlns:a16="http://schemas.microsoft.com/office/drawing/2014/main" id="{B2EBF3D7-82D6-414C-BB97-B040D701A789}"/>
            </a:ext>
          </a:extLst>
        </xdr:cNvPr>
        <xdr:cNvSpPr txBox="1"/>
      </xdr:nvSpPr>
      <xdr:spPr>
        <a:xfrm>
          <a:off x="4318794" y="61026675"/>
          <a:ext cx="2320925" cy="8207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605</a:t>
          </a:r>
          <a:r>
            <a:rPr kumimoji="1" lang="ja-JP" altLang="en-US" sz="1600"/>
            <a:t>百万円</a:t>
          </a:r>
        </a:p>
      </xdr:txBody>
    </xdr:sp>
    <xdr:clientData/>
  </xdr:twoCellAnchor>
  <xdr:twoCellAnchor>
    <xdr:from>
      <xdr:col>19</xdr:col>
      <xdr:colOff>162719</xdr:colOff>
      <xdr:row>745</xdr:row>
      <xdr:rowOff>90486</xdr:rowOff>
    </xdr:from>
    <xdr:to>
      <xdr:col>34</xdr:col>
      <xdr:colOff>39687</xdr:colOff>
      <xdr:row>750</xdr:row>
      <xdr:rowOff>333375</xdr:rowOff>
    </xdr:to>
    <xdr:sp macro="" textlink="">
      <xdr:nvSpPr>
        <xdr:cNvPr id="5" name="大かっこ 4">
          <a:extLst>
            <a:ext uri="{FF2B5EF4-FFF2-40B4-BE49-F238E27FC236}">
              <a16:creationId xmlns:a16="http://schemas.microsoft.com/office/drawing/2014/main" id="{199D5769-2E4B-4CA2-94D6-77C0CED91542}"/>
            </a:ext>
          </a:extLst>
        </xdr:cNvPr>
        <xdr:cNvSpPr/>
      </xdr:nvSpPr>
      <xdr:spPr>
        <a:xfrm>
          <a:off x="4008438" y="49751455"/>
          <a:ext cx="2913062" cy="2028826"/>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endParaRPr kumimoji="1" lang="en-US" altLang="ja-JP" sz="1100"/>
        </a:p>
        <a:p>
          <a:pPr algn="l"/>
          <a:r>
            <a:rPr kumimoji="1" lang="en-US" altLang="ja-JP" sz="1100"/>
            <a:t>※</a:t>
          </a:r>
          <a:r>
            <a:rPr kumimoji="1" lang="ja-JP" altLang="en-US" sz="1100"/>
            <a:t>非常勤職員手当、職員・委員等旅費、庁費含む</a:t>
          </a:r>
        </a:p>
      </xdr:txBody>
    </xdr:sp>
    <xdr:clientData/>
  </xdr:twoCellAnchor>
  <xdr:twoCellAnchor>
    <xdr:from>
      <xdr:col>13</xdr:col>
      <xdr:colOff>166688</xdr:colOff>
      <xdr:row>744</xdr:row>
      <xdr:rowOff>11905</xdr:rowOff>
    </xdr:from>
    <xdr:to>
      <xdr:col>13</xdr:col>
      <xdr:colOff>166688</xdr:colOff>
      <xdr:row>750</xdr:row>
      <xdr:rowOff>71438</xdr:rowOff>
    </xdr:to>
    <xdr:cxnSp macro="">
      <xdr:nvCxnSpPr>
        <xdr:cNvPr id="7" name="直線矢印コネクタ 6">
          <a:extLst>
            <a:ext uri="{FF2B5EF4-FFF2-40B4-BE49-F238E27FC236}">
              <a16:creationId xmlns:a16="http://schemas.microsoft.com/office/drawing/2014/main" id="{8320EFB9-26B1-415F-AE76-8941918738E4}"/>
            </a:ext>
          </a:extLst>
        </xdr:cNvPr>
        <xdr:cNvCxnSpPr/>
      </xdr:nvCxnSpPr>
      <xdr:spPr>
        <a:xfrm>
          <a:off x="2797969" y="49315686"/>
          <a:ext cx="0" cy="220265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154783</xdr:colOff>
      <xdr:row>751</xdr:row>
      <xdr:rowOff>95250</xdr:rowOff>
    </xdr:from>
    <xdr:to>
      <xdr:col>20</xdr:col>
      <xdr:colOff>122756</xdr:colOff>
      <xdr:row>753</xdr:row>
      <xdr:rowOff>297655</xdr:rowOff>
    </xdr:to>
    <xdr:sp macro="" textlink="">
      <xdr:nvSpPr>
        <xdr:cNvPr id="9" name="テキスト ボックス 8">
          <a:extLst>
            <a:ext uri="{FF2B5EF4-FFF2-40B4-BE49-F238E27FC236}">
              <a16:creationId xmlns:a16="http://schemas.microsoft.com/office/drawing/2014/main" id="{C650D5B0-0368-419D-AA59-D66333EA29D1}"/>
            </a:ext>
          </a:extLst>
        </xdr:cNvPr>
        <xdr:cNvSpPr txBox="1"/>
      </xdr:nvSpPr>
      <xdr:spPr>
        <a:xfrm>
          <a:off x="1774033" y="51899344"/>
          <a:ext cx="2396848" cy="9167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公益財団法人、大学等</a:t>
          </a:r>
          <a:endParaRPr kumimoji="1" lang="en-US" altLang="ja-JP" sz="1400"/>
        </a:p>
        <a:p>
          <a:pPr algn="ctr"/>
          <a:r>
            <a:rPr kumimoji="1" lang="ja-JP" altLang="en-US" sz="1400"/>
            <a:t>（全</a:t>
          </a:r>
          <a:r>
            <a:rPr kumimoji="1" lang="en-US" altLang="ja-JP" sz="1400"/>
            <a:t>19</a:t>
          </a:r>
          <a:r>
            <a:rPr kumimoji="1" lang="ja-JP" altLang="en-US" sz="1400"/>
            <a:t>機関）</a:t>
          </a:r>
          <a:endParaRPr kumimoji="1" lang="en-US" altLang="ja-JP" sz="1400"/>
        </a:p>
        <a:p>
          <a:pPr algn="ctr"/>
          <a:r>
            <a:rPr kumimoji="1" lang="en-US" altLang="ja-JP" sz="1400"/>
            <a:t>571</a:t>
          </a:r>
          <a:r>
            <a:rPr kumimoji="1" lang="ja-JP" altLang="en-US" sz="1400"/>
            <a:t>百万円</a:t>
          </a:r>
        </a:p>
      </xdr:txBody>
    </xdr:sp>
    <xdr:clientData/>
  </xdr:twoCellAnchor>
  <xdr:twoCellAnchor>
    <xdr:from>
      <xdr:col>41</xdr:col>
      <xdr:colOff>57149</xdr:colOff>
      <xdr:row>744</xdr:row>
      <xdr:rowOff>19050</xdr:rowOff>
    </xdr:from>
    <xdr:to>
      <xdr:col>41</xdr:col>
      <xdr:colOff>57149</xdr:colOff>
      <xdr:row>750</xdr:row>
      <xdr:rowOff>59531</xdr:rowOff>
    </xdr:to>
    <xdr:cxnSp macro="">
      <xdr:nvCxnSpPr>
        <xdr:cNvPr id="12" name="直線矢印コネクタ 11">
          <a:extLst>
            <a:ext uri="{FF2B5EF4-FFF2-40B4-BE49-F238E27FC236}">
              <a16:creationId xmlns:a16="http://schemas.microsoft.com/office/drawing/2014/main" id="{6A9DD1A3-C95E-4D2D-9B59-FC70EEF33350}"/>
            </a:ext>
          </a:extLst>
        </xdr:cNvPr>
        <xdr:cNvCxnSpPr/>
      </xdr:nvCxnSpPr>
      <xdr:spPr>
        <a:xfrm>
          <a:off x="8355805" y="49322831"/>
          <a:ext cx="0" cy="218360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11906</xdr:colOff>
      <xdr:row>751</xdr:row>
      <xdr:rowOff>83343</xdr:rowOff>
    </xdr:from>
    <xdr:to>
      <xdr:col>46</xdr:col>
      <xdr:colOff>182285</xdr:colOff>
      <xdr:row>753</xdr:row>
      <xdr:rowOff>250031</xdr:rowOff>
    </xdr:to>
    <xdr:sp macro="" textlink="">
      <xdr:nvSpPr>
        <xdr:cNvPr id="15" name="テキスト ボックス 14">
          <a:extLst>
            <a:ext uri="{FF2B5EF4-FFF2-40B4-BE49-F238E27FC236}">
              <a16:creationId xmlns:a16="http://schemas.microsoft.com/office/drawing/2014/main" id="{8C189D59-5634-45E5-9673-9D8B3A436891}"/>
            </a:ext>
          </a:extLst>
        </xdr:cNvPr>
        <xdr:cNvSpPr txBox="1"/>
      </xdr:nvSpPr>
      <xdr:spPr>
        <a:xfrm>
          <a:off x="7096125" y="51887437"/>
          <a:ext cx="2396848" cy="8810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　公益財団法人全日本</a:t>
          </a:r>
          <a:endParaRPr kumimoji="1" lang="en-US" altLang="ja-JP" sz="1400"/>
        </a:p>
        <a:p>
          <a:pPr algn="ctr"/>
          <a:r>
            <a:rPr kumimoji="1" lang="ja-JP" altLang="en-US" sz="1400"/>
            <a:t>地域研究交流協会</a:t>
          </a:r>
          <a:endParaRPr kumimoji="1" lang="en-US" altLang="ja-JP" sz="1400"/>
        </a:p>
        <a:p>
          <a:pPr algn="ctr"/>
          <a:r>
            <a:rPr kumimoji="1" lang="en-US" altLang="ja-JP" sz="1400"/>
            <a:t>8</a:t>
          </a:r>
          <a:r>
            <a:rPr kumimoji="1" lang="ja-JP" altLang="en-US" sz="1400"/>
            <a:t>百万円</a:t>
          </a:r>
        </a:p>
      </xdr:txBody>
    </xdr:sp>
    <xdr:clientData/>
  </xdr:twoCellAnchor>
  <xdr:twoCellAnchor>
    <xdr:from>
      <xdr:col>8</xdr:col>
      <xdr:colOff>130969</xdr:colOff>
      <xdr:row>754</xdr:row>
      <xdr:rowOff>71436</xdr:rowOff>
    </xdr:from>
    <xdr:to>
      <xdr:col>21</xdr:col>
      <xdr:colOff>39577</xdr:colOff>
      <xdr:row>774</xdr:row>
      <xdr:rowOff>119062</xdr:rowOff>
    </xdr:to>
    <xdr:sp macro="" textlink="">
      <xdr:nvSpPr>
        <xdr:cNvPr id="19" name="大かっこ 18">
          <a:extLst>
            <a:ext uri="{FF2B5EF4-FFF2-40B4-BE49-F238E27FC236}">
              <a16:creationId xmlns:a16="http://schemas.microsoft.com/office/drawing/2014/main" id="{D35570A7-7577-40B8-A73F-855563EC3ECD}"/>
            </a:ext>
          </a:extLst>
        </xdr:cNvPr>
        <xdr:cNvSpPr/>
      </xdr:nvSpPr>
      <xdr:spPr>
        <a:xfrm>
          <a:off x="1750219" y="52947092"/>
          <a:ext cx="2539889" cy="2095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83344</xdr:colOff>
      <xdr:row>754</xdr:row>
      <xdr:rowOff>23811</xdr:rowOff>
    </xdr:from>
    <xdr:to>
      <xdr:col>20</xdr:col>
      <xdr:colOff>71436</xdr:colOff>
      <xdr:row>774</xdr:row>
      <xdr:rowOff>59531</xdr:rowOff>
    </xdr:to>
    <xdr:sp macro="" textlink="">
      <xdr:nvSpPr>
        <xdr:cNvPr id="21" name="テキスト ボックス 20">
          <a:extLst>
            <a:ext uri="{FF2B5EF4-FFF2-40B4-BE49-F238E27FC236}">
              <a16:creationId xmlns:a16="http://schemas.microsoft.com/office/drawing/2014/main" id="{BC25C7B0-FA95-4798-8D50-94547D6A41AE}"/>
            </a:ext>
          </a:extLst>
        </xdr:cNvPr>
        <xdr:cNvSpPr txBox="1"/>
      </xdr:nvSpPr>
      <xdr:spPr>
        <a:xfrm>
          <a:off x="1905000" y="52899467"/>
          <a:ext cx="2214561" cy="208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twoCellAnchor>
    <xdr:from>
      <xdr:col>35</xdr:col>
      <xdr:colOff>130969</xdr:colOff>
      <xdr:row>753</xdr:row>
      <xdr:rowOff>333375</xdr:rowOff>
    </xdr:from>
    <xdr:to>
      <xdr:col>46</xdr:col>
      <xdr:colOff>117486</xdr:colOff>
      <xdr:row>756</xdr:row>
      <xdr:rowOff>268231</xdr:rowOff>
    </xdr:to>
    <xdr:sp macro="" textlink="">
      <xdr:nvSpPr>
        <xdr:cNvPr id="23" name="テキスト ボックス 22">
          <a:extLst>
            <a:ext uri="{FF2B5EF4-FFF2-40B4-BE49-F238E27FC236}">
              <a16:creationId xmlns:a16="http://schemas.microsoft.com/office/drawing/2014/main" id="{929EC79A-6D8E-4C88-BD9D-69BB95164324}"/>
            </a:ext>
          </a:extLst>
        </xdr:cNvPr>
        <xdr:cNvSpPr txBox="1"/>
      </xdr:nvSpPr>
      <xdr:spPr>
        <a:xfrm>
          <a:off x="7215188" y="65067656"/>
          <a:ext cx="2212986" cy="1006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○地域イノベーション戦略支援プログラム終了評価等に関する調査を行う。</a:t>
          </a:r>
          <a:endParaRPr kumimoji="1" lang="en-US" altLang="ja-JP" sz="1000"/>
        </a:p>
      </xdr:txBody>
    </xdr:sp>
    <xdr:clientData/>
  </xdr:twoCellAnchor>
  <xdr:twoCellAnchor>
    <xdr:from>
      <xdr:col>35</xdr:col>
      <xdr:colOff>35719</xdr:colOff>
      <xdr:row>753</xdr:row>
      <xdr:rowOff>333376</xdr:rowOff>
    </xdr:from>
    <xdr:to>
      <xdr:col>47</xdr:col>
      <xdr:colOff>146733</xdr:colOff>
      <xdr:row>756</xdr:row>
      <xdr:rowOff>546858</xdr:rowOff>
    </xdr:to>
    <xdr:sp macro="" textlink="">
      <xdr:nvSpPr>
        <xdr:cNvPr id="25" name="大かっこ 24">
          <a:extLst>
            <a:ext uri="{FF2B5EF4-FFF2-40B4-BE49-F238E27FC236}">
              <a16:creationId xmlns:a16="http://schemas.microsoft.com/office/drawing/2014/main" id="{2E32D0AD-13FE-4CB1-B161-ADA5F9D8D16A}"/>
            </a:ext>
          </a:extLst>
        </xdr:cNvPr>
        <xdr:cNvSpPr/>
      </xdr:nvSpPr>
      <xdr:spPr>
        <a:xfrm>
          <a:off x="7119938" y="65067657"/>
          <a:ext cx="2539889" cy="1285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47631</xdr:colOff>
      <xdr:row>740</xdr:row>
      <xdr:rowOff>135733</xdr:rowOff>
    </xdr:from>
    <xdr:to>
      <xdr:col>44</xdr:col>
      <xdr:colOff>169552</xdr:colOff>
      <xdr:row>743</xdr:row>
      <xdr:rowOff>238125</xdr:rowOff>
    </xdr:to>
    <xdr:sp macro="" textlink="">
      <xdr:nvSpPr>
        <xdr:cNvPr id="18" name="テキスト ボックス 17">
          <a:extLst>
            <a:ext uri="{FF2B5EF4-FFF2-40B4-BE49-F238E27FC236}">
              <a16:creationId xmlns:a16="http://schemas.microsoft.com/office/drawing/2014/main" id="{5895FAEC-D4D0-422B-885C-9A7F0896AF33}"/>
            </a:ext>
          </a:extLst>
        </xdr:cNvPr>
        <xdr:cNvSpPr txBox="1"/>
      </xdr:nvSpPr>
      <xdr:spPr>
        <a:xfrm>
          <a:off x="7131850" y="48010764"/>
          <a:ext cx="1943577" cy="1173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非常勤職員手当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19</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  3</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2</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45</xdr:col>
      <xdr:colOff>109544</xdr:colOff>
      <xdr:row>741</xdr:row>
      <xdr:rowOff>180974</xdr:rowOff>
    </xdr:from>
    <xdr:to>
      <xdr:col>48</xdr:col>
      <xdr:colOff>129788</xdr:colOff>
      <xdr:row>742</xdr:row>
      <xdr:rowOff>161376</xdr:rowOff>
    </xdr:to>
    <xdr:sp macro="" textlink="">
      <xdr:nvSpPr>
        <xdr:cNvPr id="20" name="テキスト ボックス 19">
          <a:extLst>
            <a:ext uri="{FF2B5EF4-FFF2-40B4-BE49-F238E27FC236}">
              <a16:creationId xmlns:a16="http://schemas.microsoft.com/office/drawing/2014/main" id="{4B1616E7-57B7-4887-9BD2-95EB3B4037C3}"/>
            </a:ext>
          </a:extLst>
        </xdr:cNvPr>
        <xdr:cNvSpPr txBox="1"/>
      </xdr:nvSpPr>
      <xdr:spPr>
        <a:xfrm>
          <a:off x="9217825" y="48413193"/>
          <a:ext cx="627463" cy="337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44</xdr:col>
      <xdr:colOff>159549</xdr:colOff>
      <xdr:row>740</xdr:row>
      <xdr:rowOff>107157</xdr:rowOff>
    </xdr:from>
    <xdr:to>
      <xdr:col>45</xdr:col>
      <xdr:colOff>142874</xdr:colOff>
      <xdr:row>743</xdr:row>
      <xdr:rowOff>107155</xdr:rowOff>
    </xdr:to>
    <xdr:sp macro="" textlink="">
      <xdr:nvSpPr>
        <xdr:cNvPr id="22" name="AutoShape 28">
          <a:extLst>
            <a:ext uri="{FF2B5EF4-FFF2-40B4-BE49-F238E27FC236}">
              <a16:creationId xmlns:a16="http://schemas.microsoft.com/office/drawing/2014/main" id="{E2A06497-F192-49D0-A7CD-C7D219256DCF}"/>
            </a:ext>
          </a:extLst>
        </xdr:cNvPr>
        <xdr:cNvSpPr>
          <a:spLocks/>
        </xdr:cNvSpPr>
      </xdr:nvSpPr>
      <xdr:spPr bwMode="auto">
        <a:xfrm>
          <a:off x="9065424" y="47982188"/>
          <a:ext cx="185731" cy="1071561"/>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xdr:colOff>
      <xdr:row>750</xdr:row>
      <xdr:rowOff>107157</xdr:rowOff>
    </xdr:from>
    <xdr:to>
      <xdr:col>17</xdr:col>
      <xdr:colOff>170379</xdr:colOff>
      <xdr:row>751</xdr:row>
      <xdr:rowOff>83344</xdr:rowOff>
    </xdr:to>
    <xdr:sp macro="" textlink="">
      <xdr:nvSpPr>
        <xdr:cNvPr id="17" name="テキスト ボックス 16">
          <a:extLst>
            <a:ext uri="{FF2B5EF4-FFF2-40B4-BE49-F238E27FC236}">
              <a16:creationId xmlns:a16="http://schemas.microsoft.com/office/drawing/2014/main" id="{E957DEA8-A565-45F6-A179-49C26370723A}"/>
            </a:ext>
          </a:extLst>
        </xdr:cNvPr>
        <xdr:cNvSpPr txBox="1"/>
      </xdr:nvSpPr>
      <xdr:spPr>
        <a:xfrm>
          <a:off x="1214437" y="51554063"/>
          <a:ext cx="2396848" cy="333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34</xdr:col>
      <xdr:colOff>47623</xdr:colOff>
      <xdr:row>750</xdr:row>
      <xdr:rowOff>107156</xdr:rowOff>
    </xdr:from>
    <xdr:to>
      <xdr:col>46</xdr:col>
      <xdr:colOff>154779</xdr:colOff>
      <xdr:row>751</xdr:row>
      <xdr:rowOff>83343</xdr:rowOff>
    </xdr:to>
    <xdr:sp macro="" textlink="">
      <xdr:nvSpPr>
        <xdr:cNvPr id="24" name="テキスト ボックス 23">
          <a:extLst>
            <a:ext uri="{FF2B5EF4-FFF2-40B4-BE49-F238E27FC236}">
              <a16:creationId xmlns:a16="http://schemas.microsoft.com/office/drawing/2014/main" id="{708A84C9-6BD3-4BD0-A069-196EC6EF5DF8}"/>
            </a:ext>
          </a:extLst>
        </xdr:cNvPr>
        <xdr:cNvSpPr txBox="1"/>
      </xdr:nvSpPr>
      <xdr:spPr>
        <a:xfrm>
          <a:off x="6929436" y="51554062"/>
          <a:ext cx="2536031" cy="333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a:t>
          </a:r>
          <a:r>
            <a:rPr kumimoji="1" lang="en-US" altLang="ja-JP" sz="1400"/>
            <a:t>【</a:t>
          </a:r>
          <a:r>
            <a:rPr kumimoji="1" lang="ja-JP" altLang="en-US" sz="1400"/>
            <a:t>一般競争（総合評価）</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18" sqref="BG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165</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575</v>
      </c>
      <c r="H5" s="843"/>
      <c r="I5" s="843"/>
      <c r="J5" s="843"/>
      <c r="K5" s="843"/>
      <c r="L5" s="843"/>
      <c r="M5" s="844" t="s">
        <v>66</v>
      </c>
      <c r="N5" s="845"/>
      <c r="O5" s="845"/>
      <c r="P5" s="845"/>
      <c r="Q5" s="845"/>
      <c r="R5" s="846"/>
      <c r="S5" s="847" t="s">
        <v>576</v>
      </c>
      <c r="T5" s="843"/>
      <c r="U5" s="843"/>
      <c r="V5" s="843"/>
      <c r="W5" s="843"/>
      <c r="X5" s="848"/>
      <c r="Y5" s="701" t="s">
        <v>3</v>
      </c>
      <c r="Z5" s="544"/>
      <c r="AA5" s="544"/>
      <c r="AB5" s="544"/>
      <c r="AC5" s="544"/>
      <c r="AD5" s="545"/>
      <c r="AE5" s="702" t="s">
        <v>626</v>
      </c>
      <c r="AF5" s="702"/>
      <c r="AG5" s="702"/>
      <c r="AH5" s="702"/>
      <c r="AI5" s="702"/>
      <c r="AJ5" s="702"/>
      <c r="AK5" s="702"/>
      <c r="AL5" s="702"/>
      <c r="AM5" s="702"/>
      <c r="AN5" s="702"/>
      <c r="AO5" s="702"/>
      <c r="AP5" s="703"/>
      <c r="AQ5" s="704" t="s">
        <v>687</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6.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5" t="s">
        <v>513</v>
      </c>
      <c r="Z7" s="444"/>
      <c r="AA7" s="444"/>
      <c r="AB7" s="444"/>
      <c r="AC7" s="444"/>
      <c r="AD7" s="926"/>
      <c r="AE7" s="915" t="s">
        <v>675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378</v>
      </c>
      <c r="B8" s="497"/>
      <c r="C8" s="497"/>
      <c r="D8" s="497"/>
      <c r="E8" s="497"/>
      <c r="F8" s="498"/>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5"/>
    </row>
    <row r="13" spans="1:50" ht="21" customHeight="1" x14ac:dyDescent="0.15">
      <c r="A13" s="615"/>
      <c r="B13" s="616"/>
      <c r="C13" s="616"/>
      <c r="D13" s="616"/>
      <c r="E13" s="616"/>
      <c r="F13" s="617"/>
      <c r="G13" s="726" t="s">
        <v>6</v>
      </c>
      <c r="H13" s="727"/>
      <c r="I13" s="767" t="s">
        <v>7</v>
      </c>
      <c r="J13" s="768"/>
      <c r="K13" s="768"/>
      <c r="L13" s="768"/>
      <c r="M13" s="768"/>
      <c r="N13" s="768"/>
      <c r="O13" s="769"/>
      <c r="P13" s="660">
        <v>2372</v>
      </c>
      <c r="Q13" s="661"/>
      <c r="R13" s="661"/>
      <c r="S13" s="661"/>
      <c r="T13" s="661"/>
      <c r="U13" s="661"/>
      <c r="V13" s="662"/>
      <c r="W13" s="660">
        <v>1246</v>
      </c>
      <c r="X13" s="661"/>
      <c r="Y13" s="661"/>
      <c r="Z13" s="661"/>
      <c r="AA13" s="661"/>
      <c r="AB13" s="661"/>
      <c r="AC13" s="662"/>
      <c r="AD13" s="660">
        <v>642</v>
      </c>
      <c r="AE13" s="661"/>
      <c r="AF13" s="661"/>
      <c r="AG13" s="661"/>
      <c r="AH13" s="661"/>
      <c r="AI13" s="661"/>
      <c r="AJ13" s="662"/>
      <c r="AK13" s="660" t="s">
        <v>569</v>
      </c>
      <c r="AL13" s="661"/>
      <c r="AM13" s="661"/>
      <c r="AN13" s="661"/>
      <c r="AO13" s="661"/>
      <c r="AP13" s="661"/>
      <c r="AQ13" s="662"/>
      <c r="AR13" s="922" t="s">
        <v>676</v>
      </c>
      <c r="AS13" s="923"/>
      <c r="AT13" s="923"/>
      <c r="AU13" s="923"/>
      <c r="AV13" s="923"/>
      <c r="AW13" s="923"/>
      <c r="AX13" s="924"/>
    </row>
    <row r="14" spans="1:50" ht="21" customHeight="1" x14ac:dyDescent="0.15">
      <c r="A14" s="615"/>
      <c r="B14" s="616"/>
      <c r="C14" s="616"/>
      <c r="D14" s="616"/>
      <c r="E14" s="616"/>
      <c r="F14" s="617"/>
      <c r="G14" s="728"/>
      <c r="H14" s="729"/>
      <c r="I14" s="714" t="s">
        <v>8</v>
      </c>
      <c r="J14" s="765"/>
      <c r="K14" s="765"/>
      <c r="L14" s="765"/>
      <c r="M14" s="765"/>
      <c r="N14" s="765"/>
      <c r="O14" s="766"/>
      <c r="P14" s="660" t="s">
        <v>569</v>
      </c>
      <c r="Q14" s="661"/>
      <c r="R14" s="661"/>
      <c r="S14" s="661"/>
      <c r="T14" s="661"/>
      <c r="U14" s="661"/>
      <c r="V14" s="662"/>
      <c r="W14" s="660">
        <v>-1</v>
      </c>
      <c r="X14" s="661"/>
      <c r="Y14" s="661"/>
      <c r="Z14" s="661"/>
      <c r="AA14" s="661"/>
      <c r="AB14" s="661"/>
      <c r="AC14" s="662"/>
      <c r="AD14" s="660" t="s">
        <v>676</v>
      </c>
      <c r="AE14" s="661"/>
      <c r="AF14" s="661"/>
      <c r="AG14" s="661"/>
      <c r="AH14" s="661"/>
      <c r="AI14" s="661"/>
      <c r="AJ14" s="662"/>
      <c r="AK14" s="660" t="s">
        <v>676</v>
      </c>
      <c r="AL14" s="661"/>
      <c r="AM14" s="661"/>
      <c r="AN14" s="661"/>
      <c r="AO14" s="661"/>
      <c r="AP14" s="661"/>
      <c r="AQ14" s="662"/>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676</v>
      </c>
      <c r="AE15" s="661"/>
      <c r="AF15" s="661"/>
      <c r="AG15" s="661"/>
      <c r="AH15" s="661"/>
      <c r="AI15" s="661"/>
      <c r="AJ15" s="662"/>
      <c r="AK15" s="660" t="s">
        <v>676</v>
      </c>
      <c r="AL15" s="661"/>
      <c r="AM15" s="661"/>
      <c r="AN15" s="661"/>
      <c r="AO15" s="661"/>
      <c r="AP15" s="661"/>
      <c r="AQ15" s="662"/>
      <c r="AR15" s="660" t="s">
        <v>676</v>
      </c>
      <c r="AS15" s="661"/>
      <c r="AT15" s="661"/>
      <c r="AU15" s="661"/>
      <c r="AV15" s="661"/>
      <c r="AW15" s="661"/>
      <c r="AX15" s="809"/>
    </row>
    <row r="16" spans="1:50" ht="21" customHeight="1" x14ac:dyDescent="0.15">
      <c r="A16" s="615"/>
      <c r="B16" s="616"/>
      <c r="C16" s="616"/>
      <c r="D16" s="616"/>
      <c r="E16" s="616"/>
      <c r="F16" s="617"/>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676</v>
      </c>
      <c r="AL16" s="661"/>
      <c r="AM16" s="661"/>
      <c r="AN16" s="661"/>
      <c r="AO16" s="661"/>
      <c r="AP16" s="661"/>
      <c r="AQ16" s="662"/>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60">
        <v>19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t="s">
        <v>676</v>
      </c>
      <c r="AL17" s="661"/>
      <c r="AM17" s="661"/>
      <c r="AN17" s="661"/>
      <c r="AO17" s="661"/>
      <c r="AP17" s="661"/>
      <c r="AQ17" s="662"/>
      <c r="AR17" s="920"/>
      <c r="AS17" s="920"/>
      <c r="AT17" s="920"/>
      <c r="AU17" s="920"/>
      <c r="AV17" s="920"/>
      <c r="AW17" s="920"/>
      <c r="AX17" s="921"/>
    </row>
    <row r="18" spans="1:50" ht="24.75" customHeight="1" x14ac:dyDescent="0.15">
      <c r="A18" s="615"/>
      <c r="B18" s="616"/>
      <c r="C18" s="616"/>
      <c r="D18" s="616"/>
      <c r="E18" s="616"/>
      <c r="F18" s="617"/>
      <c r="G18" s="730"/>
      <c r="H18" s="731"/>
      <c r="I18" s="719" t="s">
        <v>20</v>
      </c>
      <c r="J18" s="720"/>
      <c r="K18" s="720"/>
      <c r="L18" s="720"/>
      <c r="M18" s="720"/>
      <c r="N18" s="720"/>
      <c r="O18" s="721"/>
      <c r="P18" s="881">
        <f>SUM(P13:V17)</f>
        <v>2391</v>
      </c>
      <c r="Q18" s="882"/>
      <c r="R18" s="882"/>
      <c r="S18" s="882"/>
      <c r="T18" s="882"/>
      <c r="U18" s="882"/>
      <c r="V18" s="883"/>
      <c r="W18" s="881">
        <f>SUM(W13:AC17)</f>
        <v>1245</v>
      </c>
      <c r="X18" s="882"/>
      <c r="Y18" s="882"/>
      <c r="Z18" s="882"/>
      <c r="AA18" s="882"/>
      <c r="AB18" s="882"/>
      <c r="AC18" s="883"/>
      <c r="AD18" s="881">
        <f>SUM(AD13:AJ17)</f>
        <v>642</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60">
        <v>2391</v>
      </c>
      <c r="Q19" s="661"/>
      <c r="R19" s="661"/>
      <c r="S19" s="661"/>
      <c r="T19" s="661"/>
      <c r="U19" s="661"/>
      <c r="V19" s="662"/>
      <c r="W19" s="660">
        <v>1193</v>
      </c>
      <c r="X19" s="661"/>
      <c r="Y19" s="661"/>
      <c r="Z19" s="661"/>
      <c r="AA19" s="661"/>
      <c r="AB19" s="661"/>
      <c r="AC19" s="662"/>
      <c r="AD19" s="660">
        <v>605</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9" t="s">
        <v>10</v>
      </c>
      <c r="H20" s="880"/>
      <c r="I20" s="880"/>
      <c r="J20" s="880"/>
      <c r="K20" s="880"/>
      <c r="L20" s="880"/>
      <c r="M20" s="880"/>
      <c r="N20" s="880"/>
      <c r="O20" s="880"/>
      <c r="P20" s="319">
        <f>IF(P18=0, "-", SUM(P19)/P18)</f>
        <v>1</v>
      </c>
      <c r="Q20" s="319"/>
      <c r="R20" s="319"/>
      <c r="S20" s="319"/>
      <c r="T20" s="319"/>
      <c r="U20" s="319"/>
      <c r="V20" s="319"/>
      <c r="W20" s="319">
        <f t="shared" ref="W20" si="0">IF(W18=0, "-", SUM(W19)/W18)</f>
        <v>0.9582329317269076</v>
      </c>
      <c r="X20" s="319"/>
      <c r="Y20" s="319"/>
      <c r="Z20" s="319"/>
      <c r="AA20" s="319"/>
      <c r="AB20" s="319"/>
      <c r="AC20" s="319"/>
      <c r="AD20" s="319">
        <f t="shared" ref="AD20" si="1">IF(AD18=0, "-", SUM(AD19)/AD18)</f>
        <v>0.94236760124610597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7" t="s">
        <v>478</v>
      </c>
      <c r="H21" s="318"/>
      <c r="I21" s="318"/>
      <c r="J21" s="318"/>
      <c r="K21" s="318"/>
      <c r="L21" s="318"/>
      <c r="M21" s="318"/>
      <c r="N21" s="318"/>
      <c r="O21" s="318"/>
      <c r="P21" s="319">
        <f>IF(P19=0, "-", SUM(P19)/SUM(P13,P14))</f>
        <v>1.0080101180438448</v>
      </c>
      <c r="Q21" s="319"/>
      <c r="R21" s="319"/>
      <c r="S21" s="319"/>
      <c r="T21" s="319"/>
      <c r="U21" s="319"/>
      <c r="V21" s="319"/>
      <c r="W21" s="319">
        <f t="shared" ref="W21" si="2">IF(W19=0, "-", SUM(W19)/SUM(W13,W14))</f>
        <v>0.9582329317269076</v>
      </c>
      <c r="X21" s="319"/>
      <c r="Y21" s="319"/>
      <c r="Z21" s="319"/>
      <c r="AA21" s="319"/>
      <c r="AB21" s="319"/>
      <c r="AC21" s="319"/>
      <c r="AD21" s="319">
        <f t="shared" ref="AD21" si="3">IF(AD19=0, "-", SUM(AD19)/SUM(AD13,AD14))</f>
        <v>0.94236760124610597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557</v>
      </c>
      <c r="B22" s="968"/>
      <c r="C22" s="968"/>
      <c r="D22" s="968"/>
      <c r="E22" s="968"/>
      <c r="F22" s="969"/>
      <c r="G22" s="954" t="s">
        <v>457</v>
      </c>
      <c r="H22" s="223"/>
      <c r="I22" s="223"/>
      <c r="J22" s="223"/>
      <c r="K22" s="223"/>
      <c r="L22" s="223"/>
      <c r="M22" s="223"/>
      <c r="N22" s="223"/>
      <c r="O22" s="224"/>
      <c r="P22" s="939" t="s">
        <v>518</v>
      </c>
      <c r="Q22" s="223"/>
      <c r="R22" s="223"/>
      <c r="S22" s="223"/>
      <c r="T22" s="223"/>
      <c r="U22" s="223"/>
      <c r="V22" s="224"/>
      <c r="W22" s="939" t="s">
        <v>514</v>
      </c>
      <c r="X22" s="223"/>
      <c r="Y22" s="223"/>
      <c r="Z22" s="223"/>
      <c r="AA22" s="223"/>
      <c r="AB22" s="223"/>
      <c r="AC22" s="224"/>
      <c r="AD22" s="939" t="s">
        <v>456</v>
      </c>
      <c r="AE22" s="223"/>
      <c r="AF22" s="223"/>
      <c r="AG22" s="223"/>
      <c r="AH22" s="223"/>
      <c r="AI22" s="223"/>
      <c r="AJ22" s="223"/>
      <c r="AK22" s="223"/>
      <c r="AL22" s="223"/>
      <c r="AM22" s="223"/>
      <c r="AN22" s="223"/>
      <c r="AO22" s="223"/>
      <c r="AP22" s="223"/>
      <c r="AQ22" s="223"/>
      <c r="AR22" s="223"/>
      <c r="AS22" s="223"/>
      <c r="AT22" s="223"/>
      <c r="AU22" s="223"/>
      <c r="AV22" s="223"/>
      <c r="AW22" s="223"/>
      <c r="AX22" s="976"/>
    </row>
    <row r="23" spans="1:50" ht="39.75" customHeight="1" x14ac:dyDescent="0.15">
      <c r="A23" s="970"/>
      <c r="B23" s="971"/>
      <c r="C23" s="971"/>
      <c r="D23" s="971"/>
      <c r="E23" s="971"/>
      <c r="F23" s="972"/>
      <c r="G23" s="955" t="s">
        <v>688</v>
      </c>
      <c r="H23" s="956"/>
      <c r="I23" s="956"/>
      <c r="J23" s="956"/>
      <c r="K23" s="956"/>
      <c r="L23" s="956"/>
      <c r="M23" s="956"/>
      <c r="N23" s="956"/>
      <c r="O23" s="957"/>
      <c r="P23" s="922" t="s">
        <v>688</v>
      </c>
      <c r="Q23" s="923"/>
      <c r="R23" s="923"/>
      <c r="S23" s="923"/>
      <c r="T23" s="923"/>
      <c r="U23" s="923"/>
      <c r="V23" s="940"/>
      <c r="W23" s="922" t="s">
        <v>688</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688</v>
      </c>
      <c r="H24" s="959"/>
      <c r="I24" s="959"/>
      <c r="J24" s="959"/>
      <c r="K24" s="959"/>
      <c r="L24" s="959"/>
      <c r="M24" s="959"/>
      <c r="N24" s="959"/>
      <c r="O24" s="960"/>
      <c r="P24" s="660" t="s">
        <v>688</v>
      </c>
      <c r="Q24" s="661"/>
      <c r="R24" s="661"/>
      <c r="S24" s="661"/>
      <c r="T24" s="661"/>
      <c r="U24" s="661"/>
      <c r="V24" s="662"/>
      <c r="W24" s="660" t="s">
        <v>688</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t="s">
        <v>688</v>
      </c>
      <c r="H25" s="959"/>
      <c r="I25" s="959"/>
      <c r="J25" s="959"/>
      <c r="K25" s="959"/>
      <c r="L25" s="959"/>
      <c r="M25" s="959"/>
      <c r="N25" s="959"/>
      <c r="O25" s="960"/>
      <c r="P25" s="660" t="s">
        <v>688</v>
      </c>
      <c r="Q25" s="661"/>
      <c r="R25" s="661"/>
      <c r="S25" s="661"/>
      <c r="T25" s="661"/>
      <c r="U25" s="661"/>
      <c r="V25" s="662"/>
      <c r="W25" s="660" t="s">
        <v>688</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t="s">
        <v>688</v>
      </c>
      <c r="H26" s="959"/>
      <c r="I26" s="959"/>
      <c r="J26" s="959"/>
      <c r="K26" s="959"/>
      <c r="L26" s="959"/>
      <c r="M26" s="959"/>
      <c r="N26" s="959"/>
      <c r="O26" s="960"/>
      <c r="P26" s="660" t="s">
        <v>688</v>
      </c>
      <c r="Q26" s="661"/>
      <c r="R26" s="661"/>
      <c r="S26" s="661"/>
      <c r="T26" s="661"/>
      <c r="U26" s="661"/>
      <c r="V26" s="662"/>
      <c r="W26" s="660" t="s">
        <v>688</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t="s">
        <v>688</v>
      </c>
      <c r="H27" s="959"/>
      <c r="I27" s="959"/>
      <c r="J27" s="959"/>
      <c r="K27" s="959"/>
      <c r="L27" s="959"/>
      <c r="M27" s="959"/>
      <c r="N27" s="959"/>
      <c r="O27" s="960"/>
      <c r="P27" s="660" t="s">
        <v>688</v>
      </c>
      <c r="Q27" s="661"/>
      <c r="R27" s="661"/>
      <c r="S27" s="661"/>
      <c r="T27" s="661"/>
      <c r="U27" s="661"/>
      <c r="V27" s="662"/>
      <c r="W27" s="660" t="s">
        <v>688</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t="e">
        <f>P29-SUM(P23:P27)</f>
        <v>#VALUE!</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t="str">
        <f>AK13</f>
        <v>-</v>
      </c>
      <c r="Q29" s="661"/>
      <c r="R29" s="661"/>
      <c r="S29" s="661"/>
      <c r="T29" s="661"/>
      <c r="U29" s="661"/>
      <c r="V29" s="662"/>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569</v>
      </c>
      <c r="AR31" s="201"/>
      <c r="AS31" s="134" t="s">
        <v>355</v>
      </c>
      <c r="AT31" s="135"/>
      <c r="AU31" s="200">
        <v>30</v>
      </c>
      <c r="AV31" s="200"/>
      <c r="AW31" s="399" t="s">
        <v>300</v>
      </c>
      <c r="AX31" s="400"/>
    </row>
    <row r="32" spans="1:50" ht="23.25" customHeight="1" x14ac:dyDescent="0.15">
      <c r="A32" s="404"/>
      <c r="B32" s="402"/>
      <c r="C32" s="402"/>
      <c r="D32" s="402"/>
      <c r="E32" s="402"/>
      <c r="F32" s="403"/>
      <c r="G32" s="565" t="s">
        <v>578</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493</v>
      </c>
      <c r="AC32" s="462"/>
      <c r="AD32" s="462"/>
      <c r="AE32" s="219">
        <v>53</v>
      </c>
      <c r="AF32" s="220"/>
      <c r="AG32" s="220"/>
      <c r="AH32" s="220"/>
      <c r="AI32" s="219">
        <v>67</v>
      </c>
      <c r="AJ32" s="220"/>
      <c r="AK32" s="220"/>
      <c r="AL32" s="220"/>
      <c r="AM32" s="219" t="s">
        <v>665</v>
      </c>
      <c r="AN32" s="220"/>
      <c r="AO32" s="220"/>
      <c r="AP32" s="220"/>
      <c r="AQ32" s="341" t="s">
        <v>569</v>
      </c>
      <c r="AR32" s="208"/>
      <c r="AS32" s="208"/>
      <c r="AT32" s="342"/>
      <c r="AU32" s="220" t="s">
        <v>569</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493</v>
      </c>
      <c r="AC33" s="524"/>
      <c r="AD33" s="524"/>
      <c r="AE33" s="219">
        <v>50</v>
      </c>
      <c r="AF33" s="220"/>
      <c r="AG33" s="220"/>
      <c r="AH33" s="220"/>
      <c r="AI33" s="219">
        <v>50</v>
      </c>
      <c r="AJ33" s="220"/>
      <c r="AK33" s="220"/>
      <c r="AL33" s="220"/>
      <c r="AM33" s="219">
        <v>50</v>
      </c>
      <c r="AN33" s="220"/>
      <c r="AO33" s="220"/>
      <c r="AP33" s="220"/>
      <c r="AQ33" s="341" t="s">
        <v>569</v>
      </c>
      <c r="AR33" s="208"/>
      <c r="AS33" s="208"/>
      <c r="AT33" s="342"/>
      <c r="AU33" s="220">
        <v>50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106</v>
      </c>
      <c r="AF34" s="220"/>
      <c r="AG34" s="220"/>
      <c r="AH34" s="220"/>
      <c r="AI34" s="219">
        <v>134</v>
      </c>
      <c r="AJ34" s="220"/>
      <c r="AK34" s="220"/>
      <c r="AL34" s="220"/>
      <c r="AM34" s="219" t="s">
        <v>665</v>
      </c>
      <c r="AN34" s="220"/>
      <c r="AO34" s="220"/>
      <c r="AP34" s="220"/>
      <c r="AQ34" s="341" t="s">
        <v>569</v>
      </c>
      <c r="AR34" s="208"/>
      <c r="AS34" s="208"/>
      <c r="AT34" s="342"/>
      <c r="AU34" s="220" t="s">
        <v>569</v>
      </c>
      <c r="AV34" s="220"/>
      <c r="AW34" s="220"/>
      <c r="AX34" s="222"/>
    </row>
    <row r="35" spans="1:50" ht="23.25" customHeight="1" x14ac:dyDescent="0.15">
      <c r="A35" s="227" t="s">
        <v>502</v>
      </c>
      <c r="B35" s="228"/>
      <c r="C35" s="228"/>
      <c r="D35" s="228"/>
      <c r="E35" s="228"/>
      <c r="F35" s="229"/>
      <c r="G35" s="233" t="s">
        <v>663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3" t="s">
        <v>473</v>
      </c>
      <c r="B37" s="774"/>
      <c r="C37" s="774"/>
      <c r="D37" s="774"/>
      <c r="E37" s="774"/>
      <c r="F37" s="77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569</v>
      </c>
      <c r="AR38" s="201"/>
      <c r="AS38" s="134" t="s">
        <v>355</v>
      </c>
      <c r="AT38" s="135"/>
      <c r="AU38" s="200">
        <v>30</v>
      </c>
      <c r="AV38" s="200"/>
      <c r="AW38" s="399" t="s">
        <v>300</v>
      </c>
      <c r="AX38" s="400"/>
    </row>
    <row r="39" spans="1:50" ht="31.5" customHeight="1" x14ac:dyDescent="0.15">
      <c r="A39" s="404"/>
      <c r="B39" s="402"/>
      <c r="C39" s="402"/>
      <c r="D39" s="402"/>
      <c r="E39" s="402"/>
      <c r="F39" s="403"/>
      <c r="G39" s="565" t="s">
        <v>580</v>
      </c>
      <c r="H39" s="566"/>
      <c r="I39" s="566"/>
      <c r="J39" s="566"/>
      <c r="K39" s="566"/>
      <c r="L39" s="566"/>
      <c r="M39" s="566"/>
      <c r="N39" s="566"/>
      <c r="O39" s="567"/>
      <c r="P39" s="106" t="s">
        <v>581</v>
      </c>
      <c r="Q39" s="106"/>
      <c r="R39" s="106"/>
      <c r="S39" s="106"/>
      <c r="T39" s="106"/>
      <c r="U39" s="106"/>
      <c r="V39" s="106"/>
      <c r="W39" s="106"/>
      <c r="X39" s="107"/>
      <c r="Y39" s="472" t="s">
        <v>12</v>
      </c>
      <c r="Z39" s="532"/>
      <c r="AA39" s="533"/>
      <c r="AB39" s="462" t="s">
        <v>493</v>
      </c>
      <c r="AC39" s="462"/>
      <c r="AD39" s="462"/>
      <c r="AE39" s="219">
        <v>71</v>
      </c>
      <c r="AF39" s="220"/>
      <c r="AG39" s="220"/>
      <c r="AH39" s="220"/>
      <c r="AI39" s="219">
        <v>83</v>
      </c>
      <c r="AJ39" s="220"/>
      <c r="AK39" s="220"/>
      <c r="AL39" s="220"/>
      <c r="AM39" s="219">
        <v>75</v>
      </c>
      <c r="AN39" s="220"/>
      <c r="AO39" s="220"/>
      <c r="AP39" s="220"/>
      <c r="AQ39" s="341" t="s">
        <v>569</v>
      </c>
      <c r="AR39" s="208"/>
      <c r="AS39" s="208"/>
      <c r="AT39" s="342"/>
      <c r="AU39" s="220">
        <v>75</v>
      </c>
      <c r="AV39" s="220"/>
      <c r="AW39" s="220"/>
      <c r="AX39" s="222"/>
    </row>
    <row r="40" spans="1:50" ht="31.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493</v>
      </c>
      <c r="AC40" s="524"/>
      <c r="AD40" s="524"/>
      <c r="AE40" s="219">
        <v>50</v>
      </c>
      <c r="AF40" s="220"/>
      <c r="AG40" s="220"/>
      <c r="AH40" s="220"/>
      <c r="AI40" s="219">
        <v>50</v>
      </c>
      <c r="AJ40" s="220"/>
      <c r="AK40" s="220"/>
      <c r="AL40" s="220"/>
      <c r="AM40" s="219">
        <v>50</v>
      </c>
      <c r="AN40" s="220"/>
      <c r="AO40" s="220"/>
      <c r="AP40" s="220"/>
      <c r="AQ40" s="341" t="s">
        <v>569</v>
      </c>
      <c r="AR40" s="208"/>
      <c r="AS40" s="208"/>
      <c r="AT40" s="342"/>
      <c r="AU40" s="220">
        <v>50</v>
      </c>
      <c r="AV40" s="220"/>
      <c r="AW40" s="220"/>
      <c r="AX40" s="222"/>
    </row>
    <row r="41" spans="1:50" ht="31.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142</v>
      </c>
      <c r="AF41" s="220"/>
      <c r="AG41" s="220"/>
      <c r="AH41" s="220"/>
      <c r="AI41" s="219">
        <v>166</v>
      </c>
      <c r="AJ41" s="220"/>
      <c r="AK41" s="220"/>
      <c r="AL41" s="220"/>
      <c r="AM41" s="219">
        <v>150</v>
      </c>
      <c r="AN41" s="220"/>
      <c r="AO41" s="220"/>
      <c r="AP41" s="220"/>
      <c r="AQ41" s="341" t="s">
        <v>569</v>
      </c>
      <c r="AR41" s="208"/>
      <c r="AS41" s="208"/>
      <c r="AT41" s="342"/>
      <c r="AU41" s="220">
        <v>150</v>
      </c>
      <c r="AV41" s="220"/>
      <c r="AW41" s="220"/>
      <c r="AX41" s="222"/>
    </row>
    <row r="42" spans="1:50" ht="23.25" customHeight="1" x14ac:dyDescent="0.15">
      <c r="A42" s="227" t="s">
        <v>502</v>
      </c>
      <c r="B42" s="228"/>
      <c r="C42" s="228"/>
      <c r="D42" s="228"/>
      <c r="E42" s="228"/>
      <c r="F42" s="229"/>
      <c r="G42" s="233" t="s">
        <v>627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473</v>
      </c>
      <c r="B44" s="774"/>
      <c r="C44" s="774"/>
      <c r="D44" s="774"/>
      <c r="E44" s="774"/>
      <c r="F44" s="77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3"/>
      <c r="AF77" s="894"/>
      <c r="AG77" s="894"/>
      <c r="AH77" s="894"/>
      <c r="AI77" s="893"/>
      <c r="AJ77" s="894"/>
      <c r="AK77" s="894"/>
      <c r="AL77" s="894"/>
      <c r="AM77" s="893"/>
      <c r="AN77" s="894"/>
      <c r="AO77" s="894"/>
      <c r="AP77" s="894"/>
      <c r="AQ77" s="341"/>
      <c r="AR77" s="208"/>
      <c r="AS77" s="208"/>
      <c r="AT77" s="342"/>
      <c r="AU77" s="220"/>
      <c r="AV77" s="220"/>
      <c r="AW77" s="220"/>
      <c r="AX77" s="222"/>
    </row>
    <row r="78" spans="1:50" ht="87" hidden="1" customHeight="1" x14ac:dyDescent="0.15">
      <c r="A78" s="336" t="s">
        <v>505</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0"/>
    </row>
    <row r="80" spans="1:50" ht="18.75" hidden="1" customHeight="1" x14ac:dyDescent="0.15">
      <c r="A80" s="867"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8"/>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8"/>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8"/>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8"/>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8"/>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8"/>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8"/>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8"/>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8" t="s">
        <v>13</v>
      </c>
      <c r="Z99" s="899"/>
      <c r="AA99" s="900"/>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7"/>
      <c r="Z100" s="858"/>
      <c r="AA100" s="859"/>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680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582</v>
      </c>
      <c r="AC101" s="462"/>
      <c r="AD101" s="462"/>
      <c r="AE101" s="219">
        <v>10</v>
      </c>
      <c r="AF101" s="220"/>
      <c r="AG101" s="220"/>
      <c r="AH101" s="221"/>
      <c r="AI101" s="219">
        <v>7</v>
      </c>
      <c r="AJ101" s="220"/>
      <c r="AK101" s="220"/>
      <c r="AL101" s="221"/>
      <c r="AM101" s="219">
        <v>4</v>
      </c>
      <c r="AN101" s="220"/>
      <c r="AO101" s="220"/>
      <c r="AP101" s="221"/>
      <c r="AQ101" s="219" t="s">
        <v>569</v>
      </c>
      <c r="AR101" s="220"/>
      <c r="AS101" s="220"/>
      <c r="AT101" s="221"/>
      <c r="AU101" s="219" t="s">
        <v>676</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569</v>
      </c>
      <c r="AC102" s="462"/>
      <c r="AD102" s="462"/>
      <c r="AE102" s="419" t="s">
        <v>569</v>
      </c>
      <c r="AF102" s="419"/>
      <c r="AG102" s="419"/>
      <c r="AH102" s="419"/>
      <c r="AI102" s="419">
        <v>7</v>
      </c>
      <c r="AJ102" s="419"/>
      <c r="AK102" s="419"/>
      <c r="AL102" s="419"/>
      <c r="AM102" s="419">
        <v>4</v>
      </c>
      <c r="AN102" s="419"/>
      <c r="AO102" s="419"/>
      <c r="AP102" s="419"/>
      <c r="AQ102" s="274" t="s">
        <v>569</v>
      </c>
      <c r="AR102" s="275"/>
      <c r="AS102" s="275"/>
      <c r="AT102" s="320"/>
      <c r="AU102" s="274" t="s">
        <v>676</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681</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582</v>
      </c>
      <c r="AC104" s="547"/>
      <c r="AD104" s="548"/>
      <c r="AE104" s="219">
        <v>12</v>
      </c>
      <c r="AF104" s="220"/>
      <c r="AG104" s="220"/>
      <c r="AH104" s="221"/>
      <c r="AI104" s="219">
        <v>7</v>
      </c>
      <c r="AJ104" s="220"/>
      <c r="AK104" s="220"/>
      <c r="AL104" s="221"/>
      <c r="AM104" s="219">
        <v>5</v>
      </c>
      <c r="AN104" s="220"/>
      <c r="AO104" s="220"/>
      <c r="AP104" s="221"/>
      <c r="AQ104" s="219" t="s">
        <v>569</v>
      </c>
      <c r="AR104" s="220"/>
      <c r="AS104" s="220"/>
      <c r="AT104" s="221"/>
      <c r="AU104" s="219" t="s">
        <v>676</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569</v>
      </c>
      <c r="AC105" s="470"/>
      <c r="AD105" s="471"/>
      <c r="AE105" s="419" t="s">
        <v>569</v>
      </c>
      <c r="AF105" s="419"/>
      <c r="AG105" s="419"/>
      <c r="AH105" s="419"/>
      <c r="AI105" s="419">
        <v>7</v>
      </c>
      <c r="AJ105" s="419"/>
      <c r="AK105" s="419"/>
      <c r="AL105" s="419"/>
      <c r="AM105" s="419">
        <v>5</v>
      </c>
      <c r="AN105" s="419"/>
      <c r="AO105" s="419"/>
      <c r="AP105" s="419"/>
      <c r="AQ105" s="219" t="s">
        <v>569</v>
      </c>
      <c r="AR105" s="220"/>
      <c r="AS105" s="220"/>
      <c r="AT105" s="221"/>
      <c r="AU105" s="274" t="s">
        <v>676</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682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583</v>
      </c>
      <c r="AC116" s="464"/>
      <c r="AD116" s="465"/>
      <c r="AE116" s="419">
        <v>161</v>
      </c>
      <c r="AF116" s="419"/>
      <c r="AG116" s="419"/>
      <c r="AH116" s="419"/>
      <c r="AI116" s="419">
        <v>112</v>
      </c>
      <c r="AJ116" s="419"/>
      <c r="AK116" s="419"/>
      <c r="AL116" s="419"/>
      <c r="AM116" s="419">
        <v>75</v>
      </c>
      <c r="AN116" s="419"/>
      <c r="AO116" s="419"/>
      <c r="AP116" s="419"/>
      <c r="AQ116" s="219" t="s">
        <v>676</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584</v>
      </c>
      <c r="AC117" s="474"/>
      <c r="AD117" s="475"/>
      <c r="AE117" s="552" t="s">
        <v>585</v>
      </c>
      <c r="AF117" s="552"/>
      <c r="AG117" s="552"/>
      <c r="AH117" s="552"/>
      <c r="AI117" s="552" t="s">
        <v>586</v>
      </c>
      <c r="AJ117" s="552"/>
      <c r="AK117" s="552"/>
      <c r="AL117" s="552"/>
      <c r="AM117" s="552" t="s">
        <v>587</v>
      </c>
      <c r="AN117" s="552"/>
      <c r="AO117" s="552"/>
      <c r="AP117" s="552"/>
      <c r="AQ117" s="552" t="s">
        <v>676</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588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583</v>
      </c>
      <c r="AC119" s="464"/>
      <c r="AD119" s="465"/>
      <c r="AE119" s="419">
        <v>55</v>
      </c>
      <c r="AF119" s="419"/>
      <c r="AG119" s="419"/>
      <c r="AH119" s="419"/>
      <c r="AI119" s="419">
        <v>55</v>
      </c>
      <c r="AJ119" s="419"/>
      <c r="AK119" s="419"/>
      <c r="AL119" s="419"/>
      <c r="AM119" s="419">
        <v>55</v>
      </c>
      <c r="AN119" s="419"/>
      <c r="AO119" s="419"/>
      <c r="AP119" s="419"/>
      <c r="AQ119" s="419" t="s">
        <v>676</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589</v>
      </c>
      <c r="AC120" s="474"/>
      <c r="AD120" s="475"/>
      <c r="AE120" s="552" t="s">
        <v>590</v>
      </c>
      <c r="AF120" s="552"/>
      <c r="AG120" s="552"/>
      <c r="AH120" s="552"/>
      <c r="AI120" s="552" t="s">
        <v>591</v>
      </c>
      <c r="AJ120" s="552"/>
      <c r="AK120" s="552"/>
      <c r="AL120" s="552"/>
      <c r="AM120" s="552" t="s">
        <v>592</v>
      </c>
      <c r="AN120" s="552"/>
      <c r="AO120" s="552"/>
      <c r="AP120" s="552"/>
      <c r="AQ120" s="552" t="s">
        <v>676</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509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thickBo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509</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509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569</v>
      </c>
      <c r="AR133" s="200"/>
      <c r="AS133" s="134" t="s">
        <v>355</v>
      </c>
      <c r="AT133" s="135"/>
      <c r="AU133" s="201">
        <v>30</v>
      </c>
      <c r="AV133" s="201"/>
      <c r="AW133" s="134" t="s">
        <v>300</v>
      </c>
      <c r="AX133" s="196"/>
    </row>
    <row r="134" spans="1:50" ht="39.75" customHeight="1" x14ac:dyDescent="0.15">
      <c r="A134" s="190"/>
      <c r="B134" s="187"/>
      <c r="C134" s="181"/>
      <c r="D134" s="187"/>
      <c r="E134" s="181"/>
      <c r="F134" s="182"/>
      <c r="G134" s="105" t="s">
        <v>593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594</v>
      </c>
      <c r="AC134" s="206"/>
      <c r="AD134" s="206"/>
      <c r="AE134" s="207">
        <v>149</v>
      </c>
      <c r="AF134" s="208"/>
      <c r="AG134" s="208"/>
      <c r="AH134" s="208"/>
      <c r="AI134" s="207">
        <v>254</v>
      </c>
      <c r="AJ134" s="208"/>
      <c r="AK134" s="208"/>
      <c r="AL134" s="208"/>
      <c r="AM134" s="207" t="s">
        <v>665</v>
      </c>
      <c r="AN134" s="208"/>
      <c r="AO134" s="208"/>
      <c r="AP134" s="208"/>
      <c r="AQ134" s="207" t="s">
        <v>569</v>
      </c>
      <c r="AR134" s="208"/>
      <c r="AS134" s="208"/>
      <c r="AT134" s="208"/>
      <c r="AU134" s="207" t="s">
        <v>569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569</v>
      </c>
      <c r="AC135" s="214"/>
      <c r="AD135" s="214"/>
      <c r="AE135" s="207" t="s">
        <v>569</v>
      </c>
      <c r="AF135" s="208"/>
      <c r="AG135" s="208"/>
      <c r="AH135" s="208"/>
      <c r="AI135" s="207" t="s">
        <v>569</v>
      </c>
      <c r="AJ135" s="208"/>
      <c r="AK135" s="208"/>
      <c r="AL135" s="208"/>
      <c r="AM135" s="207" t="s">
        <v>666</v>
      </c>
      <c r="AN135" s="208"/>
      <c r="AO135" s="208"/>
      <c r="AP135" s="208"/>
      <c r="AQ135" s="207" t="s">
        <v>569</v>
      </c>
      <c r="AR135" s="208"/>
      <c r="AS135" s="208"/>
      <c r="AT135" s="208"/>
      <c r="AU135" s="207" t="s">
        <v>569</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569</v>
      </c>
      <c r="H154" s="106"/>
      <c r="I154" s="106"/>
      <c r="J154" s="106"/>
      <c r="K154" s="106"/>
      <c r="L154" s="106"/>
      <c r="M154" s="106"/>
      <c r="N154" s="106"/>
      <c r="O154" s="106"/>
      <c r="P154" s="107"/>
      <c r="Q154" s="126" t="s">
        <v>569</v>
      </c>
      <c r="R154" s="106"/>
      <c r="S154" s="106"/>
      <c r="T154" s="106"/>
      <c r="U154" s="106"/>
      <c r="V154" s="106"/>
      <c r="W154" s="106"/>
      <c r="X154" s="106"/>
      <c r="Y154" s="106"/>
      <c r="Z154" s="106"/>
      <c r="AA154" s="294"/>
      <c r="AB154" s="142" t="s">
        <v>569</v>
      </c>
      <c r="AC154" s="143"/>
      <c r="AD154" s="143"/>
      <c r="AE154" s="148" t="s">
        <v>569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569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631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4.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4"/>
      <c r="E430" s="175" t="s">
        <v>543</v>
      </c>
      <c r="F430" s="901"/>
      <c r="G430" s="902" t="s">
        <v>374</v>
      </c>
      <c r="H430" s="124"/>
      <c r="I430" s="124"/>
      <c r="J430" s="903" t="s">
        <v>595</v>
      </c>
      <c r="K430" s="904"/>
      <c r="L430" s="904"/>
      <c r="M430" s="904"/>
      <c r="N430" s="904"/>
      <c r="O430" s="904"/>
      <c r="P430" s="904"/>
      <c r="Q430" s="904"/>
      <c r="R430" s="904"/>
      <c r="S430" s="904"/>
      <c r="T430" s="905"/>
      <c r="U430" s="589" t="s">
        <v>564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564</v>
      </c>
      <c r="AF432" s="201"/>
      <c r="AG432" s="134" t="s">
        <v>355</v>
      </c>
      <c r="AH432" s="135"/>
      <c r="AI432" s="157"/>
      <c r="AJ432" s="157"/>
      <c r="AK432" s="157"/>
      <c r="AL432" s="155"/>
      <c r="AM432" s="157"/>
      <c r="AN432" s="157"/>
      <c r="AO432" s="157"/>
      <c r="AP432" s="155"/>
      <c r="AQ432" s="591" t="s">
        <v>564</v>
      </c>
      <c r="AR432" s="201"/>
      <c r="AS432" s="134" t="s">
        <v>355</v>
      </c>
      <c r="AT432" s="135"/>
      <c r="AU432" s="201" t="s">
        <v>564</v>
      </c>
      <c r="AV432" s="201"/>
      <c r="AW432" s="134" t="s">
        <v>300</v>
      </c>
      <c r="AX432" s="196"/>
    </row>
    <row r="433" spans="1:50" ht="23.25" customHeight="1" x14ac:dyDescent="0.15">
      <c r="A433" s="190"/>
      <c r="B433" s="187"/>
      <c r="C433" s="181"/>
      <c r="D433" s="187"/>
      <c r="E433" s="343"/>
      <c r="F433" s="344"/>
      <c r="G433" s="105" t="s">
        <v>596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564</v>
      </c>
      <c r="AC433" s="214"/>
      <c r="AD433" s="214"/>
      <c r="AE433" s="341" t="s">
        <v>595</v>
      </c>
      <c r="AF433" s="208"/>
      <c r="AG433" s="208"/>
      <c r="AH433" s="342"/>
      <c r="AI433" s="341" t="s">
        <v>595</v>
      </c>
      <c r="AJ433" s="208"/>
      <c r="AK433" s="208"/>
      <c r="AL433" s="208"/>
      <c r="AM433" s="341" t="s">
        <v>569</v>
      </c>
      <c r="AN433" s="208"/>
      <c r="AO433" s="208"/>
      <c r="AP433" s="342"/>
      <c r="AQ433" s="341" t="s">
        <v>597</v>
      </c>
      <c r="AR433" s="208"/>
      <c r="AS433" s="208"/>
      <c r="AT433" s="342"/>
      <c r="AU433" s="208" t="s">
        <v>595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596</v>
      </c>
      <c r="AC434" s="206"/>
      <c r="AD434" s="206"/>
      <c r="AE434" s="341" t="s">
        <v>595</v>
      </c>
      <c r="AF434" s="208"/>
      <c r="AG434" s="208"/>
      <c r="AH434" s="342"/>
      <c r="AI434" s="341" t="s">
        <v>595</v>
      </c>
      <c r="AJ434" s="208"/>
      <c r="AK434" s="208"/>
      <c r="AL434" s="208"/>
      <c r="AM434" s="341" t="s">
        <v>569</v>
      </c>
      <c r="AN434" s="208"/>
      <c r="AO434" s="208"/>
      <c r="AP434" s="342"/>
      <c r="AQ434" s="341" t="s">
        <v>595</v>
      </c>
      <c r="AR434" s="208"/>
      <c r="AS434" s="208"/>
      <c r="AT434" s="342"/>
      <c r="AU434" s="208" t="s">
        <v>595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595</v>
      </c>
      <c r="AF435" s="208"/>
      <c r="AG435" s="208"/>
      <c r="AH435" s="342"/>
      <c r="AI435" s="341" t="s">
        <v>597</v>
      </c>
      <c r="AJ435" s="208"/>
      <c r="AK435" s="208"/>
      <c r="AL435" s="208"/>
      <c r="AM435" s="341" t="s">
        <v>569</v>
      </c>
      <c r="AN435" s="208"/>
      <c r="AO435" s="208"/>
      <c r="AP435" s="342"/>
      <c r="AQ435" s="341" t="s">
        <v>597</v>
      </c>
      <c r="AR435" s="208"/>
      <c r="AS435" s="208"/>
      <c r="AT435" s="342"/>
      <c r="AU435" s="208" t="s">
        <v>595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564</v>
      </c>
      <c r="AF457" s="201"/>
      <c r="AG457" s="134" t="s">
        <v>355</v>
      </c>
      <c r="AH457" s="135"/>
      <c r="AI457" s="157"/>
      <c r="AJ457" s="157"/>
      <c r="AK457" s="157"/>
      <c r="AL457" s="155"/>
      <c r="AM457" s="157"/>
      <c r="AN457" s="157"/>
      <c r="AO457" s="157"/>
      <c r="AP457" s="155"/>
      <c r="AQ457" s="591" t="s">
        <v>564</v>
      </c>
      <c r="AR457" s="201"/>
      <c r="AS457" s="134" t="s">
        <v>355</v>
      </c>
      <c r="AT457" s="135"/>
      <c r="AU457" s="201" t="s">
        <v>564</v>
      </c>
      <c r="AV457" s="201"/>
      <c r="AW457" s="134" t="s">
        <v>300</v>
      </c>
      <c r="AX457" s="196"/>
    </row>
    <row r="458" spans="1:50" ht="23.25" customHeight="1" x14ac:dyDescent="0.15">
      <c r="A458" s="190"/>
      <c r="B458" s="187"/>
      <c r="C458" s="181"/>
      <c r="D458" s="187"/>
      <c r="E458" s="343"/>
      <c r="F458" s="344"/>
      <c r="G458" s="105" t="s">
        <v>564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564</v>
      </c>
      <c r="AC458" s="214"/>
      <c r="AD458" s="214"/>
      <c r="AE458" s="341" t="s">
        <v>595</v>
      </c>
      <c r="AF458" s="208"/>
      <c r="AG458" s="208"/>
      <c r="AH458" s="208"/>
      <c r="AI458" s="341" t="s">
        <v>595</v>
      </c>
      <c r="AJ458" s="208"/>
      <c r="AK458" s="208"/>
      <c r="AL458" s="208"/>
      <c r="AM458" s="341" t="s">
        <v>569</v>
      </c>
      <c r="AN458" s="208"/>
      <c r="AO458" s="208"/>
      <c r="AP458" s="342"/>
      <c r="AQ458" s="341" t="s">
        <v>595</v>
      </c>
      <c r="AR458" s="208"/>
      <c r="AS458" s="208"/>
      <c r="AT458" s="342"/>
      <c r="AU458" s="208" t="s">
        <v>595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564</v>
      </c>
      <c r="AC459" s="206"/>
      <c r="AD459" s="206"/>
      <c r="AE459" s="341" t="s">
        <v>595</v>
      </c>
      <c r="AF459" s="208"/>
      <c r="AG459" s="208"/>
      <c r="AH459" s="342"/>
      <c r="AI459" s="341" t="s">
        <v>597</v>
      </c>
      <c r="AJ459" s="208"/>
      <c r="AK459" s="208"/>
      <c r="AL459" s="208"/>
      <c r="AM459" s="341" t="s">
        <v>569</v>
      </c>
      <c r="AN459" s="208"/>
      <c r="AO459" s="208"/>
      <c r="AP459" s="342"/>
      <c r="AQ459" s="341" t="s">
        <v>595</v>
      </c>
      <c r="AR459" s="208"/>
      <c r="AS459" s="208"/>
      <c r="AT459" s="342"/>
      <c r="AU459" s="208" t="s">
        <v>595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595</v>
      </c>
      <c r="AF460" s="208"/>
      <c r="AG460" s="208"/>
      <c r="AH460" s="342"/>
      <c r="AI460" s="341" t="s">
        <v>595</v>
      </c>
      <c r="AJ460" s="208"/>
      <c r="AK460" s="208"/>
      <c r="AL460" s="208"/>
      <c r="AM460" s="341" t="s">
        <v>569</v>
      </c>
      <c r="AN460" s="208"/>
      <c r="AO460" s="208"/>
      <c r="AP460" s="342"/>
      <c r="AQ460" s="341" t="s">
        <v>595</v>
      </c>
      <c r="AR460" s="208"/>
      <c r="AS460" s="208"/>
      <c r="AT460" s="342"/>
      <c r="AU460" s="208" t="s">
        <v>597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564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2" t="s">
        <v>374</v>
      </c>
      <c r="H484" s="124"/>
      <c r="I484" s="124"/>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2" t="s">
        <v>374</v>
      </c>
      <c r="H538" s="124"/>
      <c r="I538" s="124"/>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2" t="s">
        <v>374</v>
      </c>
      <c r="H592" s="124"/>
      <c r="I592" s="124"/>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2" t="s">
        <v>374</v>
      </c>
      <c r="H646" s="124"/>
      <c r="I646" s="124"/>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6.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622</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622</v>
      </c>
      <c r="AE703" s="330"/>
      <c r="AF703" s="330"/>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622</v>
      </c>
      <c r="AE704" s="786"/>
      <c r="AF704" s="786"/>
      <c r="AG704" s="168" t="s">
        <v>608</v>
      </c>
      <c r="AH704" s="109"/>
      <c r="AI704" s="109"/>
      <c r="AJ704" s="109"/>
      <c r="AK704" s="109"/>
      <c r="AL704" s="109"/>
      <c r="AM704" s="109"/>
      <c r="AN704" s="109"/>
      <c r="AO704" s="109"/>
      <c r="AP704" s="109"/>
      <c r="AQ704" s="109"/>
      <c r="AR704" s="109"/>
      <c r="AS704" s="109"/>
      <c r="AT704" s="109"/>
      <c r="AU704" s="109"/>
      <c r="AV704" s="109"/>
      <c r="AW704" s="109"/>
      <c r="AX704" s="169"/>
    </row>
    <row r="705" spans="1:50" ht="41.25" customHeight="1" x14ac:dyDescent="0.15">
      <c r="A705" s="643" t="s">
        <v>39</v>
      </c>
      <c r="B705" s="644"/>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622</v>
      </c>
      <c r="AE705" s="718"/>
      <c r="AF705" s="718"/>
      <c r="AG705" s="126" t="s">
        <v>628</v>
      </c>
      <c r="AH705" s="106"/>
      <c r="AI705" s="106"/>
      <c r="AJ705" s="106"/>
      <c r="AK705" s="106"/>
      <c r="AL705" s="106"/>
      <c r="AM705" s="106"/>
      <c r="AN705" s="106"/>
      <c r="AO705" s="106"/>
      <c r="AP705" s="106"/>
      <c r="AQ705" s="106"/>
      <c r="AR705" s="106"/>
      <c r="AS705" s="106"/>
      <c r="AT705" s="106"/>
      <c r="AU705" s="106"/>
      <c r="AV705" s="106"/>
      <c r="AW705" s="106"/>
      <c r="AX705" s="127"/>
    </row>
    <row r="706" spans="1:50" ht="41.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629</v>
      </c>
      <c r="AE706" s="330"/>
      <c r="AF706" s="666"/>
      <c r="AG706" s="168"/>
      <c r="AH706" s="109"/>
      <c r="AI706" s="109"/>
      <c r="AJ706" s="109"/>
      <c r="AK706" s="109"/>
      <c r="AL706" s="109"/>
      <c r="AM706" s="109"/>
      <c r="AN706" s="109"/>
      <c r="AO706" s="109"/>
      <c r="AP706" s="109"/>
      <c r="AQ706" s="109"/>
      <c r="AR706" s="109"/>
      <c r="AS706" s="109"/>
      <c r="AT706" s="109"/>
      <c r="AU706" s="109"/>
      <c r="AV706" s="109"/>
      <c r="AW706" s="109"/>
      <c r="AX706" s="169"/>
    </row>
    <row r="707" spans="1:50" ht="41.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629</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4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622</v>
      </c>
      <c r="AE708" s="606"/>
      <c r="AF708" s="606"/>
      <c r="AG708" s="745" t="s">
        <v>609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622</v>
      </c>
      <c r="AE709" s="330"/>
      <c r="AF709" s="330"/>
      <c r="AG709" s="102" t="s">
        <v>610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630</v>
      </c>
      <c r="AE710" s="330"/>
      <c r="AF710" s="330"/>
      <c r="AG710" s="102" t="s">
        <v>569</v>
      </c>
      <c r="AH710" s="103"/>
      <c r="AI710" s="103"/>
      <c r="AJ710" s="103"/>
      <c r="AK710" s="103"/>
      <c r="AL710" s="103"/>
      <c r="AM710" s="103"/>
      <c r="AN710" s="103"/>
      <c r="AO710" s="103"/>
      <c r="AP710" s="103"/>
      <c r="AQ710" s="103"/>
      <c r="AR710" s="103"/>
      <c r="AS710" s="103"/>
      <c r="AT710" s="103"/>
      <c r="AU710" s="103"/>
      <c r="AV710" s="103"/>
      <c r="AW710" s="103"/>
      <c r="AX710" s="104"/>
    </row>
    <row r="711" spans="1:50" ht="51"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622</v>
      </c>
      <c r="AE711" s="330"/>
      <c r="AF711" s="330"/>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5"/>
      <c r="B712" s="647"/>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5" t="s">
        <v>630</v>
      </c>
      <c r="AE712" s="786"/>
      <c r="AF712" s="786"/>
      <c r="AG712" s="813" t="s">
        <v>569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630</v>
      </c>
      <c r="AE713" s="330"/>
      <c r="AF713" s="666"/>
      <c r="AG713" s="102" t="s">
        <v>569</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622</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5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622</v>
      </c>
      <c r="AE715" s="606"/>
      <c r="AF715" s="659"/>
      <c r="AG715" s="745" t="s">
        <v>632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622</v>
      </c>
      <c r="AE716" s="628"/>
      <c r="AF716" s="628"/>
      <c r="AG716" s="102" t="s">
        <v>613</v>
      </c>
      <c r="AH716" s="103"/>
      <c r="AI716" s="103"/>
      <c r="AJ716" s="103"/>
      <c r="AK716" s="103"/>
      <c r="AL716" s="103"/>
      <c r="AM716" s="103"/>
      <c r="AN716" s="103"/>
      <c r="AO716" s="103"/>
      <c r="AP716" s="103"/>
      <c r="AQ716" s="103"/>
      <c r="AR716" s="103"/>
      <c r="AS716" s="103"/>
      <c r="AT716" s="103"/>
      <c r="AU716" s="103"/>
      <c r="AV716" s="103"/>
      <c r="AW716" s="103"/>
      <c r="AX716" s="104"/>
    </row>
    <row r="717" spans="1:50" ht="42"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622</v>
      </c>
      <c r="AE717" s="330"/>
      <c r="AF717" s="330"/>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630</v>
      </c>
      <c r="AE718" s="330"/>
      <c r="AF718" s="330"/>
      <c r="AG718" s="128" t="s">
        <v>569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622</v>
      </c>
      <c r="AE719" s="606"/>
      <c r="AF719" s="606"/>
      <c r="AG719" s="126" t="s">
        <v>615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1"/>
      <c r="B720" s="782"/>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1"/>
      <c r="B721" s="782"/>
      <c r="C721" s="297" t="s">
        <v>598</v>
      </c>
      <c r="D721" s="298"/>
      <c r="E721" s="298"/>
      <c r="F721" s="299"/>
      <c r="G721" s="288"/>
      <c r="H721" s="289"/>
      <c r="I721" s="83" t="str">
        <f>IF(OR(G721="　", G721=""), "", "-")</f>
        <v/>
      </c>
      <c r="J721" s="292"/>
      <c r="K721" s="292"/>
      <c r="L721" s="83" t="str">
        <f>IF(M721="","","-")</f>
        <v/>
      </c>
      <c r="M721" s="84"/>
      <c r="N721" s="305" t="s">
        <v>601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1"/>
      <c r="B722" s="782"/>
      <c r="C722" s="297" t="s">
        <v>598</v>
      </c>
      <c r="D722" s="298"/>
      <c r="E722" s="298"/>
      <c r="F722" s="299"/>
      <c r="G722" s="288"/>
      <c r="H722" s="289"/>
      <c r="I722" s="83" t="str">
        <f t="shared" ref="I722:I725" si="4">IF(OR(G722="　", G722=""), "", "-")</f>
        <v/>
      </c>
      <c r="J722" s="292"/>
      <c r="K722" s="292"/>
      <c r="L722" s="83" t="str">
        <f t="shared" ref="L722:L725" si="5">IF(M722="","","-")</f>
        <v/>
      </c>
      <c r="M722" s="84"/>
      <c r="N722" s="305" t="s">
        <v>602</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1"/>
      <c r="B723" s="782"/>
      <c r="C723" s="297" t="s">
        <v>598</v>
      </c>
      <c r="D723" s="298"/>
      <c r="E723" s="298"/>
      <c r="F723" s="299"/>
      <c r="G723" s="288"/>
      <c r="H723" s="289"/>
      <c r="I723" s="83" t="str">
        <f t="shared" si="4"/>
        <v/>
      </c>
      <c r="J723" s="292"/>
      <c r="K723" s="292"/>
      <c r="L723" s="83" t="str">
        <f t="shared" si="5"/>
        <v/>
      </c>
      <c r="M723" s="84"/>
      <c r="N723" s="305" t="s">
        <v>603</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1"/>
      <c r="B724" s="782"/>
      <c r="C724" s="297" t="s">
        <v>599</v>
      </c>
      <c r="D724" s="298"/>
      <c r="E724" s="298"/>
      <c r="F724" s="299"/>
      <c r="G724" s="288"/>
      <c r="H724" s="289"/>
      <c r="I724" s="83" t="str">
        <f t="shared" si="4"/>
        <v/>
      </c>
      <c r="J724" s="292"/>
      <c r="K724" s="292"/>
      <c r="L724" s="83" t="str">
        <f t="shared" si="5"/>
        <v/>
      </c>
      <c r="M724" s="84"/>
      <c r="N724" s="305" t="s">
        <v>604</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3"/>
      <c r="B725" s="784"/>
      <c r="C725" s="326" t="s">
        <v>600</v>
      </c>
      <c r="D725" s="327"/>
      <c r="E725" s="327"/>
      <c r="F725" s="328"/>
      <c r="G725" s="290"/>
      <c r="H725" s="291"/>
      <c r="I725" s="85" t="str">
        <f t="shared" si="4"/>
        <v/>
      </c>
      <c r="J725" s="293"/>
      <c r="K725" s="293"/>
      <c r="L725" s="85" t="str">
        <f t="shared" si="5"/>
        <v/>
      </c>
      <c r="M725" s="86"/>
      <c r="N725" s="276" t="s">
        <v>605</v>
      </c>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3" t="s">
        <v>48</v>
      </c>
      <c r="B726" s="805"/>
      <c r="C726" s="818" t="s">
        <v>53</v>
      </c>
      <c r="D726" s="840"/>
      <c r="E726" s="840"/>
      <c r="F726" s="841"/>
      <c r="G726" s="578" t="s">
        <v>633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6"/>
      <c r="B727" s="807"/>
      <c r="C727" s="751" t="s">
        <v>57</v>
      </c>
      <c r="D727" s="752"/>
      <c r="E727" s="752"/>
      <c r="F727" s="753"/>
      <c r="G727" s="576" t="s">
        <v>664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686</v>
      </c>
      <c r="B731" s="803"/>
      <c r="C731" s="803"/>
      <c r="D731" s="803"/>
      <c r="E731" s="804"/>
      <c r="F731" s="732" t="s">
        <v>685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504</v>
      </c>
      <c r="B733" s="677"/>
      <c r="C733" s="677"/>
      <c r="D733" s="677"/>
      <c r="E733" s="678"/>
      <c r="F733" s="640" t="s">
        <v>689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42" customHeight="1" thickBot="1" x14ac:dyDescent="0.2">
      <c r="A735" s="793" t="s">
        <v>683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1"/>
      <c r="C737" s="211"/>
      <c r="D737" s="212"/>
      <c r="E737" s="993" t="s">
        <v>569</v>
      </c>
      <c r="F737" s="993"/>
      <c r="G737" s="993"/>
      <c r="H737" s="993"/>
      <c r="I737" s="993"/>
      <c r="J737" s="993"/>
      <c r="K737" s="993"/>
      <c r="L737" s="993"/>
      <c r="M737" s="993"/>
      <c r="N737" s="366" t="s">
        <v>540</v>
      </c>
      <c r="O737" s="366"/>
      <c r="P737" s="366"/>
      <c r="Q737" s="366"/>
      <c r="R737" s="993" t="s">
        <v>616</v>
      </c>
      <c r="S737" s="993"/>
      <c r="T737" s="993"/>
      <c r="U737" s="993"/>
      <c r="V737" s="993"/>
      <c r="W737" s="993"/>
      <c r="X737" s="993"/>
      <c r="Y737" s="993"/>
      <c r="Z737" s="993"/>
      <c r="AA737" s="366" t="s">
        <v>539</v>
      </c>
      <c r="AB737" s="366"/>
      <c r="AC737" s="366"/>
      <c r="AD737" s="366"/>
      <c r="AE737" s="993" t="s">
        <v>617</v>
      </c>
      <c r="AF737" s="993"/>
      <c r="AG737" s="993"/>
      <c r="AH737" s="993"/>
      <c r="AI737" s="993"/>
      <c r="AJ737" s="993"/>
      <c r="AK737" s="993"/>
      <c r="AL737" s="993"/>
      <c r="AM737" s="993"/>
      <c r="AN737" s="366" t="s">
        <v>538</v>
      </c>
      <c r="AO737" s="366"/>
      <c r="AP737" s="366"/>
      <c r="AQ737" s="366"/>
      <c r="AR737" s="985" t="s">
        <v>618</v>
      </c>
      <c r="AS737" s="986"/>
      <c r="AT737" s="986"/>
      <c r="AU737" s="986"/>
      <c r="AV737" s="986"/>
      <c r="AW737" s="986"/>
      <c r="AX737" s="987"/>
      <c r="AY737" s="89"/>
      <c r="AZ737" s="89"/>
    </row>
    <row r="738" spans="1:52" ht="24.75" customHeight="1" x14ac:dyDescent="0.15">
      <c r="A738" s="994" t="s">
        <v>537</v>
      </c>
      <c r="B738" s="211"/>
      <c r="C738" s="211"/>
      <c r="D738" s="212"/>
      <c r="E738" s="993" t="s">
        <v>619</v>
      </c>
      <c r="F738" s="993"/>
      <c r="G738" s="993"/>
      <c r="H738" s="993"/>
      <c r="I738" s="993"/>
      <c r="J738" s="993"/>
      <c r="K738" s="993"/>
      <c r="L738" s="993"/>
      <c r="M738" s="993"/>
      <c r="N738" s="366" t="s">
        <v>536</v>
      </c>
      <c r="O738" s="366"/>
      <c r="P738" s="366"/>
      <c r="Q738" s="366"/>
      <c r="R738" s="993" t="s">
        <v>620</v>
      </c>
      <c r="S738" s="993"/>
      <c r="T738" s="993"/>
      <c r="U738" s="993"/>
      <c r="V738" s="993"/>
      <c r="W738" s="993"/>
      <c r="X738" s="993"/>
      <c r="Y738" s="993"/>
      <c r="Z738" s="993"/>
      <c r="AA738" s="366" t="s">
        <v>535</v>
      </c>
      <c r="AB738" s="366"/>
      <c r="AC738" s="366"/>
      <c r="AD738" s="366"/>
      <c r="AE738" s="993" t="s">
        <v>621</v>
      </c>
      <c r="AF738" s="993"/>
      <c r="AG738" s="993"/>
      <c r="AH738" s="993"/>
      <c r="AI738" s="993"/>
      <c r="AJ738" s="993"/>
      <c r="AK738" s="993"/>
      <c r="AL738" s="993"/>
      <c r="AM738" s="993"/>
      <c r="AN738" s="366" t="s">
        <v>531</v>
      </c>
      <c r="AO738" s="366"/>
      <c r="AP738" s="366"/>
      <c r="AQ738" s="366"/>
      <c r="AR738" s="985">
        <v>173</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174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5" t="s">
        <v>506</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101"/>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677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2"/>
      <c r="B781" s="633"/>
      <c r="C781" s="633"/>
      <c r="D781" s="633"/>
      <c r="E781" s="633"/>
      <c r="F781" s="634"/>
      <c r="G781" s="673" t="s">
        <v>634</v>
      </c>
      <c r="H781" s="674"/>
      <c r="I781" s="674"/>
      <c r="J781" s="674"/>
      <c r="K781" s="675"/>
      <c r="L781" s="667" t="s">
        <v>662</v>
      </c>
      <c r="M781" s="668"/>
      <c r="N781" s="668"/>
      <c r="O781" s="668"/>
      <c r="P781" s="668"/>
      <c r="Q781" s="668"/>
      <c r="R781" s="668"/>
      <c r="S781" s="668"/>
      <c r="T781" s="668"/>
      <c r="U781" s="668"/>
      <c r="V781" s="668"/>
      <c r="W781" s="668"/>
      <c r="X781" s="669"/>
      <c r="Y781" s="389">
        <v>109</v>
      </c>
      <c r="Z781" s="390"/>
      <c r="AA781" s="390"/>
      <c r="AB781" s="808"/>
      <c r="AC781" s="673" t="s">
        <v>634</v>
      </c>
      <c r="AD781" s="674"/>
      <c r="AE781" s="674"/>
      <c r="AF781" s="674"/>
      <c r="AG781" s="675"/>
      <c r="AH781" s="667" t="s">
        <v>661</v>
      </c>
      <c r="AI781" s="668"/>
      <c r="AJ781" s="668"/>
      <c r="AK781" s="668"/>
      <c r="AL781" s="668"/>
      <c r="AM781" s="668"/>
      <c r="AN781" s="668"/>
      <c r="AO781" s="668"/>
      <c r="AP781" s="668"/>
      <c r="AQ781" s="668"/>
      <c r="AR781" s="668"/>
      <c r="AS781" s="668"/>
      <c r="AT781" s="669"/>
      <c r="AU781" s="389">
        <v>4</v>
      </c>
      <c r="AV781" s="390"/>
      <c r="AW781" s="390"/>
      <c r="AX781" s="391"/>
    </row>
    <row r="782" spans="1:50" ht="24.75" customHeight="1" x14ac:dyDescent="0.15">
      <c r="A782" s="632"/>
      <c r="B782" s="633"/>
      <c r="C782" s="633"/>
      <c r="D782" s="633"/>
      <c r="E782" s="633"/>
      <c r="F782" s="634"/>
      <c r="G782" s="607" t="s">
        <v>659</v>
      </c>
      <c r="H782" s="608"/>
      <c r="I782" s="608"/>
      <c r="J782" s="608"/>
      <c r="K782" s="609"/>
      <c r="L782" s="599" t="s">
        <v>660</v>
      </c>
      <c r="M782" s="600"/>
      <c r="N782" s="600"/>
      <c r="O782" s="600"/>
      <c r="P782" s="600"/>
      <c r="Q782" s="600"/>
      <c r="R782" s="600"/>
      <c r="S782" s="600"/>
      <c r="T782" s="600"/>
      <c r="U782" s="600"/>
      <c r="V782" s="600"/>
      <c r="W782" s="600"/>
      <c r="X782" s="601"/>
      <c r="Y782" s="602">
        <v>34</v>
      </c>
      <c r="Z782" s="603"/>
      <c r="AA782" s="603"/>
      <c r="AB782" s="613"/>
      <c r="AC782" s="607" t="s">
        <v>656</v>
      </c>
      <c r="AD782" s="608"/>
      <c r="AE782" s="608"/>
      <c r="AF782" s="608"/>
      <c r="AG782" s="609"/>
      <c r="AH782" s="599" t="s">
        <v>657</v>
      </c>
      <c r="AI782" s="600"/>
      <c r="AJ782" s="600"/>
      <c r="AK782" s="600"/>
      <c r="AL782" s="600"/>
      <c r="AM782" s="600"/>
      <c r="AN782" s="600"/>
      <c r="AO782" s="600"/>
      <c r="AP782" s="600"/>
      <c r="AQ782" s="600"/>
      <c r="AR782" s="600"/>
      <c r="AS782" s="600"/>
      <c r="AT782" s="601"/>
      <c r="AU782" s="602">
        <v>3</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196</v>
      </c>
      <c r="AD783" s="608"/>
      <c r="AE783" s="608"/>
      <c r="AF783" s="608"/>
      <c r="AG783" s="609"/>
      <c r="AH783" s="599" t="s">
        <v>658</v>
      </c>
      <c r="AI783" s="600"/>
      <c r="AJ783" s="600"/>
      <c r="AK783" s="600"/>
      <c r="AL783" s="600"/>
      <c r="AM783" s="600"/>
      <c r="AN783" s="600"/>
      <c r="AO783" s="600"/>
      <c r="AP783" s="600"/>
      <c r="AQ783" s="600"/>
      <c r="AR783" s="600"/>
      <c r="AS783" s="600"/>
      <c r="AT783" s="601"/>
      <c r="AU783" s="602">
        <v>1</v>
      </c>
      <c r="AV783" s="603"/>
      <c r="AW783" s="603"/>
      <c r="AX783" s="604"/>
    </row>
    <row r="784" spans="1:50" ht="24.75" hidden="1" customHeight="1" x14ac:dyDescent="0.15">
      <c r="A784" s="632"/>
      <c r="B784" s="633"/>
      <c r="C784" s="633"/>
      <c r="D784" s="633"/>
      <c r="E784" s="633"/>
      <c r="F784" s="634"/>
      <c r="G784" s="607"/>
      <c r="H784" s="635"/>
      <c r="I784" s="635"/>
      <c r="J784" s="635"/>
      <c r="K784" s="636"/>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35"/>
      <c r="I785" s="635"/>
      <c r="J785" s="635"/>
      <c r="K785" s="636"/>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35"/>
      <c r="I786" s="635"/>
      <c r="J786" s="635"/>
      <c r="K786" s="636"/>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35"/>
      <c r="I787" s="635"/>
      <c r="J787" s="635"/>
      <c r="K787" s="636"/>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35"/>
      <c r="I788" s="635"/>
      <c r="J788" s="635"/>
      <c r="K788" s="636"/>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143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8</v>
      </c>
      <c r="AV791" s="835"/>
      <c r="AW791" s="835"/>
      <c r="AX791" s="837"/>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9"/>
      <c r="Z794" s="390"/>
      <c r="AA794" s="390"/>
      <c r="AB794" s="808"/>
      <c r="AC794" s="673"/>
      <c r="AD794" s="674"/>
      <c r="AE794" s="674"/>
      <c r="AF794" s="674"/>
      <c r="AG794" s="675"/>
      <c r="AH794" s="667"/>
      <c r="AI794" s="668"/>
      <c r="AJ794" s="668"/>
      <c r="AK794" s="668"/>
      <c r="AL794" s="668"/>
      <c r="AM794" s="668"/>
      <c r="AN794" s="668"/>
      <c r="AO794" s="668"/>
      <c r="AP794" s="668"/>
      <c r="AQ794" s="668"/>
      <c r="AR794" s="668"/>
      <c r="AS794" s="668"/>
      <c r="AT794" s="669"/>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636</v>
      </c>
      <c r="D837" s="348"/>
      <c r="E837" s="348"/>
      <c r="F837" s="348"/>
      <c r="G837" s="348"/>
      <c r="H837" s="348"/>
      <c r="I837" s="348"/>
      <c r="J837" s="349">
        <v>4480005002568</v>
      </c>
      <c r="K837" s="350"/>
      <c r="L837" s="350"/>
      <c r="M837" s="350"/>
      <c r="N837" s="350"/>
      <c r="O837" s="350"/>
      <c r="P837" s="363" t="s">
        <v>637</v>
      </c>
      <c r="Q837" s="351"/>
      <c r="R837" s="351"/>
      <c r="S837" s="351"/>
      <c r="T837" s="351"/>
      <c r="U837" s="351"/>
      <c r="V837" s="351"/>
      <c r="W837" s="351"/>
      <c r="X837" s="351"/>
      <c r="Y837" s="352">
        <v>143</v>
      </c>
      <c r="Z837" s="353"/>
      <c r="AA837" s="353"/>
      <c r="AB837" s="354"/>
      <c r="AC837" s="364" t="s">
        <v>635</v>
      </c>
      <c r="AD837" s="372"/>
      <c r="AE837" s="372"/>
      <c r="AF837" s="372"/>
      <c r="AG837" s="372"/>
      <c r="AH837" s="373" t="s">
        <v>665</v>
      </c>
      <c r="AI837" s="374"/>
      <c r="AJ837" s="374"/>
      <c r="AK837" s="374"/>
      <c r="AL837" s="358" t="s">
        <v>669</v>
      </c>
      <c r="AM837" s="359"/>
      <c r="AN837" s="359"/>
      <c r="AO837" s="360"/>
      <c r="AP837" s="361" t="s">
        <v>666</v>
      </c>
      <c r="AQ837" s="361"/>
      <c r="AR837" s="361"/>
      <c r="AS837" s="361"/>
      <c r="AT837" s="361"/>
      <c r="AU837" s="361"/>
      <c r="AV837" s="361"/>
      <c r="AW837" s="361"/>
      <c r="AX837" s="361"/>
    </row>
    <row r="838" spans="1:50" ht="46.5" customHeight="1" x14ac:dyDescent="0.15">
      <c r="A838" s="377">
        <v>2</v>
      </c>
      <c r="B838" s="377">
        <v>1</v>
      </c>
      <c r="C838" s="362" t="s">
        <v>638</v>
      </c>
      <c r="D838" s="348"/>
      <c r="E838" s="348"/>
      <c r="F838" s="348"/>
      <c r="G838" s="348"/>
      <c r="H838" s="348"/>
      <c r="I838" s="348"/>
      <c r="J838" s="349">
        <v>1021005010931</v>
      </c>
      <c r="K838" s="350"/>
      <c r="L838" s="350"/>
      <c r="M838" s="350"/>
      <c r="N838" s="350"/>
      <c r="O838" s="350"/>
      <c r="P838" s="363" t="s">
        <v>652</v>
      </c>
      <c r="Q838" s="351"/>
      <c r="R838" s="351"/>
      <c r="S838" s="351"/>
      <c r="T838" s="351"/>
      <c r="U838" s="351"/>
      <c r="V838" s="351"/>
      <c r="W838" s="351"/>
      <c r="X838" s="351"/>
      <c r="Y838" s="352">
        <v>44</v>
      </c>
      <c r="Z838" s="353"/>
      <c r="AA838" s="353"/>
      <c r="AB838" s="354"/>
      <c r="AC838" s="364" t="s">
        <v>635</v>
      </c>
      <c r="AD838" s="372"/>
      <c r="AE838" s="372"/>
      <c r="AF838" s="372"/>
      <c r="AG838" s="372"/>
      <c r="AH838" s="373" t="s">
        <v>665</v>
      </c>
      <c r="AI838" s="374"/>
      <c r="AJ838" s="374"/>
      <c r="AK838" s="374"/>
      <c r="AL838" s="358" t="s">
        <v>670</v>
      </c>
      <c r="AM838" s="359"/>
      <c r="AN838" s="359"/>
      <c r="AO838" s="360"/>
      <c r="AP838" s="361" t="s">
        <v>673</v>
      </c>
      <c r="AQ838" s="361"/>
      <c r="AR838" s="361"/>
      <c r="AS838" s="361"/>
      <c r="AT838" s="361"/>
      <c r="AU838" s="361"/>
      <c r="AV838" s="361"/>
      <c r="AW838" s="361"/>
      <c r="AX838" s="361"/>
    </row>
    <row r="839" spans="1:50" ht="56.25" customHeight="1" x14ac:dyDescent="0.15">
      <c r="A839" s="377">
        <v>3</v>
      </c>
      <c r="B839" s="377">
        <v>1</v>
      </c>
      <c r="C839" s="362" t="s">
        <v>639</v>
      </c>
      <c r="D839" s="348"/>
      <c r="E839" s="348"/>
      <c r="F839" s="348"/>
      <c r="G839" s="348"/>
      <c r="H839" s="348"/>
      <c r="I839" s="348"/>
      <c r="J839" s="349">
        <v>7250005003025</v>
      </c>
      <c r="K839" s="350"/>
      <c r="L839" s="350"/>
      <c r="M839" s="350"/>
      <c r="N839" s="350"/>
      <c r="O839" s="350"/>
      <c r="P839" s="363" t="s">
        <v>640</v>
      </c>
      <c r="Q839" s="351"/>
      <c r="R839" s="351"/>
      <c r="S839" s="351"/>
      <c r="T839" s="351"/>
      <c r="U839" s="351"/>
      <c r="V839" s="351"/>
      <c r="W839" s="351"/>
      <c r="X839" s="351"/>
      <c r="Y839" s="352">
        <v>40</v>
      </c>
      <c r="Z839" s="353"/>
      <c r="AA839" s="353"/>
      <c r="AB839" s="354"/>
      <c r="AC839" s="364" t="s">
        <v>635</v>
      </c>
      <c r="AD839" s="372"/>
      <c r="AE839" s="372"/>
      <c r="AF839" s="372"/>
      <c r="AG839" s="372"/>
      <c r="AH839" s="356" t="s">
        <v>665</v>
      </c>
      <c r="AI839" s="357"/>
      <c r="AJ839" s="357"/>
      <c r="AK839" s="357"/>
      <c r="AL839" s="358" t="s">
        <v>671</v>
      </c>
      <c r="AM839" s="359"/>
      <c r="AN839" s="359"/>
      <c r="AO839" s="360"/>
      <c r="AP839" s="361" t="s">
        <v>674</v>
      </c>
      <c r="AQ839" s="361"/>
      <c r="AR839" s="361"/>
      <c r="AS839" s="361"/>
      <c r="AT839" s="361"/>
      <c r="AU839" s="361"/>
      <c r="AV839" s="361"/>
      <c r="AW839" s="361"/>
      <c r="AX839" s="361"/>
    </row>
    <row r="840" spans="1:50" ht="54.75" customHeight="1" x14ac:dyDescent="0.15">
      <c r="A840" s="377">
        <v>4</v>
      </c>
      <c r="B840" s="377">
        <v>1</v>
      </c>
      <c r="C840" s="362" t="s">
        <v>641</v>
      </c>
      <c r="D840" s="348"/>
      <c r="E840" s="348"/>
      <c r="F840" s="348"/>
      <c r="G840" s="348"/>
      <c r="H840" s="348"/>
      <c r="I840" s="348"/>
      <c r="J840" s="349">
        <v>3290005001045</v>
      </c>
      <c r="K840" s="350"/>
      <c r="L840" s="350"/>
      <c r="M840" s="350"/>
      <c r="N840" s="350"/>
      <c r="O840" s="350"/>
      <c r="P840" s="363" t="s">
        <v>642</v>
      </c>
      <c r="Q840" s="351"/>
      <c r="R840" s="351"/>
      <c r="S840" s="351"/>
      <c r="T840" s="351"/>
      <c r="U840" s="351"/>
      <c r="V840" s="351"/>
      <c r="W840" s="351"/>
      <c r="X840" s="351"/>
      <c r="Y840" s="352">
        <v>39</v>
      </c>
      <c r="Z840" s="353"/>
      <c r="AA840" s="353"/>
      <c r="AB840" s="354"/>
      <c r="AC840" s="364" t="s">
        <v>635</v>
      </c>
      <c r="AD840" s="372"/>
      <c r="AE840" s="372"/>
      <c r="AF840" s="372"/>
      <c r="AG840" s="372"/>
      <c r="AH840" s="356" t="s">
        <v>665</v>
      </c>
      <c r="AI840" s="357"/>
      <c r="AJ840" s="357"/>
      <c r="AK840" s="357"/>
      <c r="AL840" s="358" t="s">
        <v>665</v>
      </c>
      <c r="AM840" s="359"/>
      <c r="AN840" s="359"/>
      <c r="AO840" s="360"/>
      <c r="AP840" s="361" t="s">
        <v>672</v>
      </c>
      <c r="AQ840" s="361"/>
      <c r="AR840" s="361"/>
      <c r="AS840" s="361"/>
      <c r="AT840" s="361"/>
      <c r="AU840" s="361"/>
      <c r="AV840" s="361"/>
      <c r="AW840" s="361"/>
      <c r="AX840" s="361"/>
    </row>
    <row r="841" spans="1:50" ht="43.5" customHeight="1" x14ac:dyDescent="0.15">
      <c r="A841" s="377">
        <v>5</v>
      </c>
      <c r="B841" s="377">
        <v>1</v>
      </c>
      <c r="C841" s="362" t="s">
        <v>643</v>
      </c>
      <c r="D841" s="348"/>
      <c r="E841" s="348"/>
      <c r="F841" s="348"/>
      <c r="G841" s="348"/>
      <c r="H841" s="348"/>
      <c r="I841" s="348"/>
      <c r="J841" s="349">
        <v>6010105001481</v>
      </c>
      <c r="K841" s="350"/>
      <c r="L841" s="350"/>
      <c r="M841" s="350"/>
      <c r="N841" s="350"/>
      <c r="O841" s="350"/>
      <c r="P841" s="363" t="s">
        <v>644</v>
      </c>
      <c r="Q841" s="351"/>
      <c r="R841" s="351"/>
      <c r="S841" s="351"/>
      <c r="T841" s="351"/>
      <c r="U841" s="351"/>
      <c r="V841" s="351"/>
      <c r="W841" s="351"/>
      <c r="X841" s="351"/>
      <c r="Y841" s="352">
        <v>35</v>
      </c>
      <c r="Z841" s="353"/>
      <c r="AA841" s="353"/>
      <c r="AB841" s="354"/>
      <c r="AC841" s="364" t="s">
        <v>635</v>
      </c>
      <c r="AD841" s="372"/>
      <c r="AE841" s="372"/>
      <c r="AF841" s="372"/>
      <c r="AG841" s="372"/>
      <c r="AH841" s="356" t="s">
        <v>665</v>
      </c>
      <c r="AI841" s="357"/>
      <c r="AJ841" s="357"/>
      <c r="AK841" s="357"/>
      <c r="AL841" s="358" t="s">
        <v>665</v>
      </c>
      <c r="AM841" s="359"/>
      <c r="AN841" s="359"/>
      <c r="AO841" s="360"/>
      <c r="AP841" s="361" t="s">
        <v>669</v>
      </c>
      <c r="AQ841" s="361"/>
      <c r="AR841" s="361"/>
      <c r="AS841" s="361"/>
      <c r="AT841" s="361"/>
      <c r="AU841" s="361"/>
      <c r="AV841" s="361"/>
      <c r="AW841" s="361"/>
      <c r="AX841" s="361"/>
    </row>
    <row r="842" spans="1:50" ht="34.5" customHeight="1" x14ac:dyDescent="0.15">
      <c r="A842" s="377">
        <v>6</v>
      </c>
      <c r="B842" s="377">
        <v>1</v>
      </c>
      <c r="C842" s="362" t="s">
        <v>645</v>
      </c>
      <c r="D842" s="348"/>
      <c r="E842" s="348"/>
      <c r="F842" s="348"/>
      <c r="G842" s="348"/>
      <c r="H842" s="348"/>
      <c r="I842" s="348"/>
      <c r="J842" s="349">
        <v>8060005001518</v>
      </c>
      <c r="K842" s="350"/>
      <c r="L842" s="350"/>
      <c r="M842" s="350"/>
      <c r="N842" s="350"/>
      <c r="O842" s="350"/>
      <c r="P842" s="363" t="s">
        <v>655</v>
      </c>
      <c r="Q842" s="351"/>
      <c r="R842" s="351"/>
      <c r="S842" s="351"/>
      <c r="T842" s="351"/>
      <c r="U842" s="351"/>
      <c r="V842" s="351"/>
      <c r="W842" s="351"/>
      <c r="X842" s="351"/>
      <c r="Y842" s="352">
        <v>32</v>
      </c>
      <c r="Z842" s="353"/>
      <c r="AA842" s="353"/>
      <c r="AB842" s="354"/>
      <c r="AC842" s="364" t="s">
        <v>635</v>
      </c>
      <c r="AD842" s="372"/>
      <c r="AE842" s="372"/>
      <c r="AF842" s="372"/>
      <c r="AG842" s="372"/>
      <c r="AH842" s="356" t="s">
        <v>668</v>
      </c>
      <c r="AI842" s="357"/>
      <c r="AJ842" s="357"/>
      <c r="AK842" s="357"/>
      <c r="AL842" s="358" t="s">
        <v>665</v>
      </c>
      <c r="AM842" s="359"/>
      <c r="AN842" s="359"/>
      <c r="AO842" s="360"/>
      <c r="AP842" s="361" t="s">
        <v>665</v>
      </c>
      <c r="AQ842" s="361"/>
      <c r="AR842" s="361"/>
      <c r="AS842" s="361"/>
      <c r="AT842" s="361"/>
      <c r="AU842" s="361"/>
      <c r="AV842" s="361"/>
      <c r="AW842" s="361"/>
      <c r="AX842" s="361"/>
    </row>
    <row r="843" spans="1:50" ht="36.75" customHeight="1" x14ac:dyDescent="0.15">
      <c r="A843" s="377">
        <v>7</v>
      </c>
      <c r="B843" s="377">
        <v>1</v>
      </c>
      <c r="C843" s="362" t="s">
        <v>648</v>
      </c>
      <c r="D843" s="348"/>
      <c r="E843" s="348"/>
      <c r="F843" s="348"/>
      <c r="G843" s="348"/>
      <c r="H843" s="348"/>
      <c r="I843" s="348"/>
      <c r="J843" s="349">
        <v>2480005005878</v>
      </c>
      <c r="K843" s="350"/>
      <c r="L843" s="350"/>
      <c r="M843" s="350"/>
      <c r="N843" s="350"/>
      <c r="O843" s="350"/>
      <c r="P843" s="363" t="s">
        <v>637</v>
      </c>
      <c r="Q843" s="351"/>
      <c r="R843" s="351"/>
      <c r="S843" s="351"/>
      <c r="T843" s="351"/>
      <c r="U843" s="351"/>
      <c r="V843" s="351"/>
      <c r="W843" s="351"/>
      <c r="X843" s="351"/>
      <c r="Y843" s="352">
        <v>30</v>
      </c>
      <c r="Z843" s="353"/>
      <c r="AA843" s="353"/>
      <c r="AB843" s="354"/>
      <c r="AC843" s="364" t="s">
        <v>635</v>
      </c>
      <c r="AD843" s="372"/>
      <c r="AE843" s="372"/>
      <c r="AF843" s="372"/>
      <c r="AG843" s="372"/>
      <c r="AH843" s="356" t="s">
        <v>665</v>
      </c>
      <c r="AI843" s="357"/>
      <c r="AJ843" s="357"/>
      <c r="AK843" s="357"/>
      <c r="AL843" s="358" t="s">
        <v>672</v>
      </c>
      <c r="AM843" s="359"/>
      <c r="AN843" s="359"/>
      <c r="AO843" s="360"/>
      <c r="AP843" s="361" t="s">
        <v>670</v>
      </c>
      <c r="AQ843" s="361"/>
      <c r="AR843" s="361"/>
      <c r="AS843" s="361"/>
      <c r="AT843" s="361"/>
      <c r="AU843" s="361"/>
      <c r="AV843" s="361"/>
      <c r="AW843" s="361"/>
      <c r="AX843" s="361"/>
    </row>
    <row r="844" spans="1:50" ht="54" customHeight="1" x14ac:dyDescent="0.15">
      <c r="A844" s="377">
        <v>8</v>
      </c>
      <c r="B844" s="377">
        <v>1</v>
      </c>
      <c r="C844" s="362" t="s">
        <v>646</v>
      </c>
      <c r="D844" s="348"/>
      <c r="E844" s="348"/>
      <c r="F844" s="348"/>
      <c r="G844" s="348"/>
      <c r="H844" s="348"/>
      <c r="I844" s="348"/>
      <c r="J844" s="349">
        <v>5140005004060</v>
      </c>
      <c r="K844" s="350"/>
      <c r="L844" s="350"/>
      <c r="M844" s="350"/>
      <c r="N844" s="350"/>
      <c r="O844" s="350"/>
      <c r="P844" s="363" t="s">
        <v>653</v>
      </c>
      <c r="Q844" s="351"/>
      <c r="R844" s="351"/>
      <c r="S844" s="351"/>
      <c r="T844" s="351"/>
      <c r="U844" s="351"/>
      <c r="V844" s="351"/>
      <c r="W844" s="351"/>
      <c r="X844" s="351"/>
      <c r="Y844" s="352">
        <v>30</v>
      </c>
      <c r="Z844" s="353"/>
      <c r="AA844" s="353"/>
      <c r="AB844" s="354"/>
      <c r="AC844" s="364" t="s">
        <v>635</v>
      </c>
      <c r="AD844" s="372"/>
      <c r="AE844" s="372"/>
      <c r="AF844" s="372"/>
      <c r="AG844" s="372"/>
      <c r="AH844" s="356" t="s">
        <v>666</v>
      </c>
      <c r="AI844" s="357"/>
      <c r="AJ844" s="357"/>
      <c r="AK844" s="357"/>
      <c r="AL844" s="358" t="s">
        <v>665</v>
      </c>
      <c r="AM844" s="359"/>
      <c r="AN844" s="359"/>
      <c r="AO844" s="360"/>
      <c r="AP844" s="361" t="s">
        <v>674</v>
      </c>
      <c r="AQ844" s="361"/>
      <c r="AR844" s="361"/>
      <c r="AS844" s="361"/>
      <c r="AT844" s="361"/>
      <c r="AU844" s="361"/>
      <c r="AV844" s="361"/>
      <c r="AW844" s="361"/>
      <c r="AX844" s="361"/>
    </row>
    <row r="845" spans="1:50" ht="30" customHeight="1" x14ac:dyDescent="0.15">
      <c r="A845" s="377">
        <v>9</v>
      </c>
      <c r="B845" s="377">
        <v>1</v>
      </c>
      <c r="C845" s="362" t="s">
        <v>649</v>
      </c>
      <c r="D845" s="348"/>
      <c r="E845" s="348"/>
      <c r="F845" s="348"/>
      <c r="G845" s="348"/>
      <c r="H845" s="348"/>
      <c r="I845" s="348"/>
      <c r="J845" s="349">
        <v>6230005000132</v>
      </c>
      <c r="K845" s="350"/>
      <c r="L845" s="350"/>
      <c r="M845" s="350"/>
      <c r="N845" s="350"/>
      <c r="O845" s="350"/>
      <c r="P845" s="363" t="s">
        <v>654</v>
      </c>
      <c r="Q845" s="351"/>
      <c r="R845" s="351"/>
      <c r="S845" s="351"/>
      <c r="T845" s="351"/>
      <c r="U845" s="351"/>
      <c r="V845" s="351"/>
      <c r="W845" s="351"/>
      <c r="X845" s="351"/>
      <c r="Y845" s="352">
        <v>30</v>
      </c>
      <c r="Z845" s="353"/>
      <c r="AA845" s="353"/>
      <c r="AB845" s="354"/>
      <c r="AC845" s="364" t="s">
        <v>635</v>
      </c>
      <c r="AD845" s="372"/>
      <c r="AE845" s="372"/>
      <c r="AF845" s="372"/>
      <c r="AG845" s="372"/>
      <c r="AH845" s="356" t="s">
        <v>665</v>
      </c>
      <c r="AI845" s="357"/>
      <c r="AJ845" s="357"/>
      <c r="AK845" s="357"/>
      <c r="AL845" s="358" t="s">
        <v>665</v>
      </c>
      <c r="AM845" s="359"/>
      <c r="AN845" s="359"/>
      <c r="AO845" s="360"/>
      <c r="AP845" s="361" t="s">
        <v>672</v>
      </c>
      <c r="AQ845" s="361"/>
      <c r="AR845" s="361"/>
      <c r="AS845" s="361"/>
      <c r="AT845" s="361"/>
      <c r="AU845" s="361"/>
      <c r="AV845" s="361"/>
      <c r="AW845" s="361"/>
      <c r="AX845" s="361"/>
    </row>
    <row r="846" spans="1:50" ht="42" customHeight="1" x14ac:dyDescent="0.15">
      <c r="A846" s="377">
        <v>10</v>
      </c>
      <c r="B846" s="377">
        <v>1</v>
      </c>
      <c r="C846" s="362" t="s">
        <v>647</v>
      </c>
      <c r="D846" s="348"/>
      <c r="E846" s="348"/>
      <c r="F846" s="348"/>
      <c r="G846" s="348"/>
      <c r="H846" s="348"/>
      <c r="I846" s="348"/>
      <c r="J846" s="349">
        <v>9250005001134</v>
      </c>
      <c r="K846" s="350"/>
      <c r="L846" s="350"/>
      <c r="M846" s="350"/>
      <c r="N846" s="350"/>
      <c r="O846" s="350"/>
      <c r="P846" s="363" t="s">
        <v>640</v>
      </c>
      <c r="Q846" s="351"/>
      <c r="R846" s="351"/>
      <c r="S846" s="351"/>
      <c r="T846" s="351"/>
      <c r="U846" s="351"/>
      <c r="V846" s="351"/>
      <c r="W846" s="351"/>
      <c r="X846" s="351"/>
      <c r="Y846" s="352">
        <v>28</v>
      </c>
      <c r="Z846" s="353"/>
      <c r="AA846" s="353"/>
      <c r="AB846" s="354"/>
      <c r="AC846" s="364" t="s">
        <v>635</v>
      </c>
      <c r="AD846" s="372"/>
      <c r="AE846" s="372"/>
      <c r="AF846" s="372"/>
      <c r="AG846" s="372"/>
      <c r="AH846" s="356" t="s">
        <v>665</v>
      </c>
      <c r="AI846" s="357"/>
      <c r="AJ846" s="357"/>
      <c r="AK846" s="357"/>
      <c r="AL846" s="358" t="s">
        <v>665</v>
      </c>
      <c r="AM846" s="359"/>
      <c r="AN846" s="359"/>
      <c r="AO846" s="360"/>
      <c r="AP846" s="361" t="s">
        <v>665</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13.5"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63" customHeight="1" x14ac:dyDescent="0.15">
      <c r="A870" s="377">
        <v>1</v>
      </c>
      <c r="B870" s="377">
        <v>1</v>
      </c>
      <c r="C870" s="362" t="s">
        <v>650</v>
      </c>
      <c r="D870" s="348"/>
      <c r="E870" s="348"/>
      <c r="F870" s="348"/>
      <c r="G870" s="348"/>
      <c r="H870" s="348"/>
      <c r="I870" s="348"/>
      <c r="J870" s="349">
        <v>9010005017352</v>
      </c>
      <c r="K870" s="350"/>
      <c r="L870" s="350"/>
      <c r="M870" s="350"/>
      <c r="N870" s="350"/>
      <c r="O870" s="350"/>
      <c r="P870" s="363" t="s">
        <v>651</v>
      </c>
      <c r="Q870" s="351"/>
      <c r="R870" s="351"/>
      <c r="S870" s="351"/>
      <c r="T870" s="351"/>
      <c r="U870" s="351"/>
      <c r="V870" s="351"/>
      <c r="W870" s="351"/>
      <c r="X870" s="351"/>
      <c r="Y870" s="352">
        <v>8</v>
      </c>
      <c r="Z870" s="353"/>
      <c r="AA870" s="353"/>
      <c r="AB870" s="354"/>
      <c r="AC870" s="364" t="s">
        <v>495</v>
      </c>
      <c r="AD870" s="372"/>
      <c r="AE870" s="372"/>
      <c r="AF870" s="372"/>
      <c r="AG870" s="372"/>
      <c r="AH870" s="373">
        <v>3</v>
      </c>
      <c r="AI870" s="374"/>
      <c r="AJ870" s="374"/>
      <c r="AK870" s="374"/>
      <c r="AL870" s="358">
        <v>97</v>
      </c>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570</v>
      </c>
      <c r="F1102" s="376"/>
      <c r="G1102" s="376"/>
      <c r="H1102" s="376"/>
      <c r="I1102" s="376"/>
      <c r="J1102" s="349" t="s">
        <v>571</v>
      </c>
      <c r="K1102" s="350"/>
      <c r="L1102" s="350"/>
      <c r="M1102" s="350"/>
      <c r="N1102" s="350"/>
      <c r="O1102" s="350"/>
      <c r="P1102" s="363" t="s">
        <v>570</v>
      </c>
      <c r="Q1102" s="351"/>
      <c r="R1102" s="351"/>
      <c r="S1102" s="351"/>
      <c r="T1102" s="351"/>
      <c r="U1102" s="351"/>
      <c r="V1102" s="351"/>
      <c r="W1102" s="351"/>
      <c r="X1102" s="351"/>
      <c r="Y1102" s="352" t="s">
        <v>572</v>
      </c>
      <c r="Z1102" s="353"/>
      <c r="AA1102" s="353"/>
      <c r="AB1102" s="354"/>
      <c r="AC1102" s="355"/>
      <c r="AD1102" s="355"/>
      <c r="AE1102" s="355"/>
      <c r="AF1102" s="355"/>
      <c r="AG1102" s="355"/>
      <c r="AH1102" s="356" t="s">
        <v>571</v>
      </c>
      <c r="AI1102" s="357"/>
      <c r="AJ1102" s="357"/>
      <c r="AK1102" s="357"/>
      <c r="AL1102" s="358" t="s">
        <v>573</v>
      </c>
      <c r="AM1102" s="359"/>
      <c r="AN1102" s="359"/>
      <c r="AO1102" s="360"/>
      <c r="AP1102" s="361" t="s">
        <v>570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P23">
    <cfRule type="expression" dxfId="2037" priority="2305">
      <formula>IF(RIGHT(TEXT(P23,"0.#"),1)=".",FALSE,TRUE)</formula>
    </cfRule>
    <cfRule type="expression" dxfId="2036" priority="2306">
      <formula>IF(RIGHT(TEXT(P23,"0.#"),1)=".",TRUE,FALSE)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57"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18" sqref="A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t="s">
        <v>622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5"/>
      <c r="Z2" s="832"/>
      <c r="AA2" s="833"/>
      <c r="AB2" s="1029" t="s">
        <v>11</v>
      </c>
      <c r="AC2" s="1030"/>
      <c r="AD2" s="1031"/>
      <c r="AE2" s="1035" t="s">
        <v>554</v>
      </c>
      <c r="AF2" s="1035"/>
      <c r="AG2" s="1035"/>
      <c r="AH2" s="1035"/>
      <c r="AI2" s="1035" t="s">
        <v>551</v>
      </c>
      <c r="AJ2" s="1035"/>
      <c r="AK2" s="1035"/>
      <c r="AL2" s="1035"/>
      <c r="AM2" s="1035" t="s">
        <v>525</v>
      </c>
      <c r="AN2" s="1035"/>
      <c r="AO2" s="1035"/>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2"/>
      <c r="I4" s="1002"/>
      <c r="J4" s="1002"/>
      <c r="K4" s="1002"/>
      <c r="L4" s="1002"/>
      <c r="M4" s="1002"/>
      <c r="N4" s="1002"/>
      <c r="O4" s="1003"/>
      <c r="P4" s="106"/>
      <c r="Q4" s="1010"/>
      <c r="R4" s="1010"/>
      <c r="S4" s="1010"/>
      <c r="T4" s="1010"/>
      <c r="U4" s="1010"/>
      <c r="V4" s="1010"/>
      <c r="W4" s="1010"/>
      <c r="X4" s="1011"/>
      <c r="Y4" s="1020" t="s">
        <v>12</v>
      </c>
      <c r="Z4" s="1021"/>
      <c r="AA4" s="1022"/>
      <c r="AB4" s="462"/>
      <c r="AC4" s="1024"/>
      <c r="AD4" s="102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4"/>
      <c r="AC5" s="1023"/>
      <c r="AD5" s="102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301</v>
      </c>
      <c r="AC6" s="1019"/>
      <c r="AD6" s="101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5"/>
      <c r="Z9" s="832"/>
      <c r="AA9" s="833"/>
      <c r="AB9" s="1029" t="s">
        <v>11</v>
      </c>
      <c r="AC9" s="1030"/>
      <c r="AD9" s="1031"/>
      <c r="AE9" s="1035" t="s">
        <v>555</v>
      </c>
      <c r="AF9" s="1035"/>
      <c r="AG9" s="1035"/>
      <c r="AH9" s="1035"/>
      <c r="AI9" s="1035" t="s">
        <v>551</v>
      </c>
      <c r="AJ9" s="1035"/>
      <c r="AK9" s="1035"/>
      <c r="AL9" s="1035"/>
      <c r="AM9" s="1035" t="s">
        <v>525</v>
      </c>
      <c r="AN9" s="1035"/>
      <c r="AO9" s="1035"/>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2"/>
      <c r="I11" s="1002"/>
      <c r="J11" s="1002"/>
      <c r="K11" s="1002"/>
      <c r="L11" s="1002"/>
      <c r="M11" s="1002"/>
      <c r="N11" s="1002"/>
      <c r="O11" s="1003"/>
      <c r="P11" s="106"/>
      <c r="Q11" s="1010"/>
      <c r="R11" s="1010"/>
      <c r="S11" s="1010"/>
      <c r="T11" s="1010"/>
      <c r="U11" s="1010"/>
      <c r="V11" s="1010"/>
      <c r="W11" s="1010"/>
      <c r="X11" s="1011"/>
      <c r="Y11" s="1020" t="s">
        <v>12</v>
      </c>
      <c r="Z11" s="1021"/>
      <c r="AA11" s="1022"/>
      <c r="AB11" s="462"/>
      <c r="AC11" s="1024"/>
      <c r="AD11" s="102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4"/>
      <c r="AC12" s="1023"/>
      <c r="AD12" s="102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301</v>
      </c>
      <c r="AC13" s="1019"/>
      <c r="AD13" s="101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2"/>
      <c r="I18" s="1002"/>
      <c r="J18" s="1002"/>
      <c r="K18" s="1002"/>
      <c r="L18" s="1002"/>
      <c r="M18" s="1002"/>
      <c r="N18" s="1002"/>
      <c r="O18" s="1003"/>
      <c r="P18" s="106"/>
      <c r="Q18" s="1010"/>
      <c r="R18" s="1010"/>
      <c r="S18" s="1010"/>
      <c r="T18" s="1010"/>
      <c r="U18" s="1010"/>
      <c r="V18" s="1010"/>
      <c r="W18" s="1010"/>
      <c r="X18" s="1011"/>
      <c r="Y18" s="1020" t="s">
        <v>12</v>
      </c>
      <c r="Z18" s="1021"/>
      <c r="AA18" s="1022"/>
      <c r="AB18" s="462"/>
      <c r="AC18" s="1024"/>
      <c r="AD18" s="102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4"/>
      <c r="AC19" s="1023"/>
      <c r="AD19" s="102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301</v>
      </c>
      <c r="AC20" s="1019"/>
      <c r="AD20" s="101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2"/>
      <c r="I25" s="1002"/>
      <c r="J25" s="1002"/>
      <c r="K25" s="1002"/>
      <c r="L25" s="1002"/>
      <c r="M25" s="1002"/>
      <c r="N25" s="1002"/>
      <c r="O25" s="1003"/>
      <c r="P25" s="106"/>
      <c r="Q25" s="1010"/>
      <c r="R25" s="1010"/>
      <c r="S25" s="1010"/>
      <c r="T25" s="1010"/>
      <c r="U25" s="1010"/>
      <c r="V25" s="1010"/>
      <c r="W25" s="1010"/>
      <c r="X25" s="1011"/>
      <c r="Y25" s="1020" t="s">
        <v>12</v>
      </c>
      <c r="Z25" s="1021"/>
      <c r="AA25" s="1022"/>
      <c r="AB25" s="462"/>
      <c r="AC25" s="1024"/>
      <c r="AD25" s="102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4"/>
      <c r="AC26" s="1023"/>
      <c r="AD26" s="102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301</v>
      </c>
      <c r="AC27" s="1019"/>
      <c r="AD27" s="101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2"/>
      <c r="I32" s="1002"/>
      <c r="J32" s="1002"/>
      <c r="K32" s="1002"/>
      <c r="L32" s="1002"/>
      <c r="M32" s="1002"/>
      <c r="N32" s="1002"/>
      <c r="O32" s="1003"/>
      <c r="P32" s="106"/>
      <c r="Q32" s="1010"/>
      <c r="R32" s="1010"/>
      <c r="S32" s="1010"/>
      <c r="T32" s="1010"/>
      <c r="U32" s="1010"/>
      <c r="V32" s="1010"/>
      <c r="W32" s="1010"/>
      <c r="X32" s="1011"/>
      <c r="Y32" s="1020" t="s">
        <v>12</v>
      </c>
      <c r="Z32" s="1021"/>
      <c r="AA32" s="1022"/>
      <c r="AB32" s="462"/>
      <c r="AC32" s="1024"/>
      <c r="AD32" s="102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4"/>
      <c r="AC33" s="1023"/>
      <c r="AD33" s="102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301</v>
      </c>
      <c r="AC34" s="1019"/>
      <c r="AD34" s="101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2"/>
      <c r="I39" s="1002"/>
      <c r="J39" s="1002"/>
      <c r="K39" s="1002"/>
      <c r="L39" s="1002"/>
      <c r="M39" s="1002"/>
      <c r="N39" s="1002"/>
      <c r="O39" s="1003"/>
      <c r="P39" s="106"/>
      <c r="Q39" s="1010"/>
      <c r="R39" s="1010"/>
      <c r="S39" s="1010"/>
      <c r="T39" s="1010"/>
      <c r="U39" s="1010"/>
      <c r="V39" s="1010"/>
      <c r="W39" s="1010"/>
      <c r="X39" s="1011"/>
      <c r="Y39" s="1020" t="s">
        <v>12</v>
      </c>
      <c r="Z39" s="1021"/>
      <c r="AA39" s="1022"/>
      <c r="AB39" s="462"/>
      <c r="AC39" s="1024"/>
      <c r="AD39" s="102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4"/>
      <c r="AC40" s="1023"/>
      <c r="AD40" s="102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301</v>
      </c>
      <c r="AC41" s="1019"/>
      <c r="AD41" s="101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2"/>
      <c r="I46" s="1002"/>
      <c r="J46" s="1002"/>
      <c r="K46" s="1002"/>
      <c r="L46" s="1002"/>
      <c r="M46" s="1002"/>
      <c r="N46" s="1002"/>
      <c r="O46" s="1003"/>
      <c r="P46" s="106"/>
      <c r="Q46" s="1010"/>
      <c r="R46" s="1010"/>
      <c r="S46" s="1010"/>
      <c r="T46" s="1010"/>
      <c r="U46" s="1010"/>
      <c r="V46" s="1010"/>
      <c r="W46" s="1010"/>
      <c r="X46" s="1011"/>
      <c r="Y46" s="1020" t="s">
        <v>12</v>
      </c>
      <c r="Z46" s="1021"/>
      <c r="AA46" s="1022"/>
      <c r="AB46" s="462"/>
      <c r="AC46" s="1024"/>
      <c r="AD46" s="102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4"/>
      <c r="AC47" s="1023"/>
      <c r="AD47" s="102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301</v>
      </c>
      <c r="AC48" s="1019"/>
      <c r="AD48" s="101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5"/>
      <c r="Z51" s="832"/>
      <c r="AA51" s="833"/>
      <c r="AB51" s="558" t="s">
        <v>11</v>
      </c>
      <c r="AC51" s="1030"/>
      <c r="AD51" s="1031"/>
      <c r="AE51" s="1035" t="s">
        <v>554</v>
      </c>
      <c r="AF51" s="1035"/>
      <c r="AG51" s="1035"/>
      <c r="AH51" s="1035"/>
      <c r="AI51" s="1035" t="s">
        <v>551</v>
      </c>
      <c r="AJ51" s="1035"/>
      <c r="AK51" s="1035"/>
      <c r="AL51" s="1035"/>
      <c r="AM51" s="1035" t="s">
        <v>525</v>
      </c>
      <c r="AN51" s="1035"/>
      <c r="AO51" s="1035"/>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2"/>
      <c r="I53" s="1002"/>
      <c r="J53" s="1002"/>
      <c r="K53" s="1002"/>
      <c r="L53" s="1002"/>
      <c r="M53" s="1002"/>
      <c r="N53" s="1002"/>
      <c r="O53" s="1003"/>
      <c r="P53" s="106"/>
      <c r="Q53" s="1010"/>
      <c r="R53" s="1010"/>
      <c r="S53" s="1010"/>
      <c r="T53" s="1010"/>
      <c r="U53" s="1010"/>
      <c r="V53" s="1010"/>
      <c r="W53" s="1010"/>
      <c r="X53" s="1011"/>
      <c r="Y53" s="1020" t="s">
        <v>12</v>
      </c>
      <c r="Z53" s="1021"/>
      <c r="AA53" s="1022"/>
      <c r="AB53" s="462"/>
      <c r="AC53" s="1024"/>
      <c r="AD53" s="102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4"/>
      <c r="AC54" s="1023"/>
      <c r="AD54" s="102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301</v>
      </c>
      <c r="AC55" s="1019"/>
      <c r="AD55" s="101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2"/>
      <c r="I60" s="1002"/>
      <c r="J60" s="1002"/>
      <c r="K60" s="1002"/>
      <c r="L60" s="1002"/>
      <c r="M60" s="1002"/>
      <c r="N60" s="1002"/>
      <c r="O60" s="1003"/>
      <c r="P60" s="106"/>
      <c r="Q60" s="1010"/>
      <c r="R60" s="1010"/>
      <c r="S60" s="1010"/>
      <c r="T60" s="1010"/>
      <c r="U60" s="1010"/>
      <c r="V60" s="1010"/>
      <c r="W60" s="1010"/>
      <c r="X60" s="1011"/>
      <c r="Y60" s="1020" t="s">
        <v>12</v>
      </c>
      <c r="Z60" s="1021"/>
      <c r="AA60" s="1022"/>
      <c r="AB60" s="462"/>
      <c r="AC60" s="1024"/>
      <c r="AD60" s="102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4"/>
      <c r="AC61" s="1023"/>
      <c r="AD61" s="102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301</v>
      </c>
      <c r="AC62" s="1019"/>
      <c r="AD62" s="101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2"/>
      <c r="I67" s="1002"/>
      <c r="J67" s="1002"/>
      <c r="K67" s="1002"/>
      <c r="L67" s="1002"/>
      <c r="M67" s="1002"/>
      <c r="N67" s="1002"/>
      <c r="O67" s="1003"/>
      <c r="P67" s="106"/>
      <c r="Q67" s="1010"/>
      <c r="R67" s="1010"/>
      <c r="S67" s="1010"/>
      <c r="T67" s="1010"/>
      <c r="U67" s="1010"/>
      <c r="V67" s="1010"/>
      <c r="W67" s="1010"/>
      <c r="X67" s="1011"/>
      <c r="Y67" s="1020" t="s">
        <v>12</v>
      </c>
      <c r="Z67" s="1021"/>
      <c r="AA67" s="1022"/>
      <c r="AB67" s="462"/>
      <c r="AC67" s="1024"/>
      <c r="AD67" s="102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4"/>
      <c r="AC68" s="1023"/>
      <c r="AD68" s="102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2019-06-04T05:17:44Z</cp:lastPrinted>
  <dcterms:created xsi:type="dcterms:W3CDTF">2012-03-13T00:50:25Z</dcterms:created>
  <dcterms:modified xsi:type="dcterms:W3CDTF">2020-11-20T03:24:01Z</dcterms:modified>
</cp:coreProperties>
</file>