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保存期間１年未満\②定例的・日常的な業務連絡、日程等\総括係\R2\行政事業レビュー\201109_行政事業レビューシートの記載の確認等について\回収\地域\"/>
    </mc:Choice>
  </mc:AlternateContent>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<sst xmlns="http://schemas.openxmlformats.org/spreadsheetml/2006/main" count="3007" uniqueCount="690">
  <si>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</si>
  <si>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</si>
  <si>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</si>
  <si>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</si>
  <si>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</si>
  <si>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</si>
  <si>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</si>
  <si>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</si>
  <si>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</si>
  <si>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</si>
  <si>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</si>
  <si>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</si>
  <si>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</si>
  <si>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</si>
  <si>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</si>
  <si>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</si>
  <si>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</si>
  <si>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</si>
  <si>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</si>
  <si>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</si>
  <si>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</si>
  <si>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</si>
  <si>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</si>
  <si>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</si>
  <si>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</si>
  <si>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</si>
  <si>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</si>
  <si>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</si>
  <si>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</si>
  <si>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</si>
  <si>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</si>
  <si>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</si>
  <si>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</si>
  <si>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</si>
  <si>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</si>
  <si>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</si>
  <si>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</si>
  <si>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</si>
  <si>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</si>
  <si>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</si>
  <si>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</si>
  <si>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</si>
  <si>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</si>
  <si>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</si>
  <si>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</si>
  <si>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</si>
  <si>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</si>
  <si>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</si>
  <si>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</si>
  <si>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</si>
  <si>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</si>
  <si>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</si>
  <si>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</si>
  <si>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</si>
  <si>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</si>
  <si>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</si>
  <si>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</si>
  <si>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</si>
  <si>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</si>
  <si>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</si>
  <si>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</si>
  <si>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</si>
  <si>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</si>
  <si>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</si>
  <si>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</si>
  <si>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</si>
  <si>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</si>
  <si>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</si>
  <si>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</si>
  <si>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</si>
  <si>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</si>
  <si>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</si>
  <si>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</si>
  <si>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</si>
  <si>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</si>
  <si>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</si>
  <si>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</si>
  <si>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</si>
  <si>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</si>
  <si>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</si>
  <si>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</si>
  <si>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</si>
  <si>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</si>
  <si>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</si>
  <si>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</si>
  <si>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</si>
  <si>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</si>
  <si>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</si>
  <si>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</si>
  <si>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</si>
  <si>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</si>
  <si>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</si>
  <si>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</si>
  <si>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</si>
  <si>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</si>
  <si>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</si>
  <si>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</si>
  <si>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</si>
  <si>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</si>
  <si>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</si>
  <si>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</si>
  <si>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</si>
  <si>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</si>
  <si>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</si>
  <si>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</si>
  <si>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</si>
  <si>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</si>
  <si>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</si>
  <si>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</si>
  <si>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</si>
  <si>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</si>
  <si>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</si>
  <si>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</si>
  <si>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</si>
  <si>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</si>
  <si>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</si>
  <si>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</si>
  <si>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</si>
  <si>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</si>
  <si>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</si>
  <si>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</si>
  <si>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</si>
  <si>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</si>
  <si>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</si>
  <si>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</si>
  <si>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</si>
  <si>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</si>
  <si>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</si>
  <si>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</si>
  <si>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</si>
  <si>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</si>
  <si>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</si>
  <si>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</si>
  <si>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</si>
  <si>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</si>
  <si>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</si>
  <si>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</si>
  <si>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</si>
  <si>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</si>
  <si>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</si>
  <si>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</si>
  <si>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</si>
  <si>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</si>
  <si>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</si>
  <si>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</si>
  <si>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</si>
  <si>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</si>
  <si>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</si>
  <si>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</si>
  <si>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</si>
  <si>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</si>
  <si>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</si>
  <si>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</si>
  <si>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</si>
  <si>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</si>
  <si>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</si>
  <si>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</si>
  <si>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</si>
  <si>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</si>
  <si>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</si>
  <si>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</si>
  <si>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</si>
  <si>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</si>
  <si>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</si>
  <si>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</si>
  <si>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</si>
  <si>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</si>
  <si>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</si>
  <si>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</si>
  <si>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</si>
  <si>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</si>
  <si>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</si>
  <si>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</si>
  <si>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</si>
  <si>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</si>
  <si>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</si>
  <si>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</si>
  <si>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</si>
  <si>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</si>
  <si>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</si>
  <si>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</si>
  <si>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</si>
  <si>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</si>
  <si>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</si>
  <si>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</si>
  <si>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</si>
  <si>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</si>
  <si>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</si>
  <si>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</si>
  <si>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</si>
  <si>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</si>
  <si>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</si>
  <si>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</si>
  <si>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</si>
  <si>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</si>
  <si>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</si>
  <si>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</si>
  <si>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</si>
  <si>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</si>
  <si>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</si>
  <si>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</si>
  <si>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</si>
  <si>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</si>
  <si>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</si>
  <si>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</si>
  <si>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</si>
  <si>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</si>
  <si>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</si>
  <si>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</si>
  <si>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</si>
  <si>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</si>
  <si>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</si>
  <si>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</si>
  <si>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</si>
  <si>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</si>
  <si>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</si>
  <si>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</si>
  <si>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</si>
  <si>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</si>
  <si>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</si>
  <si>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</si>
  <si>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</si>
  <si>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</si>
  <si>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</si>
  <si>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</si>
  <si>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</si>
  <si>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</si>
  <si>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</si>
  <si>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</si>
  <si>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</si>
  <si>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</si>
  <si>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</si>
  <si>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</si>
  <si>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</si>
  <si>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</si>
  <si>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</si>
  <si>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</si>
  <si>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</si>
  <si>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</si>
  <si>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</si>
  <si>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</si>
  <si>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</si>
  <si>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</si>
  <si>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</si>
  <si>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</si>
  <si>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</si>
  <si>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</si>
  <si>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</si>
  <si>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</si>
  <si>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</si>
  <si>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</si>
  <si>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</si>
  <si>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</si>
  <si>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</si>
  <si>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</si>
  <si>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</si>
  <si>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</si>
  <si>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</si>
  <si>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</si>
  <si>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</si>
  <si>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</si>
  <si>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</si>
  <si>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</si>
  <si>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</si>
  <si>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</si>
  <si>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</si>
  <si>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</si>
  <si>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</si>
  <si>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</si>
  <si>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</si>
  <si>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</si>
  <si>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</si>
  <si>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</si>
  <si>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</si>
  <si>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</si>
  <si>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</si>
  <si>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</si>
  <si>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</si>
  <si>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</si>
  <si>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</si>
  <si>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</si>
  <si>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</si>
  <si>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</si>
  <si>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</si>
  <si>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</si>
  <si>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</si>
  <si>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</si>
  <si>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</si>
  <si>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</si>
  <si>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</si>
  <si>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</si>
  <si>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</si>
  <si>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</si>
  <si>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</si>
  <si>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</si>
  <si>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</si>
  <si>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</si>
  <si>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</si>
  <si>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</si>
  <si>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</si>
  <si>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</si>
  <si>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</si>
  <si>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</si>
  <si>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</si>
  <si>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</si>
  <si>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</si>
  <si>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</si>
  <si>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</si>
  <si>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</si>
  <si>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</si>
  <si>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</si>
  <si>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</si>
  <si>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</si>
  <si>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</si>
  <si>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</si>
  <si>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</si>
  <si>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</si>
  <si>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</si>
  <si>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</si>
  <si>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</si>
  <si>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</si>
  <si>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</si>
  <si>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</si>
  <si>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</si>
  <si>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</si>
  <si>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</si>
  <si>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</si>
  <si>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</si>
  <si>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</si>
  <si>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</si>
  <si>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</si>
  <si>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</si>
  <si>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</si>
  <si>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</si>
  <si>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</si>
  <si>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</si>
  <si>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</si>
  <si>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</si>
  <si>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</si>
  <si>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</si>
  <si>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</si>
  <si>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</si>
  <si>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</si>
  <si>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</si>
  <si>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</si>
  <si>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</si>
  <si>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</si>
  <si>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</si>
  <si>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</si>
  <si>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</si>
  <si>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</si>
  <si>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</si>
  <si>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</si>
  <si>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</si>
  <si>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</si>
  <si>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</si>
  <si>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</si>
  <si>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</si>
  <si>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</si>
  <si>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</si>
  <si>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</si>
  <si>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</si>
  <si>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</si>
  <si>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</si>
  <si>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</si>
  <si>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</si>
  <si>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</si>
  <si>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</si>
  <si>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</si>
  <si>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</si>
  <si>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</si>
  <si>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</si>
  <si>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</si>
  <si>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</si>
  <si>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</si>
  <si>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</si>
  <si>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</si>
  <si>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</si>
  <si>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</si>
  <si>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</si>
  <si>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</si>
  <si>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</si>
  <si>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</si>
  <si>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</si>
  <si>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</si>
  <si>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</si>
  <si>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</si>
  <si>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</si>
  <si>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</si>
  <si>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</si>
  <si>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</si>
  <si>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</si>
  <si>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</si>
  <si>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</si>
  <si>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</si>
  <si>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</si>
  <si>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</si>
  <si>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</si>
  <si>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</si>
  <si>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</si>
  <si>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</si>
  <si>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</si>
  <si>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</si>
  <si>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</si>
  <si>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</si>
  <si>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</si>
  <si>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</si>
  <si>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</si>
  <si>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</si>
  <si>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</si>
  <si>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</si>
  <si>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</si>
  <si>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</si>
  <si>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</si>
  <si>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</si>
  <si>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</si>
  <si>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</si>
  <si>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</si>
  <si>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</si>
  <si>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</si>
  <si>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</si>
  <si>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</si>
  <si>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</si>
  <si>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</si>
  <si>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</si>
  <si>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</si>
  <si>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</si>
  <si>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</si>
  <si>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</si>
  <si>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</si>
  <si>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</si>
  <si>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</si>
  <si>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</si>
  <si>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</si>
  <si>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</si>
  <si>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</si>
  <si>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</si>
  <si>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</si>
  <si>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</si>
  <si>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</si>
  <si>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</si>
  <si>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</si>
  <si>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</si>
  <si>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</si>
  <si>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</si>
  <si>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</si>
  <si>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</si>
  <si>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</si>
  <si>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</si>
  <si>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</si>
  <si>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</si>
  <si>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</si>
  <si>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</si>
  <si>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</si>
  <si>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</si>
  <si>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</si>
  <si>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</si>
  <si>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</si>
  <si>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</si>
  <si>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</si>
  <si>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</si>
  <si>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</si>
  <si>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</si>
  <si>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</si>
  <si>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</si>
  <si>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</si>
  <si>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</si>
  <si>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</si>
  <si>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</si>
  <si>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</si>
  <si>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</si>
  <si>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</si>
  <si>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</si>
  <si>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</si>
  <si>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</si>
  <si>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</si>
  <si>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</si>
  <si>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</si>
  <si>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</si>
  <si>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</si>
  <si>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</si>
  <si>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</si>
  <si>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</si>
  <si>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</si>
  <si>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</si>
  <si>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</si>
  <si>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</si>
  <si>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</si>
  <si>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</si>
  <si>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</si>
  <si>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</si>
  <si>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</si>
  <si>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</si>
  <si>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</si>
  <si>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</si>
  <si>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</si>
  <si>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</si>
  <si>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</si>
  <si>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</si>
  <si>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</si>
  <si>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</si>
  <si>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</si>
  <si>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</si>
  <si>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</si>
  <si>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</si>
  <si>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</si>
  <si>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</si>
  <si>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</si>
  <si>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</si>
  <si>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</si>
  <si>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</si>
  <si>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</si>
  <si>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</si>
  <si>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</si>
  <si>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</si>
  <si>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</si>
  <si>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</si>
  <si>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</si>
  <si>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</si>
  <si>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</si>
  <si>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</si>
  <si>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</si>
  <si>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</si>
  <si>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</si>
  <si>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</si>
  <si>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</si>
  <si>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</si>
  <si>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</si>
  <si>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</si>
  <si>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</si>
  <si>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</si>
  <si>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</si>
  <si>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</si>
  <si>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</si>
  <si>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</si>
  <si>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</si>
  <si>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</si>
  <si>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</si>
  <si>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</si>
  <si>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</si>
  <si>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</si>
  <si>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</si>
  <si>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</si>
  <si>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</si>
  <si>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</si>
  <si>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</si>
  <si>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</si>
  <si>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</si>
  <si>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</si>
  <si>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</si>
  <si>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</si>
  <si>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</si>
  <si>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</si>
  <si>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</si>
  <si>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</si>
  <si>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</si>
  <si>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</si>
  <si>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</si>
  <si>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</si>
  <si>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</si>
  <si>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</si>
  <si>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</si>
  <si>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</si>
  <si>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</si>
  <si>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</si>
  <si>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</si>
  <si>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</si>
  <si>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</si>
  <si>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</si>
  <si>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</si>
  <si>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</si>
  <si>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</si>
  <si>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</si>
  <si>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</si>
  <si>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</si>
  <si>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平成２３年度</t>
  </si>
  <si>
    <t>平成３０年度</t>
  </si>
  <si>
    <t>地域イノベーション戦略に向けた主体的かつ優れた構想に対して、大学等の研究段階から事業化に至るまでシームレスに展開できるよう、関係府省の施策を総動員するシステムの構築を目指す。文部科学省では、大学等の地域貢献機能を強化するため、ソフト・ヒューマンに対する重点的な支援を行う。</t>
  </si>
  <si>
    <t>地域イノベーション戦略支援プログラム終了時において事業化等を達成した地域の割合が毎年度5割以上。</t>
  </si>
  <si>
    <t>地域イノベーション戦略支援プログラム終了後の事業化等達成地域の割合。</t>
  </si>
  <si>
    <t>地域イノベーション戦略支援プログラム実施地域の終了評価において、A以上の評価を受けた地域の割合が毎年度5割以上。</t>
  </si>
  <si>
    <t>外部評価委員が、プログラムの進捗や事業推進体制などの項目を総合的にS、A、B、C、Dの5段階で評価。</t>
  </si>
  <si>
    <t>拠点</t>
  </si>
  <si>
    <t>百万円</t>
  </si>
  <si>
    <t>交付総額/拠点数</t>
    <phoneticPr fontId="5"/>
  </si>
  <si>
    <t>1,613/10</t>
  </si>
  <si>
    <t>785/7</t>
  </si>
  <si>
    <t>300/4</t>
  </si>
  <si>
    <t>研究機能・産業集積高度化地域
交付決定額／拠点数</t>
    <phoneticPr fontId="5"/>
  </si>
  <si>
    <t>交付総額/拠点数</t>
    <phoneticPr fontId="5"/>
  </si>
  <si>
    <t>667/12</t>
  </si>
  <si>
    <t>385/7</t>
  </si>
  <si>
    <t>274/5</t>
  </si>
  <si>
    <t>地域イノベーション戦略支援プログラムによる事業化件数</t>
  </si>
  <si>
    <t>件</t>
  </si>
  <si>
    <t>-</t>
    <phoneticPr fontId="5"/>
  </si>
  <si>
    <t>-</t>
    <phoneticPr fontId="5"/>
  </si>
  <si>
    <t>-</t>
    <phoneticPr fontId="5"/>
  </si>
  <si>
    <t>経済産業省</t>
  </si>
  <si>
    <t>農林水産省</t>
  </si>
  <si>
    <t>総務省</t>
  </si>
  <si>
    <t>戦略産業支援のための基盤整備事業（H31）</t>
  </si>
  <si>
    <t>新分野進出支援事業（H27）</t>
  </si>
  <si>
    <t>地域オープンイノベーション促進事業（H28）</t>
  </si>
  <si>
    <t>農林水産業・食品産業科学技術研究推進事業（H29）</t>
  </si>
  <si>
    <t>戦略的情報通信研究開発推進事業（予定なし）</t>
  </si>
  <si>
    <t>大学等の技術シーズが事業化されるように支援を行うことは、その地域の新産業の創出につながり、地方創生に資するものであるため、国民や社会ニーズに沿うものである。</t>
  </si>
  <si>
    <t>国支援額と同等以上の支出を地域が行うことを支援要件としており、地域ではリスク負担が困難な部分を支援することとしている。</t>
  </si>
  <si>
    <t>地域が主体的に策定する構想を支援することは、持続的な科学イノベーション活動を展開できる仕組みの構築につながるため、必要かつ適切な事業であり、優先度も高い事業である。</t>
  </si>
  <si>
    <t>地域に対して国支援額と同等以上負担することを求めているため妥当である。</t>
  </si>
  <si>
    <t>当初設定した単位当たりコストどおりに実施しており、適切である。</t>
  </si>
  <si>
    <t>費目・使途については、補助機関に対し聞き取り等により随時調査しており、加えて、事業目的に基づき真に必要なものに使われているのか現地調査を行っている。</t>
  </si>
  <si>
    <t>毎年度行われる成果報告会などで得た、効率的に事業計画等を実施している地域の事例を他地域に提供し、共有している。</t>
  </si>
  <si>
    <t>地域が国支援額と同等以上負担した上で、一体的に取り組んでおり、効果的に事業を実施している。</t>
  </si>
  <si>
    <t>毎年の現地調査や中間評価などを通し、目標に向けた進捗具合を確認・評価しており、当初の見込みにあった成果を上げている。</t>
  </si>
  <si>
    <t>本事業は地域の主体的かつ優れた構想に対し、文部科学省として知財の形成や人材育成などソフト・ヒューマンの支援をするものである。
他省庁の施策では、経済産業省及び農林水産省では事業化支援、販路開拓支援等、総務省では情報通信技術分野の研究開発支援等を実施しており、それぞれの特徴と役割を生かしつつ、連携させながら推進している。</t>
  </si>
  <si>
    <t>816</t>
  </si>
  <si>
    <t>新24-0017</t>
  </si>
  <si>
    <t>189</t>
  </si>
  <si>
    <t>187</t>
  </si>
  <si>
    <t>177</t>
  </si>
  <si>
    <t>168</t>
  </si>
  <si>
    <t>○</t>
  </si>
  <si>
    <t>7　イノベーション創出に向けたシステム改革</t>
    <phoneticPr fontId="5"/>
  </si>
  <si>
    <t>7-1 産学官における人材・知・資金の好循環システムの構築</t>
    <phoneticPr fontId="5"/>
  </si>
  <si>
    <t>科学技術・学術政策局</t>
    <phoneticPr fontId="5"/>
  </si>
  <si>
    <t>産業連携・地域支援課</t>
    <phoneticPr fontId="5"/>
  </si>
  <si>
    <t>平成30年度地域イノベーション戦略支援プログラム終了評価に関する調査報告書</t>
    <phoneticPr fontId="5"/>
  </si>
  <si>
    <t>補助対象地域は、企画競争により優れた事業計画を提案した機関を選定しており、選定方法も外部委員の審査により決定している。
また、委託契約においても一者応札はない。</t>
    <phoneticPr fontId="5"/>
  </si>
  <si>
    <t>無</t>
  </si>
  <si>
    <t>‐</t>
  </si>
  <si>
    <t>終了評価においてA以上の評価を受けた地域の割合が5割以上となっており、また、プログラム終了時の事業化等件数を達成した地域の割合も5割以上となっている。これは地域の強みや特性を活かした取組を通じて、持続的・発展的イノベーション創出の仕組みを作りが進展していることを示している。これらの進展により、科学技術イノベーション創出を行う環境が整備され、大学等と民間企業の共同研究の進展など産学官連携活動に貢献している。</t>
    <rPh sb="0" eb="2">
      <t>シュウリョウ</t>
    </rPh>
    <rPh sb="18" eb="20">
      <t>チイキ</t>
    </rPh>
    <rPh sb="25" eb="26">
      <t>ワリ</t>
    </rPh>
    <rPh sb="54" eb="56">
      <t>タッセイ</t>
    </rPh>
    <rPh sb="58" eb="60">
      <t>チイキ</t>
    </rPh>
    <rPh sb="61" eb="63">
      <t>ワリアイ</t>
    </rPh>
    <phoneticPr fontId="5"/>
  </si>
  <si>
    <t>持続的・発展的イノベーションの仕組みが作りが進展し、成果目標（終了評価においてA評価の地域が5割以上、プログラム終了時に事業化等を達成した地域が5割以上）を達成している。</t>
    <rPh sb="65" eb="67">
      <t>タッセイ</t>
    </rPh>
    <rPh sb="69" eb="71">
      <t>チイキ</t>
    </rPh>
    <phoneticPr fontId="5"/>
  </si>
  <si>
    <t>平成30年度は、4地域について終了評価を行い、事業の目標に対する結果・効果や事業終了後の継続性等を確認した上で、事業終了後の拠点の継続に関して、改善すべき点や更なる強化を図る点等を明らかにし、さらなる事業成果を上げるよう点検を行った。</t>
    <phoneticPr fontId="5"/>
  </si>
  <si>
    <t>人件費</t>
    <rPh sb="0" eb="3">
      <t>ジンケンヒ</t>
    </rPh>
    <phoneticPr fontId="5"/>
  </si>
  <si>
    <t>補助金等交付</t>
  </si>
  <si>
    <t>国立大学法人徳島大学</t>
    <rPh sb="0" eb="2">
      <t>コクリツ</t>
    </rPh>
    <rPh sb="2" eb="4">
      <t>ダイガク</t>
    </rPh>
    <rPh sb="4" eb="6">
      <t>ホウジン</t>
    </rPh>
    <rPh sb="6" eb="8">
      <t>トクシマ</t>
    </rPh>
    <rPh sb="8" eb="10">
      <t>ダイガク</t>
    </rPh>
    <phoneticPr fontId="5"/>
  </si>
  <si>
    <t>とくしま「健幸」イノベーション構想推進地域</t>
    <rPh sb="5" eb="6">
      <t>ケン</t>
    </rPh>
    <rPh sb="6" eb="7">
      <t>サイワイ</t>
    </rPh>
    <rPh sb="15" eb="17">
      <t>コウソウ</t>
    </rPh>
    <rPh sb="17" eb="19">
      <t>スイシン</t>
    </rPh>
    <rPh sb="19" eb="21">
      <t>チイキ</t>
    </rPh>
    <phoneticPr fontId="5"/>
  </si>
  <si>
    <t>地方独立行政法人神奈川県立産業技術総合研究所</t>
    <phoneticPr fontId="5"/>
  </si>
  <si>
    <t>地方独立行政法人山口県産業技術センター</t>
    <rPh sb="0" eb="2">
      <t>チホウ</t>
    </rPh>
    <rPh sb="2" eb="4">
      <t>ドクリツ</t>
    </rPh>
    <rPh sb="4" eb="6">
      <t>ギョウセイ</t>
    </rPh>
    <rPh sb="6" eb="8">
      <t>ホウジン</t>
    </rPh>
    <rPh sb="8" eb="11">
      <t>ヤマグチケン</t>
    </rPh>
    <rPh sb="11" eb="13">
      <t>サンギョウ</t>
    </rPh>
    <rPh sb="13" eb="15">
      <t>ギジュツ</t>
    </rPh>
    <phoneticPr fontId="5"/>
  </si>
  <si>
    <t>「やまぐちものづくり」環境・医療イノベーション創出地域</t>
    <rPh sb="11" eb="13">
      <t>カンキョウ</t>
    </rPh>
    <rPh sb="14" eb="16">
      <t>イリョウ</t>
    </rPh>
    <rPh sb="23" eb="25">
      <t>ソウシュツ</t>
    </rPh>
    <rPh sb="25" eb="27">
      <t>チイキ</t>
    </rPh>
    <phoneticPr fontId="5"/>
  </si>
  <si>
    <t>公益財団法人福岡県産業・科学技術振興財団</t>
    <phoneticPr fontId="5"/>
  </si>
  <si>
    <t>福岡次世代社会システム創出推進拠点</t>
    <phoneticPr fontId="5"/>
  </si>
  <si>
    <t>一般社団法人首都圏産業活性化協会</t>
    <phoneticPr fontId="5"/>
  </si>
  <si>
    <t>首都圏西部スマートＱＯＬ（Quality of Life）技術開発　地域</t>
    <phoneticPr fontId="5"/>
  </si>
  <si>
    <t>国立大学法人宇都宮大学</t>
    <rPh sb="0" eb="2">
      <t>コクリツ</t>
    </rPh>
    <rPh sb="2" eb="4">
      <t>ダイガク</t>
    </rPh>
    <rPh sb="4" eb="6">
      <t>ホウジン</t>
    </rPh>
    <rPh sb="6" eb="9">
      <t>ウツノミヤ</t>
    </rPh>
    <rPh sb="9" eb="11">
      <t>ダイガク</t>
    </rPh>
    <phoneticPr fontId="5"/>
  </si>
  <si>
    <t>国立大学法人神戸大学</t>
    <rPh sb="0" eb="2">
      <t>コクリツ</t>
    </rPh>
    <rPh sb="2" eb="4">
      <t>ダイガク</t>
    </rPh>
    <rPh sb="4" eb="6">
      <t>ホウジン</t>
    </rPh>
    <rPh sb="6" eb="8">
      <t>コウベ</t>
    </rPh>
    <rPh sb="8" eb="10">
      <t>ダイガク</t>
    </rPh>
    <phoneticPr fontId="5"/>
  </si>
  <si>
    <t>国立大学法人山口大学</t>
    <rPh sb="0" eb="2">
      <t>コクリツ</t>
    </rPh>
    <rPh sb="2" eb="4">
      <t>ダイガク</t>
    </rPh>
    <rPh sb="4" eb="6">
      <t>ホウジン</t>
    </rPh>
    <rPh sb="6" eb="8">
      <t>ヤマグチ</t>
    </rPh>
    <rPh sb="8" eb="10">
      <t>ダイガク</t>
    </rPh>
    <phoneticPr fontId="5"/>
  </si>
  <si>
    <t>公益財団法人とくしま産業振興機構</t>
    <rPh sb="0" eb="2">
      <t>コウエキ</t>
    </rPh>
    <rPh sb="2" eb="4">
      <t>ザイダン</t>
    </rPh>
    <rPh sb="4" eb="6">
      <t>ホウジン</t>
    </rPh>
    <rPh sb="10" eb="12">
      <t>サンギョウ</t>
    </rPh>
    <rPh sb="12" eb="14">
      <t>シンコウ</t>
    </rPh>
    <rPh sb="14" eb="16">
      <t>キコウ</t>
    </rPh>
    <phoneticPr fontId="5"/>
  </si>
  <si>
    <t xml:space="preserve">公益財団法人富山県新世紀産業機構 </t>
    <rPh sb="0" eb="2">
      <t>コウエキ</t>
    </rPh>
    <rPh sb="2" eb="4">
      <t>ザイダン</t>
    </rPh>
    <rPh sb="4" eb="6">
      <t>ホウジン</t>
    </rPh>
    <rPh sb="6" eb="9">
      <t>トヤマケン</t>
    </rPh>
    <rPh sb="9" eb="12">
      <t>シンセイキ</t>
    </rPh>
    <rPh sb="12" eb="14">
      <t>サンギョウ</t>
    </rPh>
    <rPh sb="14" eb="16">
      <t>キコウ</t>
    </rPh>
    <phoneticPr fontId="5"/>
  </si>
  <si>
    <t xml:space="preserve">公益財団法人全日本地域研究交流協会 </t>
    <phoneticPr fontId="5"/>
  </si>
  <si>
    <t xml:space="preserve">地域イノベーション戦略支援プログラム終了評価等に関する調査 </t>
    <phoneticPr fontId="5"/>
  </si>
  <si>
    <t>神奈川国際ライフサイエンス実用化開発拠点</t>
    <phoneticPr fontId="5"/>
  </si>
  <si>
    <t>ひょうご環境・エネルギーイノベーション・クラスター戦略推進地域</t>
    <phoneticPr fontId="5"/>
  </si>
  <si>
    <t>とやまナノテクコネクト・コアコンピタンスエリア</t>
    <phoneticPr fontId="5"/>
  </si>
  <si>
    <t>とちぎフードイノベーション戦略推進地域</t>
    <phoneticPr fontId="5"/>
  </si>
  <si>
    <t>業務実施費</t>
    <rPh sb="0" eb="2">
      <t>ギョウム</t>
    </rPh>
    <rPh sb="2" eb="4">
      <t>ジッシ</t>
    </rPh>
    <rPh sb="4" eb="5">
      <t>ヒ</t>
    </rPh>
    <phoneticPr fontId="5"/>
  </si>
  <si>
    <t>会議開催費等</t>
    <rPh sb="0" eb="2">
      <t>カイギ</t>
    </rPh>
    <rPh sb="2" eb="4">
      <t>カイサイ</t>
    </rPh>
    <rPh sb="4" eb="5">
      <t>ヒ</t>
    </rPh>
    <rPh sb="5" eb="6">
      <t>トウ</t>
    </rPh>
    <phoneticPr fontId="5"/>
  </si>
  <si>
    <t>一般管理費等</t>
    <rPh sb="0" eb="2">
      <t>イッパン</t>
    </rPh>
    <rPh sb="2" eb="5">
      <t>カンリヒ</t>
    </rPh>
    <rPh sb="5" eb="6">
      <t>トウ</t>
    </rPh>
    <phoneticPr fontId="5"/>
  </si>
  <si>
    <t>事業実施費</t>
    <rPh sb="0" eb="2">
      <t>ジギョウ</t>
    </rPh>
    <rPh sb="2" eb="4">
      <t>ジッシ</t>
    </rPh>
    <rPh sb="4" eb="5">
      <t>ヒ</t>
    </rPh>
    <phoneticPr fontId="5"/>
  </si>
  <si>
    <t>消耗品費、国内旅費、雑役務費等</t>
    <rPh sb="0" eb="3">
      <t>ショウモウヒン</t>
    </rPh>
    <rPh sb="3" eb="4">
      <t>ヒ</t>
    </rPh>
    <rPh sb="5" eb="7">
      <t>コクナイ</t>
    </rPh>
    <rPh sb="7" eb="9">
      <t>リョヒ</t>
    </rPh>
    <rPh sb="10" eb="11">
      <t>ザツ</t>
    </rPh>
    <rPh sb="11" eb="14">
      <t>エキムヒ</t>
    </rPh>
    <rPh sb="14" eb="15">
      <t>トウ</t>
    </rPh>
    <phoneticPr fontId="5"/>
  </si>
  <si>
    <t>事業担当職員等</t>
    <rPh sb="0" eb="2">
      <t>ジギョウ</t>
    </rPh>
    <rPh sb="2" eb="4">
      <t>タントウ</t>
    </rPh>
    <rPh sb="4" eb="6">
      <t>ショクイン</t>
    </rPh>
    <rPh sb="6" eb="7">
      <t>トウ</t>
    </rPh>
    <phoneticPr fontId="5"/>
  </si>
  <si>
    <t>事業担当職員（研究者）等</t>
    <rPh sb="0" eb="2">
      <t>ジギョウ</t>
    </rPh>
    <rPh sb="2" eb="4">
      <t>タントウ</t>
    </rPh>
    <rPh sb="4" eb="6">
      <t>ショクイン</t>
    </rPh>
    <rPh sb="7" eb="9">
      <t>ケンキュウ</t>
    </rPh>
    <rPh sb="9" eb="10">
      <t>シャ</t>
    </rPh>
    <rPh sb="11" eb="12">
      <t>トウ</t>
    </rPh>
    <phoneticPr fontId="5"/>
  </si>
  <si>
    <t>各拠点への聞き取りなどを元に集計した商品化、実用化、企業化件数（年度報告書より集計）　※30年度実績はR1年6月集計予定</t>
    <rPh sb="46" eb="48">
      <t>ネンド</t>
    </rPh>
    <rPh sb="48" eb="50">
      <t>ジッセキ</t>
    </rPh>
    <rPh sb="53" eb="54">
      <t>ネン</t>
    </rPh>
    <rPh sb="55" eb="56">
      <t>ガツ</t>
    </rPh>
    <rPh sb="56" eb="58">
      <t>シュウケイ</t>
    </rPh>
    <rPh sb="58" eb="60">
      <t>ヨテイ</t>
    </rPh>
    <phoneticPr fontId="5"/>
  </si>
  <si>
    <t>平成30年度をもって当該事業は終了したが、終了評価における指摘事項等を、今後の産学官連携の取組に活用するものとする。</t>
    <rPh sb="0" eb="2">
      <t>ヘイセイ</t>
    </rPh>
    <rPh sb="4" eb="6">
      <t>ネンド</t>
    </rPh>
    <rPh sb="10" eb="12">
      <t>トウガイ</t>
    </rPh>
    <rPh sb="12" eb="14">
      <t>ジギョウ</t>
    </rPh>
    <rPh sb="15" eb="17">
      <t>シュウリョウ</t>
    </rPh>
    <rPh sb="33" eb="34">
      <t>トウ</t>
    </rPh>
    <rPh sb="36" eb="38">
      <t>コンゴ</t>
    </rPh>
    <rPh sb="48" eb="50">
      <t>カツヨウ</t>
    </rPh>
    <phoneticPr fontId="5"/>
  </si>
  <si>
    <t>-</t>
    <phoneticPr fontId="5"/>
  </si>
  <si>
    <t>-</t>
    <phoneticPr fontId="5"/>
  </si>
  <si>
    <t>地域イノベーション戦略支援プログラム</t>
    <phoneticPr fontId="5"/>
  </si>
  <si>
    <t>-</t>
    <phoneticPr fontId="5"/>
  </si>
  <si>
    <t>-</t>
    <phoneticPr fontId="5"/>
  </si>
  <si>
    <t>-</t>
    <phoneticPr fontId="5"/>
  </si>
  <si>
    <t>-</t>
    <phoneticPr fontId="5"/>
  </si>
  <si>
    <t>-</t>
    <phoneticPr fontId="5"/>
  </si>
  <si>
    <t>-</t>
    <phoneticPr fontId="5"/>
  </si>
  <si>
    <t>-</t>
    <phoneticPr fontId="5"/>
  </si>
  <si>
    <t>・第5期科学技術基本計画（平成28年度1月22日閣議決定）
・まち・ひと・しごと創生総合戦略（2017改訂版）（平成29年12月22日閣議決定）
・統合イノベーション戦略（平成30年6月15日閣議決定）</t>
    <phoneticPr fontId="5"/>
  </si>
  <si>
    <t>-</t>
    <phoneticPr fontId="5"/>
  </si>
  <si>
    <t>A.国立大学法人徳島大学</t>
    <rPh sb="2" eb="4">
      <t>コクリツ</t>
    </rPh>
    <rPh sb="4" eb="6">
      <t>ダイガク</t>
    </rPh>
    <rPh sb="6" eb="8">
      <t>ホウジン</t>
    </rPh>
    <rPh sb="8" eb="10">
      <t>トクシマ</t>
    </rPh>
    <rPh sb="10" eb="12">
      <t>ダイガク</t>
    </rPh>
    <phoneticPr fontId="5"/>
  </si>
  <si>
    <t>B.公益財団法人全日本地域研究交流協会</t>
    <rPh sb="2" eb="4">
      <t>コウエキ</t>
    </rPh>
    <rPh sb="4" eb="6">
      <t>ザイダン</t>
    </rPh>
    <rPh sb="6" eb="8">
      <t>ホウジン</t>
    </rPh>
    <phoneticPr fontId="5"/>
  </si>
  <si>
    <t>産学官等の参画機関が地域の強みや特性を活かした取組を通じて、持続的・発展的イノベーションの創出の仕組みを構築しようとする地域のうち、海外からヒト・モノ・カネを惹きつける強力なポテンシャルを持った地域を国際競争力強化地域、地域の特性を活かしたイノベーションが期待でき、将来的には海外市場を獲得できるポテンシャルを有する地域を研究機能・産業集積高度化地域に選定し、文部科学省による支援が地域イノベーション戦略の実現へ貢献すると認められる地域に対して、研究者の集積、人材育成プログラムの開発・実施、大学等の知のネットワーク構築、研究設備・機器等の共用化に対する支援を組み合わせて支援を行う（補助額と同額以上の資金を地域が拠出することが要件）。</t>
    <phoneticPr fontId="5"/>
  </si>
  <si>
    <t>国際競争力強化地域</t>
    <phoneticPr fontId="5"/>
  </si>
  <si>
    <t>研究機能・産業集積高度化地域</t>
    <phoneticPr fontId="5"/>
  </si>
  <si>
    <t>国際競争力強化地域
交付決定額／拠点数　　　　　　　　　　　　　</t>
    <phoneticPr fontId="5"/>
  </si>
  <si>
    <t>【指摘事項・秋のレビュー】(イノベーション創出に向けた産業連携の推進及び地域科学技術の振興に関する事業）
※公開プロセス実施年：平成25年11月13日(水）
※レビューシート番号：0189「地域イノベーション戦略支援プログラム」、0190「地域資源等を活用した産学連携による国際科学イノベーション拠点整備事業」、0192「先端融合領域イノベーション創出拠点形成プログラム」
＜地域イノベーション戦略支援プログラム、地域資源等を活用した産学連携による国際科学イノベーション拠点整備事業、先端融合領域イノベーション創出拠点形成プログラム＞
○とりまとめコメント
・3事業すべてについて、イノベーションが定義されていない、全体戦略がない、類似の取組が多い、有効性の見極めが不十分などの点から、事業の目的に照らして有効とは言い難く、①全体戦略の策定、類似の取組との整理、有効性の見極めを行うべきではないか。
・成果の検証が適切に行われているとは言い難く、②売上・営業利益・市場規模など適量的に効果検証を行った上で、検証結果を新規採択や事業の継続の是非に反映すべきでないか。
・事業の内容については、国が実施すべき役割を踏まえたものに限定されているとは言い難く、③民間の負担拡大や国の負担を漸減することで地域の自立を促進したり、中止の判断基準の明確化、長期継続を禁止するなど、出口戦略の明確化などを行うべきではないか。
①　中間評価時（※１）に外部有識者による各地域に対する評価に加え、本プログラムに対する意見を、本プログラムの戦略に反映させていく。
　（※１）平成２５年度：１０月～１月頃　１３地域対象
　　　　　 平成２６年度：１０月～１月頃　１０地域対象
　　　　　 平成２７年度：１０月～１月頃　　６地域対象
②　従来は論文、特許、事業化件数、売上等を指標としていたところであるが、科学技術・学術審議会の地域科学技術イノベーション推進委員会において来年春ごろにとりまとめが予定されている、地域科学技術イノベーション推進に関する審議と併せ、事業の効果についても検証する。特に、これまでの指標では効果の明確化が出来ていなかったものをできる限り明確化できるよう、効果の指標を再検討し、それに基づき事業の効果を明確化していく。
③　地域の自立度合い、出口戦略については、科学技術・学術審議会の地域科学技術イノベーション推進委員会で決定する指標に基づき評価することし、平成２７年度以降に行われる最終評価に向け、その結果を対象地域に明示していく。</t>
    <phoneticPr fontId="5"/>
  </si>
  <si>
    <t>成果指標については事業の成果を適切に測るため一層の工夫が必要であり、成果目標値についても水準の妥当性について判断できないため、検証する必要がある。事業の成果については、一定の成果はあげているものの、十分とは認められない。成果や課題についての検証も行われているものの、活用方策を明らかにすべきである。
また、事業終了後に「イノベーション推進協議会」を存続し続けなければ全く意味がないので、採択の条件に事業後の状況を確認するシステムが必須である。</t>
    <phoneticPr fontId="5"/>
  </si>
  <si>
    <t>この事業は当初計画に基づき、平成30年度をもって予定通り終了。今後は、成果の活用や課題を確認するシステムの創出に留意しつつ新たな事業を構築すべきである。本事業により得られた成果については適切に活用すること。</t>
    <phoneticPr fontId="5"/>
  </si>
  <si>
    <t>終了予定</t>
  </si>
  <si>
    <t>産業連携・地域支援課長
斉藤　卓也</t>
    <rPh sb="12" eb="14">
      <t>サイトウ</t>
    </rPh>
    <rPh sb="15" eb="17">
      <t>タクヤ</t>
    </rPh>
    <phoneticPr fontId="5"/>
  </si>
  <si>
    <t>-</t>
    <phoneticPr fontId="5"/>
  </si>
  <si>
    <t>当初計画に基づき、平成30年度をもって予定通り終了。
なお、文部科学省等が開催するシンポジウム等で当該事業で得られた成果や課題、また事業後の展開について積極的に紹介等努める。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</si>
</sst>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184151</xdr:colOff>
      <xdr:row>744</xdr:row>
      <xdr:rowOff>18256</xdr:rowOff>
    </xdr:from>
    <xdr:to>
      <xdr:col>41</xdr:col>
      <xdr:colOff>51595</xdr:colOff>
      <xdr:row>744</xdr:row>
      <xdr:rowOff>27782</xdr:rowOff>
    </xdr:to>
    <xdr:cxnSp macro="">
      <xdr:nvCxnSpPr>
        <xdr:cNvPr id="3" name="直線コネクタ 2">
          <a:extLst>
            <a:ext uri="{FF2B5EF4-FFF2-40B4-BE49-F238E27FC236}">
              <a16:creationId xmlns:a16="http://schemas.microsoft.com/office/drawing/2014/main" id="{BC37E291-89DE-4964-BFE2-68269A602804}"/>
            </a:ext>
          </a:extLst>
        </xdr:cNvPr>
        <xdr:cNvCxnSpPr/>
      </xdr:nvCxnSpPr>
      <xdr:spPr>
        <a:xfrm>
          <a:off x="2815432" y="61537850"/>
          <a:ext cx="5534819" cy="952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68263</xdr:colOff>
      <xdr:row>742</xdr:row>
      <xdr:rowOff>221456</xdr:rowOff>
    </xdr:from>
    <xdr:to>
      <xdr:col>32</xdr:col>
      <xdr:colOff>162719</xdr:colOff>
      <xdr:row>744</xdr:row>
      <xdr:rowOff>327818</xdr:rowOff>
    </xdr:to>
    <xdr:sp macro="" textlink="">
      <xdr:nvSpPr>
        <xdr:cNvPr id="4" name="テキスト ボックス 3">
          <a:extLst>
            <a:ext uri="{FF2B5EF4-FFF2-40B4-BE49-F238E27FC236}">
              <a16:creationId xmlns:a16="http://schemas.microsoft.com/office/drawing/2014/main" id="{B2EBF3D7-82D6-414C-BB97-B040D701A789}"/>
            </a:ext>
          </a:extLst>
        </xdr:cNvPr>
        <xdr:cNvSpPr txBox="1"/>
      </xdr:nvSpPr>
      <xdr:spPr>
        <a:xfrm>
          <a:off x="4318794" y="61026675"/>
          <a:ext cx="2320925" cy="8207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605</a:t>
          </a:r>
          <a:r>
            <a:rPr kumimoji="1" lang="ja-JP" altLang="en-US" sz="1600"/>
            <a:t>百万円</a:t>
          </a:r>
        </a:p>
      </xdr:txBody>
    </xdr:sp>
    <xdr:clientData/>
  </xdr:twoCellAnchor>
  <xdr:twoCellAnchor>
    <xdr:from>
      <xdr:col>19</xdr:col>
      <xdr:colOff>162719</xdr:colOff>
      <xdr:row>745</xdr:row>
      <xdr:rowOff>90486</xdr:rowOff>
    </xdr:from>
    <xdr:to>
      <xdr:col>34</xdr:col>
      <xdr:colOff>39687</xdr:colOff>
      <xdr:row>750</xdr:row>
      <xdr:rowOff>333375</xdr:rowOff>
    </xdr:to>
    <xdr:sp macro="" textlink="">
      <xdr:nvSpPr>
        <xdr:cNvPr id="5" name="大かっこ 4">
          <a:extLst>
            <a:ext uri="{FF2B5EF4-FFF2-40B4-BE49-F238E27FC236}">
              <a16:creationId xmlns:a16="http://schemas.microsoft.com/office/drawing/2014/main" id="{199D5769-2E4B-4CA2-94D6-77C0CED91542}"/>
            </a:ext>
          </a:extLst>
        </xdr:cNvPr>
        <xdr:cNvSpPr/>
      </xdr:nvSpPr>
      <xdr:spPr>
        <a:xfrm>
          <a:off x="4008438" y="49751455"/>
          <a:ext cx="2913062" cy="2028826"/>
        </a:xfrm>
        <a:prstGeom prst="bracketPair">
          <a:avLst>
            <a:gd name="adj" fmla="val 114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域イノベーション創出に向けた主体的かつ優れた構想に対して、関係府省の施策を総動員するシステムを構築し、文部科学省では、大学等の地域貢献機能を強化するため、ソフト・ヒューマンに対する重点的な支援を行う。</a:t>
          </a:r>
          <a:endParaRPr kumimoji="1" lang="en-US" altLang="ja-JP" sz="1100"/>
        </a:p>
        <a:p>
          <a:pPr algn="l"/>
          <a:r>
            <a:rPr kumimoji="1" lang="en-US" altLang="ja-JP" sz="1100"/>
            <a:t>※</a:t>
          </a:r>
          <a:r>
            <a:rPr kumimoji="1" lang="ja-JP" altLang="en-US" sz="1100"/>
            <a:t>非常勤職員手当、職員・委員等旅費、庁費含む</a:t>
          </a:r>
        </a:p>
      </xdr:txBody>
    </xdr:sp>
    <xdr:clientData/>
  </xdr:twoCellAnchor>
  <xdr:twoCellAnchor>
    <xdr:from>
      <xdr:col>13</xdr:col>
      <xdr:colOff>166688</xdr:colOff>
      <xdr:row>744</xdr:row>
      <xdr:rowOff>11905</xdr:rowOff>
    </xdr:from>
    <xdr:to>
      <xdr:col>13</xdr:col>
      <xdr:colOff>166688</xdr:colOff>
      <xdr:row>750</xdr:row>
      <xdr:rowOff>71438</xdr:rowOff>
    </xdr:to>
    <xdr:cxnSp macro="">
      <xdr:nvCxnSpPr>
        <xdr:cNvPr id="7" name="直線矢印コネクタ 6">
          <a:extLst>
            <a:ext uri="{FF2B5EF4-FFF2-40B4-BE49-F238E27FC236}">
              <a16:creationId xmlns:a16="http://schemas.microsoft.com/office/drawing/2014/main" id="{8320EFB9-26B1-415F-AE76-8941918738E4}"/>
            </a:ext>
          </a:extLst>
        </xdr:cNvPr>
        <xdr:cNvCxnSpPr/>
      </xdr:nvCxnSpPr>
      <xdr:spPr>
        <a:xfrm>
          <a:off x="2797969" y="49315686"/>
          <a:ext cx="0" cy="220265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154783</xdr:colOff>
      <xdr:row>751</xdr:row>
      <xdr:rowOff>95250</xdr:rowOff>
    </xdr:from>
    <xdr:to>
      <xdr:col>20</xdr:col>
      <xdr:colOff>122756</xdr:colOff>
      <xdr:row>753</xdr:row>
      <xdr:rowOff>297655</xdr:rowOff>
    </xdr:to>
    <xdr:sp macro="" textlink="">
      <xdr:nvSpPr>
        <xdr:cNvPr id="9" name="テキスト ボックス 8">
          <a:extLst>
            <a:ext uri="{FF2B5EF4-FFF2-40B4-BE49-F238E27FC236}">
              <a16:creationId xmlns:a16="http://schemas.microsoft.com/office/drawing/2014/main" id="{C650D5B0-0368-419D-AA59-D66333EA29D1}"/>
            </a:ext>
          </a:extLst>
        </xdr:cNvPr>
        <xdr:cNvSpPr txBox="1"/>
      </xdr:nvSpPr>
      <xdr:spPr>
        <a:xfrm>
          <a:off x="1774033" y="51899344"/>
          <a:ext cx="2396848" cy="91678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　公益財団法人、大学等</a:t>
          </a:r>
          <a:endParaRPr kumimoji="1" lang="en-US" altLang="ja-JP" sz="1400"/>
        </a:p>
        <a:p>
          <a:pPr algn="ctr"/>
          <a:r>
            <a:rPr kumimoji="1" lang="ja-JP" altLang="en-US" sz="1400"/>
            <a:t>（全</a:t>
          </a:r>
          <a:r>
            <a:rPr kumimoji="1" lang="en-US" altLang="ja-JP" sz="1400"/>
            <a:t>19</a:t>
          </a:r>
          <a:r>
            <a:rPr kumimoji="1" lang="ja-JP" altLang="en-US" sz="1400"/>
            <a:t>機関）</a:t>
          </a:r>
          <a:endParaRPr kumimoji="1" lang="en-US" altLang="ja-JP" sz="1400"/>
        </a:p>
        <a:p>
          <a:pPr algn="ctr"/>
          <a:r>
            <a:rPr kumimoji="1" lang="en-US" altLang="ja-JP" sz="1400"/>
            <a:t>571</a:t>
          </a:r>
          <a:r>
            <a:rPr kumimoji="1" lang="ja-JP" altLang="en-US" sz="1400"/>
            <a:t>百万円</a:t>
          </a:r>
        </a:p>
      </xdr:txBody>
    </xdr:sp>
    <xdr:clientData/>
  </xdr:twoCellAnchor>
  <xdr:twoCellAnchor>
    <xdr:from>
      <xdr:col>41</xdr:col>
      <xdr:colOff>57149</xdr:colOff>
      <xdr:row>744</xdr:row>
      <xdr:rowOff>19050</xdr:rowOff>
    </xdr:from>
    <xdr:to>
      <xdr:col>41</xdr:col>
      <xdr:colOff>57149</xdr:colOff>
      <xdr:row>750</xdr:row>
      <xdr:rowOff>59531</xdr:rowOff>
    </xdr:to>
    <xdr:cxnSp macro="">
      <xdr:nvCxnSpPr>
        <xdr:cNvPr id="12" name="直線矢印コネクタ 11">
          <a:extLst>
            <a:ext uri="{FF2B5EF4-FFF2-40B4-BE49-F238E27FC236}">
              <a16:creationId xmlns:a16="http://schemas.microsoft.com/office/drawing/2014/main" id="{6A9DD1A3-C95E-4D2D-9B59-FC70EEF33350}"/>
            </a:ext>
          </a:extLst>
        </xdr:cNvPr>
        <xdr:cNvCxnSpPr/>
      </xdr:nvCxnSpPr>
      <xdr:spPr>
        <a:xfrm>
          <a:off x="8355805" y="49322831"/>
          <a:ext cx="0" cy="218360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11906</xdr:colOff>
      <xdr:row>751</xdr:row>
      <xdr:rowOff>83343</xdr:rowOff>
    </xdr:from>
    <xdr:to>
      <xdr:col>46</xdr:col>
      <xdr:colOff>182285</xdr:colOff>
      <xdr:row>753</xdr:row>
      <xdr:rowOff>250031</xdr:rowOff>
    </xdr:to>
    <xdr:sp macro="" textlink="">
      <xdr:nvSpPr>
        <xdr:cNvPr id="15" name="テキスト ボックス 14">
          <a:extLst>
            <a:ext uri="{FF2B5EF4-FFF2-40B4-BE49-F238E27FC236}">
              <a16:creationId xmlns:a16="http://schemas.microsoft.com/office/drawing/2014/main" id="{8C189D59-5634-45E5-9673-9D8B3A436891}"/>
            </a:ext>
          </a:extLst>
        </xdr:cNvPr>
        <xdr:cNvSpPr txBox="1"/>
      </xdr:nvSpPr>
      <xdr:spPr>
        <a:xfrm>
          <a:off x="7096125" y="51887437"/>
          <a:ext cx="2396848" cy="88106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B</a:t>
          </a:r>
          <a:r>
            <a:rPr kumimoji="1" lang="ja-JP" altLang="en-US" sz="1400"/>
            <a:t>　公益財団法人全日本</a:t>
          </a:r>
          <a:endParaRPr kumimoji="1" lang="en-US" altLang="ja-JP" sz="1400"/>
        </a:p>
        <a:p>
          <a:pPr algn="ctr"/>
          <a:r>
            <a:rPr kumimoji="1" lang="ja-JP" altLang="en-US" sz="1400"/>
            <a:t>地域研究交流協会</a:t>
          </a:r>
          <a:endParaRPr kumimoji="1" lang="en-US" altLang="ja-JP" sz="1400"/>
        </a:p>
        <a:p>
          <a:pPr algn="ctr"/>
          <a:r>
            <a:rPr kumimoji="1" lang="en-US" altLang="ja-JP" sz="1400"/>
            <a:t>8</a:t>
          </a:r>
          <a:r>
            <a:rPr kumimoji="1" lang="ja-JP" altLang="en-US" sz="1400"/>
            <a:t>百万円</a:t>
          </a:r>
        </a:p>
      </xdr:txBody>
    </xdr:sp>
    <xdr:clientData/>
  </xdr:twoCellAnchor>
  <xdr:twoCellAnchor>
    <xdr:from>
      <xdr:col>8</xdr:col>
      <xdr:colOff>130969</xdr:colOff>
      <xdr:row>754</xdr:row>
      <xdr:rowOff>71436</xdr:rowOff>
    </xdr:from>
    <xdr:to>
      <xdr:col>21</xdr:col>
      <xdr:colOff>39577</xdr:colOff>
      <xdr:row>774</xdr:row>
      <xdr:rowOff>119062</xdr:rowOff>
    </xdr:to>
    <xdr:sp macro="" textlink="">
      <xdr:nvSpPr>
        <xdr:cNvPr id="19" name="大かっこ 18">
          <a:extLst>
            <a:ext uri="{FF2B5EF4-FFF2-40B4-BE49-F238E27FC236}">
              <a16:creationId xmlns:a16="http://schemas.microsoft.com/office/drawing/2014/main" id="{D35570A7-7577-40B8-A73F-855563EC3ECD}"/>
            </a:ext>
          </a:extLst>
        </xdr:cNvPr>
        <xdr:cNvSpPr/>
      </xdr:nvSpPr>
      <xdr:spPr>
        <a:xfrm>
          <a:off x="1750219" y="52947092"/>
          <a:ext cx="2539889" cy="20955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83344</xdr:colOff>
      <xdr:row>754</xdr:row>
      <xdr:rowOff>23811</xdr:rowOff>
    </xdr:from>
    <xdr:to>
      <xdr:col>20</xdr:col>
      <xdr:colOff>71436</xdr:colOff>
      <xdr:row>774</xdr:row>
      <xdr:rowOff>59531</xdr:rowOff>
    </xdr:to>
    <xdr:sp macro="" textlink="">
      <xdr:nvSpPr>
        <xdr:cNvPr id="21" name="テキスト ボックス 20">
          <a:extLst>
            <a:ext uri="{FF2B5EF4-FFF2-40B4-BE49-F238E27FC236}">
              <a16:creationId xmlns:a16="http://schemas.microsoft.com/office/drawing/2014/main" id="{BC25C7B0-FA95-4798-8D50-94547D6A41AE}"/>
            </a:ext>
          </a:extLst>
        </xdr:cNvPr>
        <xdr:cNvSpPr txBox="1"/>
      </xdr:nvSpPr>
      <xdr:spPr>
        <a:xfrm>
          <a:off x="1905000" y="52899467"/>
          <a:ext cx="2214561" cy="20835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イノベーション戦略の実現に向けて、同戦略の中核を担う研究者の集積、戦略実現のための人材育成プログラムの開発及び実施、大学等の知のネットワークの構築、大学等研究機関での研究設備・機器の共用化のいずれかに取り組む。</a:t>
          </a:r>
        </a:p>
      </xdr:txBody>
    </xdr:sp>
    <xdr:clientData/>
  </xdr:twoCellAnchor>
  <xdr:twoCellAnchor>
    <xdr:from>
      <xdr:col>35</xdr:col>
      <xdr:colOff>130969</xdr:colOff>
      <xdr:row>753</xdr:row>
      <xdr:rowOff>333375</xdr:rowOff>
    </xdr:from>
    <xdr:to>
      <xdr:col>46</xdr:col>
      <xdr:colOff>117486</xdr:colOff>
      <xdr:row>756</xdr:row>
      <xdr:rowOff>268231</xdr:rowOff>
    </xdr:to>
    <xdr:sp macro="" textlink="">
      <xdr:nvSpPr>
        <xdr:cNvPr id="23" name="テキスト ボックス 22">
          <a:extLst>
            <a:ext uri="{FF2B5EF4-FFF2-40B4-BE49-F238E27FC236}">
              <a16:creationId xmlns:a16="http://schemas.microsoft.com/office/drawing/2014/main" id="{929EC79A-6D8E-4C88-BD9D-69BB95164324}"/>
            </a:ext>
          </a:extLst>
        </xdr:cNvPr>
        <xdr:cNvSpPr txBox="1"/>
      </xdr:nvSpPr>
      <xdr:spPr>
        <a:xfrm>
          <a:off x="7215188" y="65067656"/>
          <a:ext cx="2212986" cy="1006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○地域イノベーション戦略支援プログラム終了評価等に関する調査を行う。</a:t>
          </a:r>
          <a:endParaRPr kumimoji="1" lang="en-US" altLang="ja-JP" sz="1000"/>
        </a:p>
      </xdr:txBody>
    </xdr:sp>
    <xdr:clientData/>
  </xdr:twoCellAnchor>
  <xdr:twoCellAnchor>
    <xdr:from>
      <xdr:col>35</xdr:col>
      <xdr:colOff>35719</xdr:colOff>
      <xdr:row>753</xdr:row>
      <xdr:rowOff>333376</xdr:rowOff>
    </xdr:from>
    <xdr:to>
      <xdr:col>47</xdr:col>
      <xdr:colOff>146733</xdr:colOff>
      <xdr:row>756</xdr:row>
      <xdr:rowOff>546858</xdr:rowOff>
    </xdr:to>
    <xdr:sp macro="" textlink="">
      <xdr:nvSpPr>
        <xdr:cNvPr id="25" name="大かっこ 24">
          <a:extLst>
            <a:ext uri="{FF2B5EF4-FFF2-40B4-BE49-F238E27FC236}">
              <a16:creationId xmlns:a16="http://schemas.microsoft.com/office/drawing/2014/main" id="{2E32D0AD-13FE-4CB1-B161-ADA5F9D8D16A}"/>
            </a:ext>
          </a:extLst>
        </xdr:cNvPr>
        <xdr:cNvSpPr/>
      </xdr:nvSpPr>
      <xdr:spPr>
        <a:xfrm>
          <a:off x="7119938" y="65067657"/>
          <a:ext cx="2539889" cy="12850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47631</xdr:colOff>
      <xdr:row>740</xdr:row>
      <xdr:rowOff>135733</xdr:rowOff>
    </xdr:from>
    <xdr:to>
      <xdr:col>44</xdr:col>
      <xdr:colOff>169552</xdr:colOff>
      <xdr:row>743</xdr:row>
      <xdr:rowOff>238125</xdr:rowOff>
    </xdr:to>
    <xdr:sp macro="" textlink="">
      <xdr:nvSpPr>
        <xdr:cNvPr id="18" name="テキスト ボックス 17">
          <a:extLst>
            <a:ext uri="{FF2B5EF4-FFF2-40B4-BE49-F238E27FC236}">
              <a16:creationId xmlns:a16="http://schemas.microsoft.com/office/drawing/2014/main" id="{5895FAEC-D4D0-422B-885C-9A7F0896AF33}"/>
            </a:ext>
          </a:extLst>
        </xdr:cNvPr>
        <xdr:cNvSpPr txBox="1"/>
      </xdr:nvSpPr>
      <xdr:spPr>
        <a:xfrm>
          <a:off x="7131850" y="48010764"/>
          <a:ext cx="1943577" cy="1173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xmlns:mc="http://schemas.openxmlformats.org/markup-compatibility/2006" xmlns:a14="http://schemas.microsoft.com/office/drawing/2010/main" val="000000" mc:Ignorable="a14" a14:legacySpreadsheetColorIndex="8"/>
              </a:solidFill>
            </a:rPr>
            <a:t>非常勤職員手当　</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en-US" altLang="ja-JP" sz="1000" baseline="0">
              <a:solidFill>
                <a:srgbClr xmlns:mc="http://schemas.openxmlformats.org/markup-compatibility/2006" xmlns:a14="http://schemas.microsoft.com/office/drawing/2010/main" val="000000" mc:Ignorable="a14" a14:legacySpreadsheetColorIndex="8"/>
              </a:solidFill>
            </a:rPr>
            <a:t>19</a:t>
          </a:r>
          <a:r>
            <a:rPr kumimoji="1" lang="ja-JP" altLang="en-US" sz="1000">
              <a:solidFill>
                <a:srgbClr xmlns:mc="http://schemas.openxmlformats.org/markup-compatibility/2006" xmlns:a14="http://schemas.microsoft.com/office/drawing/2010/main" val="000000" mc:Ignorable="a14" a14:legacySpreadsheetColorIndex="8"/>
              </a:solidFill>
            </a:rPr>
            <a:t>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a:p>
          <a:r>
            <a:rPr kumimoji="1" lang="ja-JP" altLang="en-US" sz="1000">
              <a:solidFill>
                <a:srgbClr xmlns:mc="http://schemas.openxmlformats.org/markup-compatibility/2006" xmlns:a14="http://schemas.microsoft.com/office/drawing/2010/main" val="000000" mc:Ignorable="a14" a14:legacySpreadsheetColorIndex="8"/>
              </a:solidFill>
            </a:rPr>
            <a:t>諸謝金　　　　　　　　</a:t>
          </a:r>
          <a:r>
            <a:rPr kumimoji="1" lang="en-US" altLang="ja-JP" sz="1000">
              <a:solidFill>
                <a:srgbClr xmlns:mc="http://schemas.openxmlformats.org/markup-compatibility/2006" xmlns:a14="http://schemas.microsoft.com/office/drawing/2010/main" val="000000" mc:Ignorable="a14" a14:legacySpreadsheetColorIndex="8"/>
              </a:solidFill>
            </a:rPr>
            <a:t>1</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r>
            <a:rPr kumimoji="1" lang="ja-JP" altLang="en-US" sz="1000">
              <a:solidFill>
                <a:srgbClr xmlns:mc="http://schemas.openxmlformats.org/markup-compatibility/2006" xmlns:a14="http://schemas.microsoft.com/office/drawing/2010/main" val="000000" mc:Ignorable="a14" a14:legacySpreadsheetColorIndex="8"/>
              </a:solidFill>
            </a:rPr>
            <a:t>職員旅費　　　　　　</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en-US" altLang="ja-JP" sz="1000" baseline="0">
              <a:solidFill>
                <a:srgbClr xmlns:mc="http://schemas.openxmlformats.org/markup-compatibility/2006" xmlns:a14="http://schemas.microsoft.com/office/drawing/2010/main" val="000000" mc:Ignorable="a14" a14:legacySpreadsheetColorIndex="8"/>
              </a:solidFill>
            </a:rPr>
            <a:t>1</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r>
            <a:rPr kumimoji="1" lang="ja-JP" altLang="en-US" sz="1000">
              <a:solidFill>
                <a:srgbClr xmlns:mc="http://schemas.openxmlformats.org/markup-compatibility/2006" xmlns:a14="http://schemas.microsoft.com/office/drawing/2010/main" val="000000" mc:Ignorable="a14" a14:legacySpreadsheetColorIndex="8"/>
              </a:solidFill>
            </a:rPr>
            <a:t>委員等旅費　　　　</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en-US" altLang="ja-JP" sz="1000" baseline="0">
              <a:solidFill>
                <a:srgbClr xmlns:mc="http://schemas.openxmlformats.org/markup-compatibility/2006" xmlns:a14="http://schemas.microsoft.com/office/drawing/2010/main" val="000000" mc:Ignorable="a14" a14:legacySpreadsheetColorIndex="8"/>
              </a:solidFill>
            </a:rPr>
            <a:t>  3</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r>
            <a:rPr kumimoji="1" lang="ja-JP" altLang="en-US" sz="1000">
              <a:solidFill>
                <a:srgbClr xmlns:mc="http://schemas.openxmlformats.org/markup-compatibility/2006" xmlns:a14="http://schemas.microsoft.com/office/drawing/2010/main" val="000000" mc:Ignorable="a14" a14:legacySpreadsheetColorIndex="8"/>
              </a:solidFill>
            </a:rPr>
            <a:t>庁費　　　　　　　 　    </a:t>
          </a:r>
          <a:r>
            <a:rPr kumimoji="1" lang="en-US" altLang="ja-JP" sz="1000">
              <a:solidFill>
                <a:srgbClr xmlns:mc="http://schemas.openxmlformats.org/markup-compatibility/2006" xmlns:a14="http://schemas.microsoft.com/office/drawing/2010/main" val="000000" mc:Ignorable="a14" a14:legacySpreadsheetColorIndex="8"/>
              </a:solidFill>
            </a:rPr>
            <a:t>2</a:t>
          </a:r>
          <a:r>
            <a:rPr kumimoji="1" lang="ja-JP" altLang="en-US" sz="10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45</xdr:col>
      <xdr:colOff>109544</xdr:colOff>
      <xdr:row>741</xdr:row>
      <xdr:rowOff>180974</xdr:rowOff>
    </xdr:from>
    <xdr:to>
      <xdr:col>48</xdr:col>
      <xdr:colOff>129788</xdr:colOff>
      <xdr:row>742</xdr:row>
      <xdr:rowOff>161376</xdr:rowOff>
    </xdr:to>
    <xdr:sp macro="" textlink="">
      <xdr:nvSpPr>
        <xdr:cNvPr id="20" name="テキスト ボックス 19">
          <a:extLst>
            <a:ext uri="{FF2B5EF4-FFF2-40B4-BE49-F238E27FC236}">
              <a16:creationId xmlns:a16="http://schemas.microsoft.com/office/drawing/2014/main" id="{4B1616E7-57B7-4887-9BD2-95EB3B4037C3}"/>
            </a:ext>
          </a:extLst>
        </xdr:cNvPr>
        <xdr:cNvSpPr txBox="1"/>
      </xdr:nvSpPr>
      <xdr:spPr>
        <a:xfrm>
          <a:off x="9217825" y="48413193"/>
          <a:ext cx="627463" cy="337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44</xdr:col>
      <xdr:colOff>159549</xdr:colOff>
      <xdr:row>740</xdr:row>
      <xdr:rowOff>107157</xdr:rowOff>
    </xdr:from>
    <xdr:to>
      <xdr:col>45</xdr:col>
      <xdr:colOff>142874</xdr:colOff>
      <xdr:row>743</xdr:row>
      <xdr:rowOff>107155</xdr:rowOff>
    </xdr:to>
    <xdr:sp macro="" textlink="">
      <xdr:nvSpPr>
        <xdr:cNvPr id="22" name="AutoShape 28">
          <a:extLst>
            <a:ext uri="{FF2B5EF4-FFF2-40B4-BE49-F238E27FC236}">
              <a16:creationId xmlns:a16="http://schemas.microsoft.com/office/drawing/2014/main" id="{E2A06497-F192-49D0-A7CD-C7D219256DCF}"/>
            </a:ext>
          </a:extLst>
        </xdr:cNvPr>
        <xdr:cNvSpPr>
          <a:spLocks/>
        </xdr:cNvSpPr>
      </xdr:nvSpPr>
      <xdr:spPr bwMode="auto">
        <a:xfrm>
          <a:off x="9065424" y="47982188"/>
          <a:ext cx="185731" cy="1071561"/>
        </a:xfrm>
        <a:prstGeom prst="rightBrace">
          <a:avLst>
            <a:gd name="adj1" fmla="val 4776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xdr:colOff>
      <xdr:row>750</xdr:row>
      <xdr:rowOff>107157</xdr:rowOff>
    </xdr:from>
    <xdr:to>
      <xdr:col>17</xdr:col>
      <xdr:colOff>170379</xdr:colOff>
      <xdr:row>751</xdr:row>
      <xdr:rowOff>83344</xdr:rowOff>
    </xdr:to>
    <xdr:sp macro="" textlink="">
      <xdr:nvSpPr>
        <xdr:cNvPr id="17" name="テキスト ボックス 16">
          <a:extLst>
            <a:ext uri="{FF2B5EF4-FFF2-40B4-BE49-F238E27FC236}">
              <a16:creationId xmlns:a16="http://schemas.microsoft.com/office/drawing/2014/main" id="{E957DEA8-A565-45F6-A179-49C26370723A}"/>
            </a:ext>
          </a:extLst>
        </xdr:cNvPr>
        <xdr:cNvSpPr txBox="1"/>
      </xdr:nvSpPr>
      <xdr:spPr>
        <a:xfrm>
          <a:off x="1214437" y="51554063"/>
          <a:ext cx="2396848" cy="333375"/>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a:t>
          </a:r>
          <a:r>
            <a:rPr kumimoji="1" lang="en-US" altLang="ja-JP" sz="1400"/>
            <a:t>】</a:t>
          </a:r>
        </a:p>
      </xdr:txBody>
    </xdr:sp>
    <xdr:clientData/>
  </xdr:twoCellAnchor>
  <xdr:twoCellAnchor>
    <xdr:from>
      <xdr:col>34</xdr:col>
      <xdr:colOff>47623</xdr:colOff>
      <xdr:row>750</xdr:row>
      <xdr:rowOff>107156</xdr:rowOff>
    </xdr:from>
    <xdr:to>
      <xdr:col>46</xdr:col>
      <xdr:colOff>154779</xdr:colOff>
      <xdr:row>751</xdr:row>
      <xdr:rowOff>83343</xdr:rowOff>
    </xdr:to>
    <xdr:sp macro="" textlink="">
      <xdr:nvSpPr>
        <xdr:cNvPr id="24" name="テキスト ボックス 23">
          <a:extLst>
            <a:ext uri="{FF2B5EF4-FFF2-40B4-BE49-F238E27FC236}">
              <a16:creationId xmlns:a16="http://schemas.microsoft.com/office/drawing/2014/main" id="{708A84C9-6BD3-4BD0-A069-196EC6EF5DF8}"/>
            </a:ext>
          </a:extLst>
        </xdr:cNvPr>
        <xdr:cNvSpPr txBox="1"/>
      </xdr:nvSpPr>
      <xdr:spPr>
        <a:xfrm>
          <a:off x="6929436" y="51554062"/>
          <a:ext cx="2536031" cy="333375"/>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委託</a:t>
          </a:r>
          <a:r>
            <a:rPr kumimoji="1" lang="en-US" altLang="ja-JP" sz="1400"/>
            <a:t>【</a:t>
          </a:r>
          <a:r>
            <a:rPr kumimoji="1" lang="ja-JP" altLang="en-US" sz="1400"/>
            <a:t>一般競争（総合評価）</a:t>
          </a:r>
          <a:r>
            <a:rPr kumimoji="1" lang="en-US" altLang="ja-JP" sz="14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G18" sqref="BG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165</v>
      </c>
      <c r="AT2" s="943"/>
      <c r="AU2" s="943"/>
      <c r="AV2" s="52" t="str">
        <f>IF(AW2="", "", "-")</f>
        <v/>
      </c>
      <c r="AW2" s="914"/>
      <c r="AX2" s="914"/>
    </row>
    <row r="3" spans="1:50" ht="21" customHeight="1" thickBot="1" x14ac:dyDescent="0.2">
      <c r="A3" s="870" t="s">
        <v>541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574</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575</v>
      </c>
      <c r="H5" s="843"/>
      <c r="I5" s="843"/>
      <c r="J5" s="843"/>
      <c r="K5" s="843"/>
      <c r="L5" s="843"/>
      <c r="M5" s="844" t="s">
        <v>66</v>
      </c>
      <c r="N5" s="845"/>
      <c r="O5" s="845"/>
      <c r="P5" s="845"/>
      <c r="Q5" s="845"/>
      <c r="R5" s="846"/>
      <c r="S5" s="847" t="s">
        <v>576</v>
      </c>
      <c r="T5" s="843"/>
      <c r="U5" s="843"/>
      <c r="V5" s="843"/>
      <c r="W5" s="843"/>
      <c r="X5" s="848"/>
      <c r="Y5" s="701" t="s">
        <v>3</v>
      </c>
      <c r="Z5" s="544"/>
      <c r="AA5" s="544"/>
      <c r="AB5" s="544"/>
      <c r="AC5" s="544"/>
      <c r="AD5" s="545"/>
      <c r="AE5" s="702" t="s">
        <v>626</v>
      </c>
      <c r="AF5" s="702"/>
      <c r="AG5" s="702"/>
      <c r="AH5" s="702"/>
      <c r="AI5" s="702"/>
      <c r="AJ5" s="702"/>
      <c r="AK5" s="702"/>
      <c r="AL5" s="702"/>
      <c r="AM5" s="702"/>
      <c r="AN5" s="702"/>
      <c r="AO5" s="702"/>
      <c r="AP5" s="703"/>
      <c r="AQ5" s="704" t="s">
        <v>687</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76.5" customHeight="1" x14ac:dyDescent="0.15">
      <c r="A7" s="496" t="s">
        <v>22</v>
      </c>
      <c r="B7" s="497"/>
      <c r="C7" s="497"/>
      <c r="D7" s="497"/>
      <c r="E7" s="497"/>
      <c r="F7" s="498"/>
      <c r="G7" s="499" t="s">
        <v>569</v>
      </c>
      <c r="H7" s="500"/>
      <c r="I7" s="500"/>
      <c r="J7" s="500"/>
      <c r="K7" s="500"/>
      <c r="L7" s="500"/>
      <c r="M7" s="500"/>
      <c r="N7" s="500"/>
      <c r="O7" s="500"/>
      <c r="P7" s="500"/>
      <c r="Q7" s="500"/>
      <c r="R7" s="500"/>
      <c r="S7" s="500"/>
      <c r="T7" s="500"/>
      <c r="U7" s="500"/>
      <c r="V7" s="500"/>
      <c r="W7" s="500"/>
      <c r="X7" s="501"/>
      <c r="Y7" s="925" t="s">
        <v>513</v>
      </c>
      <c r="Z7" s="444"/>
      <c r="AA7" s="444"/>
      <c r="AB7" s="444"/>
      <c r="AC7" s="444"/>
      <c r="AD7" s="926"/>
      <c r="AE7" s="915" t="s">
        <v>675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6" t="s">
        <v>378</v>
      </c>
      <c r="B8" s="497"/>
      <c r="C8" s="497"/>
      <c r="D8" s="497"/>
      <c r="E8" s="497"/>
      <c r="F8" s="498"/>
      <c r="G8" s="944" t="str">
        <f>入力規則等!A28</f>
        <v>科学技術・イノベーション</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5"/>
    </row>
    <row r="13" spans="1:50" ht="21" customHeight="1" x14ac:dyDescent="0.15">
      <c r="A13" s="615"/>
      <c r="B13" s="616"/>
      <c r="C13" s="616"/>
      <c r="D13" s="616"/>
      <c r="E13" s="616"/>
      <c r="F13" s="617"/>
      <c r="G13" s="726" t="s">
        <v>6</v>
      </c>
      <c r="H13" s="727"/>
      <c r="I13" s="767" t="s">
        <v>7</v>
      </c>
      <c r="J13" s="768"/>
      <c r="K13" s="768"/>
      <c r="L13" s="768"/>
      <c r="M13" s="768"/>
      <c r="N13" s="768"/>
      <c r="O13" s="769"/>
      <c r="P13" s="660">
        <v>2372</v>
      </c>
      <c r="Q13" s="661"/>
      <c r="R13" s="661"/>
      <c r="S13" s="661"/>
      <c r="T13" s="661"/>
      <c r="U13" s="661"/>
      <c r="V13" s="662"/>
      <c r="W13" s="660">
        <v>1246</v>
      </c>
      <c r="X13" s="661"/>
      <c r="Y13" s="661"/>
      <c r="Z13" s="661"/>
      <c r="AA13" s="661"/>
      <c r="AB13" s="661"/>
      <c r="AC13" s="662"/>
      <c r="AD13" s="660">
        <v>642</v>
      </c>
      <c r="AE13" s="661"/>
      <c r="AF13" s="661"/>
      <c r="AG13" s="661"/>
      <c r="AH13" s="661"/>
      <c r="AI13" s="661"/>
      <c r="AJ13" s="662"/>
      <c r="AK13" s="660" t="s">
        <v>569</v>
      </c>
      <c r="AL13" s="661"/>
      <c r="AM13" s="661"/>
      <c r="AN13" s="661"/>
      <c r="AO13" s="661"/>
      <c r="AP13" s="661"/>
      <c r="AQ13" s="662"/>
      <c r="AR13" s="922" t="s">
        <v>676</v>
      </c>
      <c r="AS13" s="923"/>
      <c r="AT13" s="923"/>
      <c r="AU13" s="923"/>
      <c r="AV13" s="923"/>
      <c r="AW13" s="923"/>
      <c r="AX13" s="924"/>
    </row>
    <row r="14" spans="1:50" ht="21" customHeight="1" x14ac:dyDescent="0.15">
      <c r="A14" s="615"/>
      <c r="B14" s="616"/>
      <c r="C14" s="616"/>
      <c r="D14" s="616"/>
      <c r="E14" s="616"/>
      <c r="F14" s="617"/>
      <c r="G14" s="728"/>
      <c r="H14" s="729"/>
      <c r="I14" s="714" t="s">
        <v>8</v>
      </c>
      <c r="J14" s="765"/>
      <c r="K14" s="765"/>
      <c r="L14" s="765"/>
      <c r="M14" s="765"/>
      <c r="N14" s="765"/>
      <c r="O14" s="766"/>
      <c r="P14" s="660" t="s">
        <v>569</v>
      </c>
      <c r="Q14" s="661"/>
      <c r="R14" s="661"/>
      <c r="S14" s="661"/>
      <c r="T14" s="661"/>
      <c r="U14" s="661"/>
      <c r="V14" s="662"/>
      <c r="W14" s="660">
        <v>-1</v>
      </c>
      <c r="X14" s="661"/>
      <c r="Y14" s="661"/>
      <c r="Z14" s="661"/>
      <c r="AA14" s="661"/>
      <c r="AB14" s="661"/>
      <c r="AC14" s="662"/>
      <c r="AD14" s="660" t="s">
        <v>676</v>
      </c>
      <c r="AE14" s="661"/>
      <c r="AF14" s="661"/>
      <c r="AG14" s="661"/>
      <c r="AH14" s="661"/>
      <c r="AI14" s="661"/>
      <c r="AJ14" s="662"/>
      <c r="AK14" s="660" t="s">
        <v>676</v>
      </c>
      <c r="AL14" s="661"/>
      <c r="AM14" s="661"/>
      <c r="AN14" s="661"/>
      <c r="AO14" s="661"/>
      <c r="AP14" s="661"/>
      <c r="AQ14" s="662"/>
      <c r="AR14" s="791"/>
      <c r="AS14" s="791"/>
      <c r="AT14" s="791"/>
      <c r="AU14" s="791"/>
      <c r="AV14" s="791"/>
      <c r="AW14" s="791"/>
      <c r="AX14" s="792"/>
    </row>
    <row r="15" spans="1:50" ht="21" customHeight="1" x14ac:dyDescent="0.15">
      <c r="A15" s="615"/>
      <c r="B15" s="616"/>
      <c r="C15" s="616"/>
      <c r="D15" s="616"/>
      <c r="E15" s="616"/>
      <c r="F15" s="617"/>
      <c r="G15" s="728"/>
      <c r="H15" s="729"/>
      <c r="I15" s="714" t="s">
        <v>51</v>
      </c>
      <c r="J15" s="715"/>
      <c r="K15" s="715"/>
      <c r="L15" s="715"/>
      <c r="M15" s="715"/>
      <c r="N15" s="715"/>
      <c r="O15" s="716"/>
      <c r="P15" s="660" t="s">
        <v>569</v>
      </c>
      <c r="Q15" s="661"/>
      <c r="R15" s="661"/>
      <c r="S15" s="661"/>
      <c r="T15" s="661"/>
      <c r="U15" s="661"/>
      <c r="V15" s="662"/>
      <c r="W15" s="660" t="s">
        <v>569</v>
      </c>
      <c r="X15" s="661"/>
      <c r="Y15" s="661"/>
      <c r="Z15" s="661"/>
      <c r="AA15" s="661"/>
      <c r="AB15" s="661"/>
      <c r="AC15" s="662"/>
      <c r="AD15" s="660" t="s">
        <v>676</v>
      </c>
      <c r="AE15" s="661"/>
      <c r="AF15" s="661"/>
      <c r="AG15" s="661"/>
      <c r="AH15" s="661"/>
      <c r="AI15" s="661"/>
      <c r="AJ15" s="662"/>
      <c r="AK15" s="660" t="s">
        <v>676</v>
      </c>
      <c r="AL15" s="661"/>
      <c r="AM15" s="661"/>
      <c r="AN15" s="661"/>
      <c r="AO15" s="661"/>
      <c r="AP15" s="661"/>
      <c r="AQ15" s="662"/>
      <c r="AR15" s="660" t="s">
        <v>676</v>
      </c>
      <c r="AS15" s="661"/>
      <c r="AT15" s="661"/>
      <c r="AU15" s="661"/>
      <c r="AV15" s="661"/>
      <c r="AW15" s="661"/>
      <c r="AX15" s="809"/>
    </row>
    <row r="16" spans="1:50" ht="21" customHeight="1" x14ac:dyDescent="0.15">
      <c r="A16" s="615"/>
      <c r="B16" s="616"/>
      <c r="C16" s="616"/>
      <c r="D16" s="616"/>
      <c r="E16" s="616"/>
      <c r="F16" s="617"/>
      <c r="G16" s="728"/>
      <c r="H16" s="729"/>
      <c r="I16" s="714" t="s">
        <v>52</v>
      </c>
      <c r="J16" s="715"/>
      <c r="K16" s="715"/>
      <c r="L16" s="715"/>
      <c r="M16" s="715"/>
      <c r="N16" s="715"/>
      <c r="O16" s="716"/>
      <c r="P16" s="660" t="s">
        <v>569</v>
      </c>
      <c r="Q16" s="661"/>
      <c r="R16" s="661"/>
      <c r="S16" s="661"/>
      <c r="T16" s="661"/>
      <c r="U16" s="661"/>
      <c r="V16" s="662"/>
      <c r="W16" s="660" t="s">
        <v>569</v>
      </c>
      <c r="X16" s="661"/>
      <c r="Y16" s="661"/>
      <c r="Z16" s="661"/>
      <c r="AA16" s="661"/>
      <c r="AB16" s="661"/>
      <c r="AC16" s="662"/>
      <c r="AD16" s="660" t="s">
        <v>569</v>
      </c>
      <c r="AE16" s="661"/>
      <c r="AF16" s="661"/>
      <c r="AG16" s="661"/>
      <c r="AH16" s="661"/>
      <c r="AI16" s="661"/>
      <c r="AJ16" s="662"/>
      <c r="AK16" s="660" t="s">
        <v>676</v>
      </c>
      <c r="AL16" s="661"/>
      <c r="AM16" s="661"/>
      <c r="AN16" s="661"/>
      <c r="AO16" s="661"/>
      <c r="AP16" s="661"/>
      <c r="AQ16" s="662"/>
      <c r="AR16" s="760"/>
      <c r="AS16" s="761"/>
      <c r="AT16" s="761"/>
      <c r="AU16" s="761"/>
      <c r="AV16" s="761"/>
      <c r="AW16" s="761"/>
      <c r="AX16" s="762"/>
    </row>
    <row r="17" spans="1:50" ht="24.75" customHeight="1" x14ac:dyDescent="0.15">
      <c r="A17" s="615"/>
      <c r="B17" s="616"/>
      <c r="C17" s="616"/>
      <c r="D17" s="616"/>
      <c r="E17" s="616"/>
      <c r="F17" s="617"/>
      <c r="G17" s="728"/>
      <c r="H17" s="729"/>
      <c r="I17" s="714" t="s">
        <v>50</v>
      </c>
      <c r="J17" s="765"/>
      <c r="K17" s="765"/>
      <c r="L17" s="765"/>
      <c r="M17" s="765"/>
      <c r="N17" s="765"/>
      <c r="O17" s="766"/>
      <c r="P17" s="660">
        <v>19</v>
      </c>
      <c r="Q17" s="661"/>
      <c r="R17" s="661"/>
      <c r="S17" s="661"/>
      <c r="T17" s="661"/>
      <c r="U17" s="661"/>
      <c r="V17" s="662"/>
      <c r="W17" s="660" t="s">
        <v>569</v>
      </c>
      <c r="X17" s="661"/>
      <c r="Y17" s="661"/>
      <c r="Z17" s="661"/>
      <c r="AA17" s="661"/>
      <c r="AB17" s="661"/>
      <c r="AC17" s="662"/>
      <c r="AD17" s="660" t="s">
        <v>569</v>
      </c>
      <c r="AE17" s="661"/>
      <c r="AF17" s="661"/>
      <c r="AG17" s="661"/>
      <c r="AH17" s="661"/>
      <c r="AI17" s="661"/>
      <c r="AJ17" s="662"/>
      <c r="AK17" s="660" t="s">
        <v>676</v>
      </c>
      <c r="AL17" s="661"/>
      <c r="AM17" s="661"/>
      <c r="AN17" s="661"/>
      <c r="AO17" s="661"/>
      <c r="AP17" s="661"/>
      <c r="AQ17" s="662"/>
      <c r="AR17" s="920"/>
      <c r="AS17" s="920"/>
      <c r="AT17" s="920"/>
      <c r="AU17" s="920"/>
      <c r="AV17" s="920"/>
      <c r="AW17" s="920"/>
      <c r="AX17" s="921"/>
    </row>
    <row r="18" spans="1:50" ht="24.75" customHeight="1" x14ac:dyDescent="0.15">
      <c r="A18" s="615"/>
      <c r="B18" s="616"/>
      <c r="C18" s="616"/>
      <c r="D18" s="616"/>
      <c r="E18" s="616"/>
      <c r="F18" s="617"/>
      <c r="G18" s="730"/>
      <c r="H18" s="731"/>
      <c r="I18" s="719" t="s">
        <v>20</v>
      </c>
      <c r="J18" s="720"/>
      <c r="K18" s="720"/>
      <c r="L18" s="720"/>
      <c r="M18" s="720"/>
      <c r="N18" s="720"/>
      <c r="O18" s="721"/>
      <c r="P18" s="881">
        <f>SUM(P13:V17)</f>
        <v>2391</v>
      </c>
      <c r="Q18" s="882"/>
      <c r="R18" s="882"/>
      <c r="S18" s="882"/>
      <c r="T18" s="882"/>
      <c r="U18" s="882"/>
      <c r="V18" s="883"/>
      <c r="W18" s="881">
        <f>SUM(W13:AC17)</f>
        <v>1245</v>
      </c>
      <c r="X18" s="882"/>
      <c r="Y18" s="882"/>
      <c r="Z18" s="882"/>
      <c r="AA18" s="882"/>
      <c r="AB18" s="882"/>
      <c r="AC18" s="883"/>
      <c r="AD18" s="881">
        <f>SUM(AD13:AJ17)</f>
        <v>642</v>
      </c>
      <c r="AE18" s="882"/>
      <c r="AF18" s="882"/>
      <c r="AG18" s="882"/>
      <c r="AH18" s="882"/>
      <c r="AI18" s="882"/>
      <c r="AJ18" s="883"/>
      <c r="AK18" s="881">
        <f>SUM(AK13:AQ17)</f>
        <v>0</v>
      </c>
      <c r="AL18" s="882"/>
      <c r="AM18" s="882"/>
      <c r="AN18" s="882"/>
      <c r="AO18" s="882"/>
      <c r="AP18" s="882"/>
      <c r="AQ18" s="883"/>
      <c r="AR18" s="881">
        <f>SUM(AR13:AX17)</f>
        <v>0</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60">
        <v>2391</v>
      </c>
      <c r="Q19" s="661"/>
      <c r="R19" s="661"/>
      <c r="S19" s="661"/>
      <c r="T19" s="661"/>
      <c r="U19" s="661"/>
      <c r="V19" s="662"/>
      <c r="W19" s="660">
        <v>1193</v>
      </c>
      <c r="X19" s="661"/>
      <c r="Y19" s="661"/>
      <c r="Z19" s="661"/>
      <c r="AA19" s="661"/>
      <c r="AB19" s="661"/>
      <c r="AC19" s="662"/>
      <c r="AD19" s="660">
        <v>605</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9" t="s">
        <v>10</v>
      </c>
      <c r="H20" s="880"/>
      <c r="I20" s="880"/>
      <c r="J20" s="880"/>
      <c r="K20" s="880"/>
      <c r="L20" s="880"/>
      <c r="M20" s="880"/>
      <c r="N20" s="880"/>
      <c r="O20" s="880"/>
      <c r="P20" s="319">
        <f>IF(P18=0, "-", SUM(P19)/P18)</f>
        <v>1</v>
      </c>
      <c r="Q20" s="319"/>
      <c r="R20" s="319"/>
      <c r="S20" s="319"/>
      <c r="T20" s="319"/>
      <c r="U20" s="319"/>
      <c r="V20" s="319"/>
      <c r="W20" s="319">
        <f t="shared" ref="W20" si="0">IF(W18=0, "-", SUM(W19)/W18)</f>
        <v>0.9582329317269076</v>
      </c>
      <c r="X20" s="319"/>
      <c r="Y20" s="319"/>
      <c r="Z20" s="319"/>
      <c r="AA20" s="319"/>
      <c r="AB20" s="319"/>
      <c r="AC20" s="319"/>
      <c r="AD20" s="319">
        <f t="shared" ref="AD20" si="1">IF(AD18=0, "-", SUM(AD19)/AD18)</f>
        <v>0.94236760124610597</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49"/>
      <c r="G21" s="317" t="s">
        <v>478</v>
      </c>
      <c r="H21" s="318"/>
      <c r="I21" s="318"/>
      <c r="J21" s="318"/>
      <c r="K21" s="318"/>
      <c r="L21" s="318"/>
      <c r="M21" s="318"/>
      <c r="N21" s="318"/>
      <c r="O21" s="318"/>
      <c r="P21" s="319">
        <f>IF(P19=0, "-", SUM(P19)/SUM(P13,P14))</f>
        <v>1.0080101180438448</v>
      </c>
      <c r="Q21" s="319"/>
      <c r="R21" s="319"/>
      <c r="S21" s="319"/>
      <c r="T21" s="319"/>
      <c r="U21" s="319"/>
      <c r="V21" s="319"/>
      <c r="W21" s="319">
        <f t="shared" ref="W21" si="2">IF(W19=0, "-", SUM(W19)/SUM(W13,W14))</f>
        <v>0.9582329317269076</v>
      </c>
      <c r="X21" s="319"/>
      <c r="Y21" s="319"/>
      <c r="Z21" s="319"/>
      <c r="AA21" s="319"/>
      <c r="AB21" s="319"/>
      <c r="AC21" s="319"/>
      <c r="AD21" s="319">
        <f t="shared" ref="AD21" si="3">IF(AD19=0, "-", SUM(AD19)/SUM(AD13,AD14))</f>
        <v>0.94236760124610597</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7" t="s">
        <v>557</v>
      </c>
      <c r="B22" s="968"/>
      <c r="C22" s="968"/>
      <c r="D22" s="968"/>
      <c r="E22" s="968"/>
      <c r="F22" s="969"/>
      <c r="G22" s="954" t="s">
        <v>457</v>
      </c>
      <c r="H22" s="223"/>
      <c r="I22" s="223"/>
      <c r="J22" s="223"/>
      <c r="K22" s="223"/>
      <c r="L22" s="223"/>
      <c r="M22" s="223"/>
      <c r="N22" s="223"/>
      <c r="O22" s="224"/>
      <c r="P22" s="939" t="s">
        <v>518</v>
      </c>
      <c r="Q22" s="223"/>
      <c r="R22" s="223"/>
      <c r="S22" s="223"/>
      <c r="T22" s="223"/>
      <c r="U22" s="223"/>
      <c r="V22" s="224"/>
      <c r="W22" s="939" t="s">
        <v>514</v>
      </c>
      <c r="X22" s="223"/>
      <c r="Y22" s="223"/>
      <c r="Z22" s="223"/>
      <c r="AA22" s="223"/>
      <c r="AB22" s="223"/>
      <c r="AC22" s="224"/>
      <c r="AD22" s="939" t="s">
        <v>456</v>
      </c>
      <c r="AE22" s="223"/>
      <c r="AF22" s="223"/>
      <c r="AG22" s="223"/>
      <c r="AH22" s="223"/>
      <c r="AI22" s="223"/>
      <c r="AJ22" s="223"/>
      <c r="AK22" s="223"/>
      <c r="AL22" s="223"/>
      <c r="AM22" s="223"/>
      <c r="AN22" s="223"/>
      <c r="AO22" s="223"/>
      <c r="AP22" s="223"/>
      <c r="AQ22" s="223"/>
      <c r="AR22" s="223"/>
      <c r="AS22" s="223"/>
      <c r="AT22" s="223"/>
      <c r="AU22" s="223"/>
      <c r="AV22" s="223"/>
      <c r="AW22" s="223"/>
      <c r="AX22" s="976"/>
    </row>
    <row r="23" spans="1:50" ht="39.75" customHeight="1" x14ac:dyDescent="0.15">
      <c r="A23" s="970"/>
      <c r="B23" s="971"/>
      <c r="C23" s="971"/>
      <c r="D23" s="971"/>
      <c r="E23" s="971"/>
      <c r="F23" s="972"/>
      <c r="G23" s="955" t="s">
        <v>688</v>
      </c>
      <c r="H23" s="956"/>
      <c r="I23" s="956"/>
      <c r="J23" s="956"/>
      <c r="K23" s="956"/>
      <c r="L23" s="956"/>
      <c r="M23" s="956"/>
      <c r="N23" s="956"/>
      <c r="O23" s="957"/>
      <c r="P23" s="922" t="s">
        <v>688</v>
      </c>
      <c r="Q23" s="923"/>
      <c r="R23" s="923"/>
      <c r="S23" s="923"/>
      <c r="T23" s="923"/>
      <c r="U23" s="923"/>
      <c r="V23" s="940"/>
      <c r="W23" s="922" t="s">
        <v>688</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688</v>
      </c>
      <c r="H24" s="959"/>
      <c r="I24" s="959"/>
      <c r="J24" s="959"/>
      <c r="K24" s="959"/>
      <c r="L24" s="959"/>
      <c r="M24" s="959"/>
      <c r="N24" s="959"/>
      <c r="O24" s="960"/>
      <c r="P24" s="660" t="s">
        <v>688</v>
      </c>
      <c r="Q24" s="661"/>
      <c r="R24" s="661"/>
      <c r="S24" s="661"/>
      <c r="T24" s="661"/>
      <c r="U24" s="661"/>
      <c r="V24" s="662"/>
      <c r="W24" s="660" t="s">
        <v>688</v>
      </c>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t="s">
        <v>688</v>
      </c>
      <c r="H25" s="959"/>
      <c r="I25" s="959"/>
      <c r="J25" s="959"/>
      <c r="K25" s="959"/>
      <c r="L25" s="959"/>
      <c r="M25" s="959"/>
      <c r="N25" s="959"/>
      <c r="O25" s="960"/>
      <c r="P25" s="660" t="s">
        <v>688</v>
      </c>
      <c r="Q25" s="661"/>
      <c r="R25" s="661"/>
      <c r="S25" s="661"/>
      <c r="T25" s="661"/>
      <c r="U25" s="661"/>
      <c r="V25" s="662"/>
      <c r="W25" s="660" t="s">
        <v>688</v>
      </c>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t="s">
        <v>688</v>
      </c>
      <c r="H26" s="959"/>
      <c r="I26" s="959"/>
      <c r="J26" s="959"/>
      <c r="K26" s="959"/>
      <c r="L26" s="959"/>
      <c r="M26" s="959"/>
      <c r="N26" s="959"/>
      <c r="O26" s="960"/>
      <c r="P26" s="660" t="s">
        <v>688</v>
      </c>
      <c r="Q26" s="661"/>
      <c r="R26" s="661"/>
      <c r="S26" s="661"/>
      <c r="T26" s="661"/>
      <c r="U26" s="661"/>
      <c r="V26" s="662"/>
      <c r="W26" s="660" t="s">
        <v>688</v>
      </c>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t="s">
        <v>688</v>
      </c>
      <c r="H27" s="959"/>
      <c r="I27" s="959"/>
      <c r="J27" s="959"/>
      <c r="K27" s="959"/>
      <c r="L27" s="959"/>
      <c r="M27" s="959"/>
      <c r="N27" s="959"/>
      <c r="O27" s="960"/>
      <c r="P27" s="660" t="s">
        <v>688</v>
      </c>
      <c r="Q27" s="661"/>
      <c r="R27" s="661"/>
      <c r="S27" s="661"/>
      <c r="T27" s="661"/>
      <c r="U27" s="661"/>
      <c r="V27" s="662"/>
      <c r="W27" s="660" t="s">
        <v>688</v>
      </c>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t="e">
        <f>P29-SUM(P23:P27)</f>
        <v>#VALUE!</v>
      </c>
      <c r="Q28" s="882"/>
      <c r="R28" s="882"/>
      <c r="S28" s="882"/>
      <c r="T28" s="882"/>
      <c r="U28" s="882"/>
      <c r="V28" s="883"/>
      <c r="W28" s="881" t="e">
        <f>W29-SUM(W23:W27)</f>
        <v>#VALUE!</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t="str">
        <f>AK13</f>
        <v>-</v>
      </c>
      <c r="Q29" s="661"/>
      <c r="R29" s="661"/>
      <c r="S29" s="661"/>
      <c r="T29" s="661"/>
      <c r="U29" s="661"/>
      <c r="V29" s="662"/>
      <c r="W29" s="936" t="str">
        <f>AR13</f>
        <v>-</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533</v>
      </c>
      <c r="AF30" s="862"/>
      <c r="AG30" s="862"/>
      <c r="AH30" s="863"/>
      <c r="AI30" s="861" t="s">
        <v>530</v>
      </c>
      <c r="AJ30" s="862"/>
      <c r="AK30" s="862"/>
      <c r="AL30" s="863"/>
      <c r="AM30" s="918" t="s">
        <v>525</v>
      </c>
      <c r="AN30" s="918"/>
      <c r="AO30" s="918"/>
      <c r="AP30" s="861"/>
      <c r="AQ30" s="770" t="s">
        <v>354</v>
      </c>
      <c r="AR30" s="771"/>
      <c r="AS30" s="771"/>
      <c r="AT30" s="772"/>
      <c r="AU30" s="777" t="s">
        <v>253</v>
      </c>
      <c r="AV30" s="777"/>
      <c r="AW30" s="777"/>
      <c r="AX30" s="919"/>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569</v>
      </c>
      <c r="AR31" s="201"/>
      <c r="AS31" s="134" t="s">
        <v>355</v>
      </c>
      <c r="AT31" s="135"/>
      <c r="AU31" s="200">
        <v>30</v>
      </c>
      <c r="AV31" s="200"/>
      <c r="AW31" s="399" t="s">
        <v>300</v>
      </c>
      <c r="AX31" s="400"/>
    </row>
    <row r="32" spans="1:50" ht="23.25" customHeight="1" x14ac:dyDescent="0.15">
      <c r="A32" s="404"/>
      <c r="B32" s="402"/>
      <c r="C32" s="402"/>
      <c r="D32" s="402"/>
      <c r="E32" s="402"/>
      <c r="F32" s="403"/>
      <c r="G32" s="565" t="s">
        <v>578</v>
      </c>
      <c r="H32" s="566"/>
      <c r="I32" s="566"/>
      <c r="J32" s="566"/>
      <c r="K32" s="566"/>
      <c r="L32" s="566"/>
      <c r="M32" s="566"/>
      <c r="N32" s="566"/>
      <c r="O32" s="567"/>
      <c r="P32" s="106" t="s">
        <v>579</v>
      </c>
      <c r="Q32" s="106"/>
      <c r="R32" s="106"/>
      <c r="S32" s="106"/>
      <c r="T32" s="106"/>
      <c r="U32" s="106"/>
      <c r="V32" s="106"/>
      <c r="W32" s="106"/>
      <c r="X32" s="107"/>
      <c r="Y32" s="472" t="s">
        <v>12</v>
      </c>
      <c r="Z32" s="532"/>
      <c r="AA32" s="533"/>
      <c r="AB32" s="462" t="s">
        <v>493</v>
      </c>
      <c r="AC32" s="462"/>
      <c r="AD32" s="462"/>
      <c r="AE32" s="219">
        <v>53</v>
      </c>
      <c r="AF32" s="220"/>
      <c r="AG32" s="220"/>
      <c r="AH32" s="220"/>
      <c r="AI32" s="219">
        <v>67</v>
      </c>
      <c r="AJ32" s="220"/>
      <c r="AK32" s="220"/>
      <c r="AL32" s="220"/>
      <c r="AM32" s="219" t="s">
        <v>665</v>
      </c>
      <c r="AN32" s="220"/>
      <c r="AO32" s="220"/>
      <c r="AP32" s="220"/>
      <c r="AQ32" s="341" t="s">
        <v>569</v>
      </c>
      <c r="AR32" s="208"/>
      <c r="AS32" s="208"/>
      <c r="AT32" s="342"/>
      <c r="AU32" s="220" t="s">
        <v>569</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493</v>
      </c>
      <c r="AC33" s="524"/>
      <c r="AD33" s="524"/>
      <c r="AE33" s="219">
        <v>50</v>
      </c>
      <c r="AF33" s="220"/>
      <c r="AG33" s="220"/>
      <c r="AH33" s="220"/>
      <c r="AI33" s="219">
        <v>50</v>
      </c>
      <c r="AJ33" s="220"/>
      <c r="AK33" s="220"/>
      <c r="AL33" s="220"/>
      <c r="AM33" s="219">
        <v>50</v>
      </c>
      <c r="AN33" s="220"/>
      <c r="AO33" s="220"/>
      <c r="AP33" s="220"/>
      <c r="AQ33" s="341" t="s">
        <v>569</v>
      </c>
      <c r="AR33" s="208"/>
      <c r="AS33" s="208"/>
      <c r="AT33" s="342"/>
      <c r="AU33" s="220">
        <v>50</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106</v>
      </c>
      <c r="AF34" s="220"/>
      <c r="AG34" s="220"/>
      <c r="AH34" s="220"/>
      <c r="AI34" s="219">
        <v>134</v>
      </c>
      <c r="AJ34" s="220"/>
      <c r="AK34" s="220"/>
      <c r="AL34" s="220"/>
      <c r="AM34" s="219" t="s">
        <v>665</v>
      </c>
      <c r="AN34" s="220"/>
      <c r="AO34" s="220"/>
      <c r="AP34" s="220"/>
      <c r="AQ34" s="341" t="s">
        <v>569</v>
      </c>
      <c r="AR34" s="208"/>
      <c r="AS34" s="208"/>
      <c r="AT34" s="342"/>
      <c r="AU34" s="220" t="s">
        <v>569</v>
      </c>
      <c r="AV34" s="220"/>
      <c r="AW34" s="220"/>
      <c r="AX34" s="222"/>
    </row>
    <row r="35" spans="1:50" ht="23.25" customHeight="1" x14ac:dyDescent="0.15">
      <c r="A35" s="227" t="s">
        <v>502</v>
      </c>
      <c r="B35" s="228"/>
      <c r="C35" s="228"/>
      <c r="D35" s="228"/>
      <c r="E35" s="228"/>
      <c r="F35" s="229"/>
      <c r="G35" s="233" t="s">
        <v>663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3" t="s">
        <v>473</v>
      </c>
      <c r="B37" s="774"/>
      <c r="C37" s="774"/>
      <c r="D37" s="774"/>
      <c r="E37" s="774"/>
      <c r="F37" s="775"/>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533</v>
      </c>
      <c r="AF37" s="246"/>
      <c r="AG37" s="246"/>
      <c r="AH37" s="247"/>
      <c r="AI37" s="245" t="s">
        <v>530</v>
      </c>
      <c r="AJ37" s="246"/>
      <c r="AK37" s="246"/>
      <c r="AL37" s="247"/>
      <c r="AM37" s="251" t="s">
        <v>525</v>
      </c>
      <c r="AN37" s="251"/>
      <c r="AO37" s="251"/>
      <c r="AP37" s="245"/>
      <c r="AQ37" s="152" t="s">
        <v>354</v>
      </c>
      <c r="AR37" s="153"/>
      <c r="AS37" s="153"/>
      <c r="AT37" s="154"/>
      <c r="AU37" s="412" t="s">
        <v>253</v>
      </c>
      <c r="AV37" s="412"/>
      <c r="AW37" s="412"/>
      <c r="AX37" s="913"/>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t="s">
        <v>569</v>
      </c>
      <c r="AR38" s="201"/>
      <c r="AS38" s="134" t="s">
        <v>355</v>
      </c>
      <c r="AT38" s="135"/>
      <c r="AU38" s="200">
        <v>30</v>
      </c>
      <c r="AV38" s="200"/>
      <c r="AW38" s="399" t="s">
        <v>300</v>
      </c>
      <c r="AX38" s="400"/>
    </row>
    <row r="39" spans="1:50" ht="31.5" customHeight="1" x14ac:dyDescent="0.15">
      <c r="A39" s="404"/>
      <c r="B39" s="402"/>
      <c r="C39" s="402"/>
      <c r="D39" s="402"/>
      <c r="E39" s="402"/>
      <c r="F39" s="403"/>
      <c r="G39" s="565" t="s">
        <v>580</v>
      </c>
      <c r="H39" s="566"/>
      <c r="I39" s="566"/>
      <c r="J39" s="566"/>
      <c r="K39" s="566"/>
      <c r="L39" s="566"/>
      <c r="M39" s="566"/>
      <c r="N39" s="566"/>
      <c r="O39" s="567"/>
      <c r="P39" s="106" t="s">
        <v>581</v>
      </c>
      <c r="Q39" s="106"/>
      <c r="R39" s="106"/>
      <c r="S39" s="106"/>
      <c r="T39" s="106"/>
      <c r="U39" s="106"/>
      <c r="V39" s="106"/>
      <c r="W39" s="106"/>
      <c r="X39" s="107"/>
      <c r="Y39" s="472" t="s">
        <v>12</v>
      </c>
      <c r="Z39" s="532"/>
      <c r="AA39" s="533"/>
      <c r="AB39" s="462" t="s">
        <v>493</v>
      </c>
      <c r="AC39" s="462"/>
      <c r="AD39" s="462"/>
      <c r="AE39" s="219">
        <v>71</v>
      </c>
      <c r="AF39" s="220"/>
      <c r="AG39" s="220"/>
      <c r="AH39" s="220"/>
      <c r="AI39" s="219">
        <v>83</v>
      </c>
      <c r="AJ39" s="220"/>
      <c r="AK39" s="220"/>
      <c r="AL39" s="220"/>
      <c r="AM39" s="219">
        <v>75</v>
      </c>
      <c r="AN39" s="220"/>
      <c r="AO39" s="220"/>
      <c r="AP39" s="220"/>
      <c r="AQ39" s="341" t="s">
        <v>569</v>
      </c>
      <c r="AR39" s="208"/>
      <c r="AS39" s="208"/>
      <c r="AT39" s="342"/>
      <c r="AU39" s="220">
        <v>75</v>
      </c>
      <c r="AV39" s="220"/>
      <c r="AW39" s="220"/>
      <c r="AX39" s="222"/>
    </row>
    <row r="40" spans="1:50" ht="31.5"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t="s">
        <v>493</v>
      </c>
      <c r="AC40" s="524"/>
      <c r="AD40" s="524"/>
      <c r="AE40" s="219">
        <v>50</v>
      </c>
      <c r="AF40" s="220"/>
      <c r="AG40" s="220"/>
      <c r="AH40" s="220"/>
      <c r="AI40" s="219">
        <v>50</v>
      </c>
      <c r="AJ40" s="220"/>
      <c r="AK40" s="220"/>
      <c r="AL40" s="220"/>
      <c r="AM40" s="219">
        <v>50</v>
      </c>
      <c r="AN40" s="220"/>
      <c r="AO40" s="220"/>
      <c r="AP40" s="220"/>
      <c r="AQ40" s="341" t="s">
        <v>569</v>
      </c>
      <c r="AR40" s="208"/>
      <c r="AS40" s="208"/>
      <c r="AT40" s="342"/>
      <c r="AU40" s="220">
        <v>50</v>
      </c>
      <c r="AV40" s="220"/>
      <c r="AW40" s="220"/>
      <c r="AX40" s="222"/>
    </row>
    <row r="41" spans="1:50" ht="31.5"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v>142</v>
      </c>
      <c r="AF41" s="220"/>
      <c r="AG41" s="220"/>
      <c r="AH41" s="220"/>
      <c r="AI41" s="219">
        <v>166</v>
      </c>
      <c r="AJ41" s="220"/>
      <c r="AK41" s="220"/>
      <c r="AL41" s="220"/>
      <c r="AM41" s="219">
        <v>150</v>
      </c>
      <c r="AN41" s="220"/>
      <c r="AO41" s="220"/>
      <c r="AP41" s="220"/>
      <c r="AQ41" s="341" t="s">
        <v>569</v>
      </c>
      <c r="AR41" s="208"/>
      <c r="AS41" s="208"/>
      <c r="AT41" s="342"/>
      <c r="AU41" s="220">
        <v>150</v>
      </c>
      <c r="AV41" s="220"/>
      <c r="AW41" s="220"/>
      <c r="AX41" s="222"/>
    </row>
    <row r="42" spans="1:50" ht="23.25" customHeight="1" x14ac:dyDescent="0.15">
      <c r="A42" s="227" t="s">
        <v>502</v>
      </c>
      <c r="B42" s="228"/>
      <c r="C42" s="228"/>
      <c r="D42" s="228"/>
      <c r="E42" s="228"/>
      <c r="F42" s="229"/>
      <c r="G42" s="233" t="s">
        <v>627</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3" t="s">
        <v>473</v>
      </c>
      <c r="B44" s="774"/>
      <c r="C44" s="774"/>
      <c r="D44" s="774"/>
      <c r="E44" s="774"/>
      <c r="F44" s="775"/>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533</v>
      </c>
      <c r="AF44" s="246"/>
      <c r="AG44" s="246"/>
      <c r="AH44" s="247"/>
      <c r="AI44" s="245" t="s">
        <v>530</v>
      </c>
      <c r="AJ44" s="246"/>
      <c r="AK44" s="246"/>
      <c r="AL44" s="247"/>
      <c r="AM44" s="251" t="s">
        <v>525</v>
      </c>
      <c r="AN44" s="251"/>
      <c r="AO44" s="251"/>
      <c r="AP44" s="245"/>
      <c r="AQ44" s="152" t="s">
        <v>354</v>
      </c>
      <c r="AR44" s="153"/>
      <c r="AS44" s="153"/>
      <c r="AT44" s="154"/>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533</v>
      </c>
      <c r="AF51" s="246"/>
      <c r="AG51" s="246"/>
      <c r="AH51" s="247"/>
      <c r="AI51" s="245" t="s">
        <v>530</v>
      </c>
      <c r="AJ51" s="246"/>
      <c r="AK51" s="246"/>
      <c r="AL51" s="247"/>
      <c r="AM51" s="251" t="s">
        <v>526</v>
      </c>
      <c r="AN51" s="251"/>
      <c r="AO51" s="251"/>
      <c r="AP51" s="245"/>
      <c r="AQ51" s="152" t="s">
        <v>354</v>
      </c>
      <c r="AR51" s="153"/>
      <c r="AS51" s="153"/>
      <c r="AT51" s="154"/>
      <c r="AU51" s="927" t="s">
        <v>253</v>
      </c>
      <c r="AV51" s="927"/>
      <c r="AW51" s="927"/>
      <c r="AX51" s="928"/>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534</v>
      </c>
      <c r="AF58" s="246"/>
      <c r="AG58" s="246"/>
      <c r="AH58" s="247"/>
      <c r="AI58" s="245" t="s">
        <v>530</v>
      </c>
      <c r="AJ58" s="246"/>
      <c r="AK58" s="246"/>
      <c r="AL58" s="247"/>
      <c r="AM58" s="251" t="s">
        <v>525</v>
      </c>
      <c r="AN58" s="251"/>
      <c r="AO58" s="251"/>
      <c r="AP58" s="245"/>
      <c r="AQ58" s="152" t="s">
        <v>354</v>
      </c>
      <c r="AR58" s="153"/>
      <c r="AS58" s="153"/>
      <c r="AT58" s="154"/>
      <c r="AU58" s="927" t="s">
        <v>253</v>
      </c>
      <c r="AV58" s="927"/>
      <c r="AW58" s="927"/>
      <c r="AX58" s="928"/>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533</v>
      </c>
      <c r="AF65" s="246"/>
      <c r="AG65" s="246"/>
      <c r="AH65" s="247"/>
      <c r="AI65" s="245" t="s">
        <v>530</v>
      </c>
      <c r="AJ65" s="246"/>
      <c r="AK65" s="246"/>
      <c r="AL65" s="247"/>
      <c r="AM65" s="251" t="s">
        <v>525</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492</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493</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491</v>
      </c>
      <c r="X70" s="312"/>
      <c r="Y70" s="271" t="s">
        <v>12</v>
      </c>
      <c r="Z70" s="271"/>
      <c r="AA70" s="272"/>
      <c r="AB70" s="273" t="s">
        <v>492</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493</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533</v>
      </c>
      <c r="AF73" s="246"/>
      <c r="AG73" s="246"/>
      <c r="AH73" s="247"/>
      <c r="AI73" s="245" t="s">
        <v>530</v>
      </c>
      <c r="AJ73" s="246"/>
      <c r="AK73" s="246"/>
      <c r="AL73" s="247"/>
      <c r="AM73" s="251" t="s">
        <v>525</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3"/>
      <c r="AF77" s="894"/>
      <c r="AG77" s="894"/>
      <c r="AH77" s="894"/>
      <c r="AI77" s="893"/>
      <c r="AJ77" s="894"/>
      <c r="AK77" s="894"/>
      <c r="AL77" s="894"/>
      <c r="AM77" s="893"/>
      <c r="AN77" s="894"/>
      <c r="AO77" s="894"/>
      <c r="AP77" s="894"/>
      <c r="AQ77" s="341"/>
      <c r="AR77" s="208"/>
      <c r="AS77" s="208"/>
      <c r="AT77" s="342"/>
      <c r="AU77" s="220"/>
      <c r="AV77" s="220"/>
      <c r="AW77" s="220"/>
      <c r="AX77" s="222"/>
    </row>
    <row r="78" spans="1:50" ht="87" hidden="1" customHeight="1" x14ac:dyDescent="0.15">
      <c r="A78" s="336" t="s">
        <v>505</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50"/>
    </row>
    <row r="80" spans="1:50" ht="18.75" hidden="1" customHeight="1" x14ac:dyDescent="0.15">
      <c r="A80" s="867"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8"/>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8"/>
      <c r="B82" s="528"/>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8"/>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9"/>
      <c r="C84" s="530"/>
      <c r="D84" s="530"/>
      <c r="E84" s="530"/>
      <c r="F84" s="531"/>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533</v>
      </c>
      <c r="AF85" s="246"/>
      <c r="AG85" s="246"/>
      <c r="AH85" s="247"/>
      <c r="AI85" s="245" t="s">
        <v>530</v>
      </c>
      <c r="AJ85" s="246"/>
      <c r="AK85" s="246"/>
      <c r="AL85" s="247"/>
      <c r="AM85" s="251" t="s">
        <v>525</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8"/>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8"/>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8"/>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8"/>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533</v>
      </c>
      <c r="AF90" s="246"/>
      <c r="AG90" s="246"/>
      <c r="AH90" s="247"/>
      <c r="AI90" s="245" t="s">
        <v>530</v>
      </c>
      <c r="AJ90" s="246"/>
      <c r="AK90" s="246"/>
      <c r="AL90" s="247"/>
      <c r="AM90" s="251" t="s">
        <v>525</v>
      </c>
      <c r="AN90" s="251"/>
      <c r="AO90" s="251"/>
      <c r="AP90" s="245"/>
      <c r="AQ90" s="160" t="s">
        <v>354</v>
      </c>
      <c r="AR90" s="131"/>
      <c r="AS90" s="131"/>
      <c r="AT90" s="132"/>
      <c r="AU90" s="534" t="s">
        <v>253</v>
      </c>
      <c r="AV90" s="534"/>
      <c r="AW90" s="534"/>
      <c r="AX90" s="535"/>
    </row>
    <row r="91" spans="1:60" ht="18.75" hidden="1" customHeight="1" x14ac:dyDescent="0.15">
      <c r="A91" s="86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8"/>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8"/>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8"/>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8"/>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533</v>
      </c>
      <c r="AF95" s="246"/>
      <c r="AG95" s="246"/>
      <c r="AH95" s="247"/>
      <c r="AI95" s="245" t="s">
        <v>530</v>
      </c>
      <c r="AJ95" s="246"/>
      <c r="AK95" s="246"/>
      <c r="AL95" s="247"/>
      <c r="AM95" s="251" t="s">
        <v>525</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8"/>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8"/>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9"/>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8" t="s">
        <v>13</v>
      </c>
      <c r="Z99" s="899"/>
      <c r="AA99" s="900"/>
      <c r="AB99" s="895" t="s">
        <v>14</v>
      </c>
      <c r="AC99" s="896"/>
      <c r="AD99" s="897"/>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7"/>
      <c r="Z100" s="858"/>
      <c r="AA100" s="859"/>
      <c r="AB100" s="482" t="s">
        <v>11</v>
      </c>
      <c r="AC100" s="482"/>
      <c r="AD100" s="482"/>
      <c r="AE100" s="540" t="s">
        <v>533</v>
      </c>
      <c r="AF100" s="541"/>
      <c r="AG100" s="541"/>
      <c r="AH100" s="542"/>
      <c r="AI100" s="540" t="s">
        <v>530</v>
      </c>
      <c r="AJ100" s="541"/>
      <c r="AK100" s="541"/>
      <c r="AL100" s="542"/>
      <c r="AM100" s="540" t="s">
        <v>526</v>
      </c>
      <c r="AN100" s="541"/>
      <c r="AO100" s="541"/>
      <c r="AP100" s="542"/>
      <c r="AQ100" s="321" t="s">
        <v>519</v>
      </c>
      <c r="AR100" s="322"/>
      <c r="AS100" s="322"/>
      <c r="AT100" s="323"/>
      <c r="AU100" s="321" t="s">
        <v>516</v>
      </c>
      <c r="AV100" s="322"/>
      <c r="AW100" s="322"/>
      <c r="AX100" s="324"/>
    </row>
    <row r="101" spans="1:60" ht="23.25" customHeight="1" x14ac:dyDescent="0.15">
      <c r="A101" s="423"/>
      <c r="B101" s="424"/>
      <c r="C101" s="424"/>
      <c r="D101" s="424"/>
      <c r="E101" s="424"/>
      <c r="F101" s="425"/>
      <c r="G101" s="106" t="s">
        <v>680</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582</v>
      </c>
      <c r="AC101" s="462"/>
      <c r="AD101" s="462"/>
      <c r="AE101" s="219">
        <v>10</v>
      </c>
      <c r="AF101" s="220"/>
      <c r="AG101" s="220"/>
      <c r="AH101" s="221"/>
      <c r="AI101" s="219">
        <v>7</v>
      </c>
      <c r="AJ101" s="220"/>
      <c r="AK101" s="220"/>
      <c r="AL101" s="221"/>
      <c r="AM101" s="219">
        <v>4</v>
      </c>
      <c r="AN101" s="220"/>
      <c r="AO101" s="220"/>
      <c r="AP101" s="221"/>
      <c r="AQ101" s="219" t="s">
        <v>569</v>
      </c>
      <c r="AR101" s="220"/>
      <c r="AS101" s="220"/>
      <c r="AT101" s="221"/>
      <c r="AU101" s="219" t="s">
        <v>676</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569</v>
      </c>
      <c r="AC102" s="462"/>
      <c r="AD102" s="462"/>
      <c r="AE102" s="419" t="s">
        <v>569</v>
      </c>
      <c r="AF102" s="419"/>
      <c r="AG102" s="419"/>
      <c r="AH102" s="419"/>
      <c r="AI102" s="419">
        <v>7</v>
      </c>
      <c r="AJ102" s="419"/>
      <c r="AK102" s="419"/>
      <c r="AL102" s="419"/>
      <c r="AM102" s="419">
        <v>4</v>
      </c>
      <c r="AN102" s="419"/>
      <c r="AO102" s="419"/>
      <c r="AP102" s="419"/>
      <c r="AQ102" s="274" t="s">
        <v>569</v>
      </c>
      <c r="AR102" s="275"/>
      <c r="AS102" s="275"/>
      <c r="AT102" s="320"/>
      <c r="AU102" s="274" t="s">
        <v>676</v>
      </c>
      <c r="AV102" s="275"/>
      <c r="AW102" s="275"/>
      <c r="AX102" s="320"/>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533</v>
      </c>
      <c r="AF103" s="417"/>
      <c r="AG103" s="417"/>
      <c r="AH103" s="418"/>
      <c r="AI103" s="416" t="s">
        <v>530</v>
      </c>
      <c r="AJ103" s="417"/>
      <c r="AK103" s="417"/>
      <c r="AL103" s="418"/>
      <c r="AM103" s="416" t="s">
        <v>526</v>
      </c>
      <c r="AN103" s="417"/>
      <c r="AO103" s="417"/>
      <c r="AP103" s="418"/>
      <c r="AQ103" s="285" t="s">
        <v>519</v>
      </c>
      <c r="AR103" s="286"/>
      <c r="AS103" s="286"/>
      <c r="AT103" s="325"/>
      <c r="AU103" s="285" t="s">
        <v>516</v>
      </c>
      <c r="AV103" s="286"/>
      <c r="AW103" s="286"/>
      <c r="AX103" s="287"/>
    </row>
    <row r="104" spans="1:60" ht="23.25" customHeight="1" x14ac:dyDescent="0.15">
      <c r="A104" s="423"/>
      <c r="B104" s="424"/>
      <c r="C104" s="424"/>
      <c r="D104" s="424"/>
      <c r="E104" s="424"/>
      <c r="F104" s="425"/>
      <c r="G104" s="106" t="s">
        <v>681</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582</v>
      </c>
      <c r="AC104" s="547"/>
      <c r="AD104" s="548"/>
      <c r="AE104" s="219">
        <v>12</v>
      </c>
      <c r="AF104" s="220"/>
      <c r="AG104" s="220"/>
      <c r="AH104" s="221"/>
      <c r="AI104" s="219">
        <v>7</v>
      </c>
      <c r="AJ104" s="220"/>
      <c r="AK104" s="220"/>
      <c r="AL104" s="221"/>
      <c r="AM104" s="219">
        <v>5</v>
      </c>
      <c r="AN104" s="220"/>
      <c r="AO104" s="220"/>
      <c r="AP104" s="221"/>
      <c r="AQ104" s="219" t="s">
        <v>569</v>
      </c>
      <c r="AR104" s="220"/>
      <c r="AS104" s="220"/>
      <c r="AT104" s="221"/>
      <c r="AU104" s="219" t="s">
        <v>676</v>
      </c>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569</v>
      </c>
      <c r="AC105" s="470"/>
      <c r="AD105" s="471"/>
      <c r="AE105" s="419" t="s">
        <v>569</v>
      </c>
      <c r="AF105" s="419"/>
      <c r="AG105" s="419"/>
      <c r="AH105" s="419"/>
      <c r="AI105" s="419">
        <v>7</v>
      </c>
      <c r="AJ105" s="419"/>
      <c r="AK105" s="419"/>
      <c r="AL105" s="419"/>
      <c r="AM105" s="419">
        <v>5</v>
      </c>
      <c r="AN105" s="419"/>
      <c r="AO105" s="419"/>
      <c r="AP105" s="419"/>
      <c r="AQ105" s="219" t="s">
        <v>569</v>
      </c>
      <c r="AR105" s="220"/>
      <c r="AS105" s="220"/>
      <c r="AT105" s="221"/>
      <c r="AU105" s="274" t="s">
        <v>676</v>
      </c>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533</v>
      </c>
      <c r="AF106" s="417"/>
      <c r="AG106" s="417"/>
      <c r="AH106" s="418"/>
      <c r="AI106" s="416" t="s">
        <v>530</v>
      </c>
      <c r="AJ106" s="417"/>
      <c r="AK106" s="417"/>
      <c r="AL106" s="418"/>
      <c r="AM106" s="416" t="s">
        <v>525</v>
      </c>
      <c r="AN106" s="417"/>
      <c r="AO106" s="417"/>
      <c r="AP106" s="418"/>
      <c r="AQ106" s="285" t="s">
        <v>519</v>
      </c>
      <c r="AR106" s="286"/>
      <c r="AS106" s="286"/>
      <c r="AT106" s="325"/>
      <c r="AU106" s="285" t="s">
        <v>516</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533</v>
      </c>
      <c r="AF109" s="417"/>
      <c r="AG109" s="417"/>
      <c r="AH109" s="418"/>
      <c r="AI109" s="416" t="s">
        <v>530</v>
      </c>
      <c r="AJ109" s="417"/>
      <c r="AK109" s="417"/>
      <c r="AL109" s="418"/>
      <c r="AM109" s="416" t="s">
        <v>526</v>
      </c>
      <c r="AN109" s="417"/>
      <c r="AO109" s="417"/>
      <c r="AP109" s="418"/>
      <c r="AQ109" s="285" t="s">
        <v>519</v>
      </c>
      <c r="AR109" s="286"/>
      <c r="AS109" s="286"/>
      <c r="AT109" s="325"/>
      <c r="AU109" s="285" t="s">
        <v>516</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533</v>
      </c>
      <c r="AF112" s="417"/>
      <c r="AG112" s="417"/>
      <c r="AH112" s="418"/>
      <c r="AI112" s="416" t="s">
        <v>530</v>
      </c>
      <c r="AJ112" s="417"/>
      <c r="AK112" s="417"/>
      <c r="AL112" s="418"/>
      <c r="AM112" s="416" t="s">
        <v>525</v>
      </c>
      <c r="AN112" s="417"/>
      <c r="AO112" s="417"/>
      <c r="AP112" s="418"/>
      <c r="AQ112" s="285" t="s">
        <v>519</v>
      </c>
      <c r="AR112" s="286"/>
      <c r="AS112" s="286"/>
      <c r="AT112" s="325"/>
      <c r="AU112" s="285" t="s">
        <v>516</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533</v>
      </c>
      <c r="AF115" s="417"/>
      <c r="AG115" s="417"/>
      <c r="AH115" s="418"/>
      <c r="AI115" s="416" t="s">
        <v>530</v>
      </c>
      <c r="AJ115" s="417"/>
      <c r="AK115" s="417"/>
      <c r="AL115" s="418"/>
      <c r="AM115" s="416" t="s">
        <v>525</v>
      </c>
      <c r="AN115" s="417"/>
      <c r="AO115" s="417"/>
      <c r="AP115" s="418"/>
      <c r="AQ115" s="592" t="s">
        <v>520</v>
      </c>
      <c r="AR115" s="593"/>
      <c r="AS115" s="593"/>
      <c r="AT115" s="593"/>
      <c r="AU115" s="593"/>
      <c r="AV115" s="593"/>
      <c r="AW115" s="593"/>
      <c r="AX115" s="594"/>
    </row>
    <row r="116" spans="1:50" ht="23.25" customHeight="1" x14ac:dyDescent="0.15">
      <c r="A116" s="440"/>
      <c r="B116" s="441"/>
      <c r="C116" s="441"/>
      <c r="D116" s="441"/>
      <c r="E116" s="441"/>
      <c r="F116" s="442"/>
      <c r="G116" s="394" t="s">
        <v>682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583</v>
      </c>
      <c r="AC116" s="464"/>
      <c r="AD116" s="465"/>
      <c r="AE116" s="419">
        <v>161</v>
      </c>
      <c r="AF116" s="419"/>
      <c r="AG116" s="419"/>
      <c r="AH116" s="419"/>
      <c r="AI116" s="419">
        <v>112</v>
      </c>
      <c r="AJ116" s="419"/>
      <c r="AK116" s="419"/>
      <c r="AL116" s="419"/>
      <c r="AM116" s="419">
        <v>75</v>
      </c>
      <c r="AN116" s="419"/>
      <c r="AO116" s="419"/>
      <c r="AP116" s="419"/>
      <c r="AQ116" s="219" t="s">
        <v>676</v>
      </c>
      <c r="AR116" s="220"/>
      <c r="AS116" s="220"/>
      <c r="AT116" s="220"/>
      <c r="AU116" s="220"/>
      <c r="AV116" s="220"/>
      <c r="AW116" s="220"/>
      <c r="AX116" s="222"/>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584</v>
      </c>
      <c r="AC117" s="474"/>
      <c r="AD117" s="475"/>
      <c r="AE117" s="552" t="s">
        <v>585</v>
      </c>
      <c r="AF117" s="552"/>
      <c r="AG117" s="552"/>
      <c r="AH117" s="552"/>
      <c r="AI117" s="552" t="s">
        <v>586</v>
      </c>
      <c r="AJ117" s="552"/>
      <c r="AK117" s="552"/>
      <c r="AL117" s="552"/>
      <c r="AM117" s="552" t="s">
        <v>587</v>
      </c>
      <c r="AN117" s="552"/>
      <c r="AO117" s="552"/>
      <c r="AP117" s="552"/>
      <c r="AQ117" s="552" t="s">
        <v>676</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533</v>
      </c>
      <c r="AF118" s="417"/>
      <c r="AG118" s="417"/>
      <c r="AH118" s="418"/>
      <c r="AI118" s="416" t="s">
        <v>530</v>
      </c>
      <c r="AJ118" s="417"/>
      <c r="AK118" s="417"/>
      <c r="AL118" s="418"/>
      <c r="AM118" s="416" t="s">
        <v>525</v>
      </c>
      <c r="AN118" s="417"/>
      <c r="AO118" s="417"/>
      <c r="AP118" s="418"/>
      <c r="AQ118" s="592" t="s">
        <v>520</v>
      </c>
      <c r="AR118" s="593"/>
      <c r="AS118" s="593"/>
      <c r="AT118" s="593"/>
      <c r="AU118" s="593"/>
      <c r="AV118" s="593"/>
      <c r="AW118" s="593"/>
      <c r="AX118" s="594"/>
    </row>
    <row r="119" spans="1:50" ht="23.25" customHeight="1" x14ac:dyDescent="0.15">
      <c r="A119" s="440"/>
      <c r="B119" s="441"/>
      <c r="C119" s="441"/>
      <c r="D119" s="441"/>
      <c r="E119" s="441"/>
      <c r="F119" s="442"/>
      <c r="G119" s="394" t="s">
        <v>588</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583</v>
      </c>
      <c r="AC119" s="464"/>
      <c r="AD119" s="465"/>
      <c r="AE119" s="419">
        <v>55</v>
      </c>
      <c r="AF119" s="419"/>
      <c r="AG119" s="419"/>
      <c r="AH119" s="419"/>
      <c r="AI119" s="419">
        <v>55</v>
      </c>
      <c r="AJ119" s="419"/>
      <c r="AK119" s="419"/>
      <c r="AL119" s="419"/>
      <c r="AM119" s="419">
        <v>55</v>
      </c>
      <c r="AN119" s="419"/>
      <c r="AO119" s="419"/>
      <c r="AP119" s="419"/>
      <c r="AQ119" s="419" t="s">
        <v>676</v>
      </c>
      <c r="AR119" s="419"/>
      <c r="AS119" s="419"/>
      <c r="AT119" s="419"/>
      <c r="AU119" s="419"/>
      <c r="AV119" s="419"/>
      <c r="AW119" s="419"/>
      <c r="AX119" s="551"/>
    </row>
    <row r="120" spans="1:50" ht="46.5"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589</v>
      </c>
      <c r="AC120" s="474"/>
      <c r="AD120" s="475"/>
      <c r="AE120" s="552" t="s">
        <v>590</v>
      </c>
      <c r="AF120" s="552"/>
      <c r="AG120" s="552"/>
      <c r="AH120" s="552"/>
      <c r="AI120" s="552" t="s">
        <v>591</v>
      </c>
      <c r="AJ120" s="552"/>
      <c r="AK120" s="552"/>
      <c r="AL120" s="552"/>
      <c r="AM120" s="552" t="s">
        <v>592</v>
      </c>
      <c r="AN120" s="552"/>
      <c r="AO120" s="552"/>
      <c r="AP120" s="552"/>
      <c r="AQ120" s="552" t="s">
        <v>676</v>
      </c>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533</v>
      </c>
      <c r="AF121" s="417"/>
      <c r="AG121" s="417"/>
      <c r="AH121" s="418"/>
      <c r="AI121" s="416" t="s">
        <v>530</v>
      </c>
      <c r="AJ121" s="417"/>
      <c r="AK121" s="417"/>
      <c r="AL121" s="418"/>
      <c r="AM121" s="416" t="s">
        <v>525</v>
      </c>
      <c r="AN121" s="417"/>
      <c r="AO121" s="417"/>
      <c r="AP121" s="418"/>
      <c r="AQ121" s="592" t="s">
        <v>520</v>
      </c>
      <c r="AR121" s="593"/>
      <c r="AS121" s="593"/>
      <c r="AT121" s="593"/>
      <c r="AU121" s="593"/>
      <c r="AV121" s="593"/>
      <c r="AW121" s="593"/>
      <c r="AX121" s="594"/>
    </row>
    <row r="122" spans="1:50" ht="23.25" hidden="1" customHeight="1" x14ac:dyDescent="0.15">
      <c r="A122" s="440"/>
      <c r="B122" s="441"/>
      <c r="C122" s="441"/>
      <c r="D122" s="441"/>
      <c r="E122" s="441"/>
      <c r="F122" s="442"/>
      <c r="G122" s="394" t="s">
        <v>509</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thickBot="1" x14ac:dyDescent="0.2">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482</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534</v>
      </c>
      <c r="AF124" s="417"/>
      <c r="AG124" s="417"/>
      <c r="AH124" s="418"/>
      <c r="AI124" s="416" t="s">
        <v>530</v>
      </c>
      <c r="AJ124" s="417"/>
      <c r="AK124" s="417"/>
      <c r="AL124" s="418"/>
      <c r="AM124" s="416" t="s">
        <v>525</v>
      </c>
      <c r="AN124" s="417"/>
      <c r="AO124" s="417"/>
      <c r="AP124" s="418"/>
      <c r="AQ124" s="592" t="s">
        <v>520</v>
      </c>
      <c r="AR124" s="593"/>
      <c r="AS124" s="593"/>
      <c r="AT124" s="593"/>
      <c r="AU124" s="593"/>
      <c r="AV124" s="593"/>
      <c r="AW124" s="593"/>
      <c r="AX124" s="594"/>
    </row>
    <row r="125" spans="1:50" ht="23.25" hidden="1" customHeight="1" x14ac:dyDescent="0.15">
      <c r="A125" s="440"/>
      <c r="B125" s="441"/>
      <c r="C125" s="441"/>
      <c r="D125" s="441"/>
      <c r="E125" s="441"/>
      <c r="F125" s="442"/>
      <c r="G125" s="394" t="s">
        <v>509</v>
      </c>
      <c r="H125" s="394"/>
      <c r="I125" s="394"/>
      <c r="J125" s="394"/>
      <c r="K125" s="394"/>
      <c r="L125" s="394"/>
      <c r="M125" s="394"/>
      <c r="N125" s="394"/>
      <c r="O125" s="394"/>
      <c r="P125" s="394"/>
      <c r="Q125" s="394"/>
      <c r="R125" s="394"/>
      <c r="S125" s="394"/>
      <c r="T125" s="394"/>
      <c r="U125" s="394"/>
      <c r="V125" s="394"/>
      <c r="W125" s="394"/>
      <c r="X125" s="932"/>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3"/>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9"/>
      <c r="Z127" s="930"/>
      <c r="AA127" s="931"/>
      <c r="AB127" s="248" t="s">
        <v>11</v>
      </c>
      <c r="AC127" s="249"/>
      <c r="AD127" s="250"/>
      <c r="AE127" s="416" t="s">
        <v>533</v>
      </c>
      <c r="AF127" s="417"/>
      <c r="AG127" s="417"/>
      <c r="AH127" s="418"/>
      <c r="AI127" s="416" t="s">
        <v>530</v>
      </c>
      <c r="AJ127" s="417"/>
      <c r="AK127" s="417"/>
      <c r="AL127" s="418"/>
      <c r="AM127" s="416" t="s">
        <v>525</v>
      </c>
      <c r="AN127" s="417"/>
      <c r="AO127" s="417"/>
      <c r="AP127" s="418"/>
      <c r="AQ127" s="592" t="s">
        <v>520</v>
      </c>
      <c r="AR127" s="593"/>
      <c r="AS127" s="593"/>
      <c r="AT127" s="593"/>
      <c r="AU127" s="593"/>
      <c r="AV127" s="593"/>
      <c r="AW127" s="593"/>
      <c r="AX127" s="594"/>
    </row>
    <row r="128" spans="1:50" ht="23.25" hidden="1" customHeight="1" x14ac:dyDescent="0.15">
      <c r="A128" s="440"/>
      <c r="B128" s="441"/>
      <c r="C128" s="441"/>
      <c r="D128" s="441"/>
      <c r="E128" s="441"/>
      <c r="F128" s="442"/>
      <c r="G128" s="394" t="s">
        <v>509</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563</v>
      </c>
      <c r="B130" s="186"/>
      <c r="C130" s="185" t="s">
        <v>358</v>
      </c>
      <c r="D130" s="186"/>
      <c r="E130" s="170" t="s">
        <v>387</v>
      </c>
      <c r="F130" s="171"/>
      <c r="G130" s="172" t="s">
        <v>623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624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533</v>
      </c>
      <c r="AF132" s="156"/>
      <c r="AG132" s="156"/>
      <c r="AH132" s="156"/>
      <c r="AI132" s="156" t="s">
        <v>530</v>
      </c>
      <c r="AJ132" s="156"/>
      <c r="AK132" s="156"/>
      <c r="AL132" s="156"/>
      <c r="AM132" s="156" t="s">
        <v>525</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569</v>
      </c>
      <c r="AR133" s="200"/>
      <c r="AS133" s="134" t="s">
        <v>355</v>
      </c>
      <c r="AT133" s="135"/>
      <c r="AU133" s="201">
        <v>30</v>
      </c>
      <c r="AV133" s="201"/>
      <c r="AW133" s="134" t="s">
        <v>300</v>
      </c>
      <c r="AX133" s="196"/>
    </row>
    <row r="134" spans="1:50" ht="39.75" customHeight="1" x14ac:dyDescent="0.15">
      <c r="A134" s="190"/>
      <c r="B134" s="187"/>
      <c r="C134" s="181"/>
      <c r="D134" s="187"/>
      <c r="E134" s="181"/>
      <c r="F134" s="182"/>
      <c r="G134" s="105" t="s">
        <v>593</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594</v>
      </c>
      <c r="AC134" s="206"/>
      <c r="AD134" s="206"/>
      <c r="AE134" s="207">
        <v>149</v>
      </c>
      <c r="AF134" s="208"/>
      <c r="AG134" s="208"/>
      <c r="AH134" s="208"/>
      <c r="AI134" s="207">
        <v>254</v>
      </c>
      <c r="AJ134" s="208"/>
      <c r="AK134" s="208"/>
      <c r="AL134" s="208"/>
      <c r="AM134" s="207" t="s">
        <v>665</v>
      </c>
      <c r="AN134" s="208"/>
      <c r="AO134" s="208"/>
      <c r="AP134" s="208"/>
      <c r="AQ134" s="207" t="s">
        <v>569</v>
      </c>
      <c r="AR134" s="208"/>
      <c r="AS134" s="208"/>
      <c r="AT134" s="208"/>
      <c r="AU134" s="207" t="s">
        <v>569</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569</v>
      </c>
      <c r="AC135" s="214"/>
      <c r="AD135" s="214"/>
      <c r="AE135" s="207" t="s">
        <v>569</v>
      </c>
      <c r="AF135" s="208"/>
      <c r="AG135" s="208"/>
      <c r="AH135" s="208"/>
      <c r="AI135" s="207" t="s">
        <v>569</v>
      </c>
      <c r="AJ135" s="208"/>
      <c r="AK135" s="208"/>
      <c r="AL135" s="208"/>
      <c r="AM135" s="207" t="s">
        <v>666</v>
      </c>
      <c r="AN135" s="208"/>
      <c r="AO135" s="208"/>
      <c r="AP135" s="208"/>
      <c r="AQ135" s="207" t="s">
        <v>569</v>
      </c>
      <c r="AR135" s="208"/>
      <c r="AS135" s="208"/>
      <c r="AT135" s="208"/>
      <c r="AU135" s="207" t="s">
        <v>569</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533</v>
      </c>
      <c r="AF136" s="156"/>
      <c r="AG136" s="156"/>
      <c r="AH136" s="156"/>
      <c r="AI136" s="156" t="s">
        <v>530</v>
      </c>
      <c r="AJ136" s="156"/>
      <c r="AK136" s="156"/>
      <c r="AL136" s="156"/>
      <c r="AM136" s="156" t="s">
        <v>525</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533</v>
      </c>
      <c r="AF140" s="156"/>
      <c r="AG140" s="156"/>
      <c r="AH140" s="156"/>
      <c r="AI140" s="156" t="s">
        <v>530</v>
      </c>
      <c r="AJ140" s="156"/>
      <c r="AK140" s="156"/>
      <c r="AL140" s="156"/>
      <c r="AM140" s="156" t="s">
        <v>525</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533</v>
      </c>
      <c r="AF144" s="156"/>
      <c r="AG144" s="156"/>
      <c r="AH144" s="156"/>
      <c r="AI144" s="156" t="s">
        <v>530</v>
      </c>
      <c r="AJ144" s="156"/>
      <c r="AK144" s="156"/>
      <c r="AL144" s="156"/>
      <c r="AM144" s="156" t="s">
        <v>525</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533</v>
      </c>
      <c r="AF148" s="156"/>
      <c r="AG148" s="156"/>
      <c r="AH148" s="156"/>
      <c r="AI148" s="156" t="s">
        <v>530</v>
      </c>
      <c r="AJ148" s="156"/>
      <c r="AK148" s="156"/>
      <c r="AL148" s="156"/>
      <c r="AM148" s="156" t="s">
        <v>525</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t="s">
        <v>569</v>
      </c>
      <c r="H154" s="106"/>
      <c r="I154" s="106"/>
      <c r="J154" s="106"/>
      <c r="K154" s="106"/>
      <c r="L154" s="106"/>
      <c r="M154" s="106"/>
      <c r="N154" s="106"/>
      <c r="O154" s="106"/>
      <c r="P154" s="107"/>
      <c r="Q154" s="126" t="s">
        <v>569</v>
      </c>
      <c r="R154" s="106"/>
      <c r="S154" s="106"/>
      <c r="T154" s="106"/>
      <c r="U154" s="106"/>
      <c r="V154" s="106"/>
      <c r="W154" s="106"/>
      <c r="X154" s="106"/>
      <c r="Y154" s="106"/>
      <c r="Z154" s="106"/>
      <c r="AA154" s="294"/>
      <c r="AB154" s="142" t="s">
        <v>569</v>
      </c>
      <c r="AC154" s="143"/>
      <c r="AD154" s="143"/>
      <c r="AE154" s="148" t="s">
        <v>569</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569</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631</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44.2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533</v>
      </c>
      <c r="AF192" s="156"/>
      <c r="AG192" s="156"/>
      <c r="AH192" s="156"/>
      <c r="AI192" s="156" t="s">
        <v>530</v>
      </c>
      <c r="AJ192" s="156"/>
      <c r="AK192" s="156"/>
      <c r="AL192" s="156"/>
      <c r="AM192" s="156" t="s">
        <v>525</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534</v>
      </c>
      <c r="AF196" s="156"/>
      <c r="AG196" s="156"/>
      <c r="AH196" s="156"/>
      <c r="AI196" s="156" t="s">
        <v>530</v>
      </c>
      <c r="AJ196" s="156"/>
      <c r="AK196" s="156"/>
      <c r="AL196" s="156"/>
      <c r="AM196" s="156" t="s">
        <v>525</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533</v>
      </c>
      <c r="AF200" s="156"/>
      <c r="AG200" s="156"/>
      <c r="AH200" s="156"/>
      <c r="AI200" s="156" t="s">
        <v>530</v>
      </c>
      <c r="AJ200" s="156"/>
      <c r="AK200" s="156"/>
      <c r="AL200" s="156"/>
      <c r="AM200" s="156" t="s">
        <v>525</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533</v>
      </c>
      <c r="AF204" s="156"/>
      <c r="AG204" s="156"/>
      <c r="AH204" s="156"/>
      <c r="AI204" s="156" t="s">
        <v>530</v>
      </c>
      <c r="AJ204" s="156"/>
      <c r="AK204" s="156"/>
      <c r="AL204" s="156"/>
      <c r="AM204" s="156" t="s">
        <v>525</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533</v>
      </c>
      <c r="AF208" s="156"/>
      <c r="AG208" s="156"/>
      <c r="AH208" s="156"/>
      <c r="AI208" s="156" t="s">
        <v>530</v>
      </c>
      <c r="AJ208" s="156"/>
      <c r="AK208" s="156"/>
      <c r="AL208" s="156"/>
      <c r="AM208" s="156" t="s">
        <v>525</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533</v>
      </c>
      <c r="AF252" s="156"/>
      <c r="AG252" s="156"/>
      <c r="AH252" s="156"/>
      <c r="AI252" s="156" t="s">
        <v>530</v>
      </c>
      <c r="AJ252" s="156"/>
      <c r="AK252" s="156"/>
      <c r="AL252" s="156"/>
      <c r="AM252" s="156" t="s">
        <v>525</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533</v>
      </c>
      <c r="AF256" s="156"/>
      <c r="AG256" s="156"/>
      <c r="AH256" s="156"/>
      <c r="AI256" s="156" t="s">
        <v>530</v>
      </c>
      <c r="AJ256" s="156"/>
      <c r="AK256" s="156"/>
      <c r="AL256" s="156"/>
      <c r="AM256" s="156" t="s">
        <v>526</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533</v>
      </c>
      <c r="AF260" s="156"/>
      <c r="AG260" s="156"/>
      <c r="AH260" s="156"/>
      <c r="AI260" s="156" t="s">
        <v>530</v>
      </c>
      <c r="AJ260" s="156"/>
      <c r="AK260" s="156"/>
      <c r="AL260" s="156"/>
      <c r="AM260" s="156" t="s">
        <v>526</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533</v>
      </c>
      <c r="AF264" s="218"/>
      <c r="AG264" s="218"/>
      <c r="AH264" s="218"/>
      <c r="AI264" s="218" t="s">
        <v>530</v>
      </c>
      <c r="AJ264" s="218"/>
      <c r="AK264" s="218"/>
      <c r="AL264" s="218"/>
      <c r="AM264" s="218" t="s">
        <v>525</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534</v>
      </c>
      <c r="AF268" s="156"/>
      <c r="AG268" s="156"/>
      <c r="AH268" s="156"/>
      <c r="AI268" s="156" t="s">
        <v>530</v>
      </c>
      <c r="AJ268" s="156"/>
      <c r="AK268" s="156"/>
      <c r="AL268" s="156"/>
      <c r="AM268" s="156" t="s">
        <v>525</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533</v>
      </c>
      <c r="AF312" s="156"/>
      <c r="AG312" s="156"/>
      <c r="AH312" s="156"/>
      <c r="AI312" s="156" t="s">
        <v>530</v>
      </c>
      <c r="AJ312" s="156"/>
      <c r="AK312" s="156"/>
      <c r="AL312" s="156"/>
      <c r="AM312" s="156" t="s">
        <v>525</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533</v>
      </c>
      <c r="AF316" s="156"/>
      <c r="AG316" s="156"/>
      <c r="AH316" s="156"/>
      <c r="AI316" s="156" t="s">
        <v>530</v>
      </c>
      <c r="AJ316" s="156"/>
      <c r="AK316" s="156"/>
      <c r="AL316" s="156"/>
      <c r="AM316" s="156" t="s">
        <v>525</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533</v>
      </c>
      <c r="AF320" s="156"/>
      <c r="AG320" s="156"/>
      <c r="AH320" s="156"/>
      <c r="AI320" s="156" t="s">
        <v>530</v>
      </c>
      <c r="AJ320" s="156"/>
      <c r="AK320" s="156"/>
      <c r="AL320" s="156"/>
      <c r="AM320" s="156" t="s">
        <v>526</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533</v>
      </c>
      <c r="AF324" s="156"/>
      <c r="AG324" s="156"/>
      <c r="AH324" s="156"/>
      <c r="AI324" s="156" t="s">
        <v>530</v>
      </c>
      <c r="AJ324" s="156"/>
      <c r="AK324" s="156"/>
      <c r="AL324" s="156"/>
      <c r="AM324" s="156" t="s">
        <v>525</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534</v>
      </c>
      <c r="AF328" s="156"/>
      <c r="AG328" s="156"/>
      <c r="AH328" s="156"/>
      <c r="AI328" s="156" t="s">
        <v>530</v>
      </c>
      <c r="AJ328" s="156"/>
      <c r="AK328" s="156"/>
      <c r="AL328" s="156"/>
      <c r="AM328" s="156" t="s">
        <v>526</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533</v>
      </c>
      <c r="AF372" s="156"/>
      <c r="AG372" s="156"/>
      <c r="AH372" s="156"/>
      <c r="AI372" s="156" t="s">
        <v>530</v>
      </c>
      <c r="AJ372" s="156"/>
      <c r="AK372" s="156"/>
      <c r="AL372" s="156"/>
      <c r="AM372" s="156" t="s">
        <v>525</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533</v>
      </c>
      <c r="AF376" s="156"/>
      <c r="AG376" s="156"/>
      <c r="AH376" s="156"/>
      <c r="AI376" s="156" t="s">
        <v>530</v>
      </c>
      <c r="AJ376" s="156"/>
      <c r="AK376" s="156"/>
      <c r="AL376" s="156"/>
      <c r="AM376" s="156" t="s">
        <v>525</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533</v>
      </c>
      <c r="AF380" s="156"/>
      <c r="AG380" s="156"/>
      <c r="AH380" s="156"/>
      <c r="AI380" s="156" t="s">
        <v>530</v>
      </c>
      <c r="AJ380" s="156"/>
      <c r="AK380" s="156"/>
      <c r="AL380" s="156"/>
      <c r="AM380" s="156" t="s">
        <v>525</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533</v>
      </c>
      <c r="AF384" s="156"/>
      <c r="AG384" s="156"/>
      <c r="AH384" s="156"/>
      <c r="AI384" s="156" t="s">
        <v>530</v>
      </c>
      <c r="AJ384" s="156"/>
      <c r="AK384" s="156"/>
      <c r="AL384" s="156"/>
      <c r="AM384" s="156" t="s">
        <v>525</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533</v>
      </c>
      <c r="AF388" s="156"/>
      <c r="AG388" s="156"/>
      <c r="AH388" s="156"/>
      <c r="AI388" s="156" t="s">
        <v>530</v>
      </c>
      <c r="AJ388" s="156"/>
      <c r="AK388" s="156"/>
      <c r="AL388" s="156"/>
      <c r="AM388" s="156" t="s">
        <v>525</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559</v>
      </c>
      <c r="D430" s="934"/>
      <c r="E430" s="175" t="s">
        <v>543</v>
      </c>
      <c r="F430" s="901"/>
      <c r="G430" s="902" t="s">
        <v>374</v>
      </c>
      <c r="H430" s="124"/>
      <c r="I430" s="124"/>
      <c r="J430" s="903" t="s">
        <v>595</v>
      </c>
      <c r="K430" s="904"/>
      <c r="L430" s="904"/>
      <c r="M430" s="904"/>
      <c r="N430" s="904"/>
      <c r="O430" s="904"/>
      <c r="P430" s="904"/>
      <c r="Q430" s="904"/>
      <c r="R430" s="904"/>
      <c r="S430" s="904"/>
      <c r="T430" s="905"/>
      <c r="U430" s="589" t="s">
        <v>564</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6"/>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526</v>
      </c>
      <c r="AJ431" s="218"/>
      <c r="AK431" s="218"/>
      <c r="AL431" s="160"/>
      <c r="AM431" s="218" t="s">
        <v>521</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564</v>
      </c>
      <c r="AF432" s="201"/>
      <c r="AG432" s="134" t="s">
        <v>355</v>
      </c>
      <c r="AH432" s="135"/>
      <c r="AI432" s="157"/>
      <c r="AJ432" s="157"/>
      <c r="AK432" s="157"/>
      <c r="AL432" s="155"/>
      <c r="AM432" s="157"/>
      <c r="AN432" s="157"/>
      <c r="AO432" s="157"/>
      <c r="AP432" s="155"/>
      <c r="AQ432" s="591" t="s">
        <v>564</v>
      </c>
      <c r="AR432" s="201"/>
      <c r="AS432" s="134" t="s">
        <v>355</v>
      </c>
      <c r="AT432" s="135"/>
      <c r="AU432" s="201" t="s">
        <v>564</v>
      </c>
      <c r="AV432" s="201"/>
      <c r="AW432" s="134" t="s">
        <v>300</v>
      </c>
      <c r="AX432" s="196"/>
    </row>
    <row r="433" spans="1:50" ht="23.25" customHeight="1" x14ac:dyDescent="0.15">
      <c r="A433" s="190"/>
      <c r="B433" s="187"/>
      <c r="C433" s="181"/>
      <c r="D433" s="187"/>
      <c r="E433" s="343"/>
      <c r="F433" s="344"/>
      <c r="G433" s="105" t="s">
        <v>596</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564</v>
      </c>
      <c r="AC433" s="214"/>
      <c r="AD433" s="214"/>
      <c r="AE433" s="341" t="s">
        <v>595</v>
      </c>
      <c r="AF433" s="208"/>
      <c r="AG433" s="208"/>
      <c r="AH433" s="342"/>
      <c r="AI433" s="341" t="s">
        <v>595</v>
      </c>
      <c r="AJ433" s="208"/>
      <c r="AK433" s="208"/>
      <c r="AL433" s="208"/>
      <c r="AM433" s="341" t="s">
        <v>569</v>
      </c>
      <c r="AN433" s="208"/>
      <c r="AO433" s="208"/>
      <c r="AP433" s="342"/>
      <c r="AQ433" s="341" t="s">
        <v>597</v>
      </c>
      <c r="AR433" s="208"/>
      <c r="AS433" s="208"/>
      <c r="AT433" s="342"/>
      <c r="AU433" s="208" t="s">
        <v>595</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596</v>
      </c>
      <c r="AC434" s="206"/>
      <c r="AD434" s="206"/>
      <c r="AE434" s="341" t="s">
        <v>595</v>
      </c>
      <c r="AF434" s="208"/>
      <c r="AG434" s="208"/>
      <c r="AH434" s="342"/>
      <c r="AI434" s="341" t="s">
        <v>595</v>
      </c>
      <c r="AJ434" s="208"/>
      <c r="AK434" s="208"/>
      <c r="AL434" s="208"/>
      <c r="AM434" s="341" t="s">
        <v>569</v>
      </c>
      <c r="AN434" s="208"/>
      <c r="AO434" s="208"/>
      <c r="AP434" s="342"/>
      <c r="AQ434" s="341" t="s">
        <v>595</v>
      </c>
      <c r="AR434" s="208"/>
      <c r="AS434" s="208"/>
      <c r="AT434" s="342"/>
      <c r="AU434" s="208" t="s">
        <v>595</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595</v>
      </c>
      <c r="AF435" s="208"/>
      <c r="AG435" s="208"/>
      <c r="AH435" s="342"/>
      <c r="AI435" s="341" t="s">
        <v>597</v>
      </c>
      <c r="AJ435" s="208"/>
      <c r="AK435" s="208"/>
      <c r="AL435" s="208"/>
      <c r="AM435" s="341" t="s">
        <v>569</v>
      </c>
      <c r="AN435" s="208"/>
      <c r="AO435" s="208"/>
      <c r="AP435" s="342"/>
      <c r="AQ435" s="341" t="s">
        <v>597</v>
      </c>
      <c r="AR435" s="208"/>
      <c r="AS435" s="208"/>
      <c r="AT435" s="342"/>
      <c r="AU435" s="208" t="s">
        <v>595</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525</v>
      </c>
      <c r="AJ436" s="218"/>
      <c r="AK436" s="218"/>
      <c r="AL436" s="160"/>
      <c r="AM436" s="218" t="s">
        <v>521</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525</v>
      </c>
      <c r="AJ441" s="218"/>
      <c r="AK441" s="218"/>
      <c r="AL441" s="160"/>
      <c r="AM441" s="218" t="s">
        <v>517</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525</v>
      </c>
      <c r="AJ446" s="218"/>
      <c r="AK446" s="218"/>
      <c r="AL446" s="160"/>
      <c r="AM446" s="218" t="s">
        <v>522</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525</v>
      </c>
      <c r="AJ451" s="218"/>
      <c r="AK451" s="218"/>
      <c r="AL451" s="160"/>
      <c r="AM451" s="218" t="s">
        <v>521</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525</v>
      </c>
      <c r="AJ456" s="218"/>
      <c r="AK456" s="218"/>
      <c r="AL456" s="160"/>
      <c r="AM456" s="218" t="s">
        <v>521</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564</v>
      </c>
      <c r="AF457" s="201"/>
      <c r="AG457" s="134" t="s">
        <v>355</v>
      </c>
      <c r="AH457" s="135"/>
      <c r="AI457" s="157"/>
      <c r="AJ457" s="157"/>
      <c r="AK457" s="157"/>
      <c r="AL457" s="155"/>
      <c r="AM457" s="157"/>
      <c r="AN457" s="157"/>
      <c r="AO457" s="157"/>
      <c r="AP457" s="155"/>
      <c r="AQ457" s="591" t="s">
        <v>564</v>
      </c>
      <c r="AR457" s="201"/>
      <c r="AS457" s="134" t="s">
        <v>355</v>
      </c>
      <c r="AT457" s="135"/>
      <c r="AU457" s="201" t="s">
        <v>564</v>
      </c>
      <c r="AV457" s="201"/>
      <c r="AW457" s="134" t="s">
        <v>300</v>
      </c>
      <c r="AX457" s="196"/>
    </row>
    <row r="458" spans="1:50" ht="23.25" customHeight="1" x14ac:dyDescent="0.15">
      <c r="A458" s="190"/>
      <c r="B458" s="187"/>
      <c r="C458" s="181"/>
      <c r="D458" s="187"/>
      <c r="E458" s="343"/>
      <c r="F458" s="344"/>
      <c r="G458" s="105" t="s">
        <v>564</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564</v>
      </c>
      <c r="AC458" s="214"/>
      <c r="AD458" s="214"/>
      <c r="AE458" s="341" t="s">
        <v>595</v>
      </c>
      <c r="AF458" s="208"/>
      <c r="AG458" s="208"/>
      <c r="AH458" s="208"/>
      <c r="AI458" s="341" t="s">
        <v>595</v>
      </c>
      <c r="AJ458" s="208"/>
      <c r="AK458" s="208"/>
      <c r="AL458" s="208"/>
      <c r="AM458" s="341" t="s">
        <v>569</v>
      </c>
      <c r="AN458" s="208"/>
      <c r="AO458" s="208"/>
      <c r="AP458" s="342"/>
      <c r="AQ458" s="341" t="s">
        <v>595</v>
      </c>
      <c r="AR458" s="208"/>
      <c r="AS458" s="208"/>
      <c r="AT458" s="342"/>
      <c r="AU458" s="208" t="s">
        <v>595</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564</v>
      </c>
      <c r="AC459" s="206"/>
      <c r="AD459" s="206"/>
      <c r="AE459" s="341" t="s">
        <v>595</v>
      </c>
      <c r="AF459" s="208"/>
      <c r="AG459" s="208"/>
      <c r="AH459" s="342"/>
      <c r="AI459" s="341" t="s">
        <v>597</v>
      </c>
      <c r="AJ459" s="208"/>
      <c r="AK459" s="208"/>
      <c r="AL459" s="208"/>
      <c r="AM459" s="341" t="s">
        <v>569</v>
      </c>
      <c r="AN459" s="208"/>
      <c r="AO459" s="208"/>
      <c r="AP459" s="342"/>
      <c r="AQ459" s="341" t="s">
        <v>595</v>
      </c>
      <c r="AR459" s="208"/>
      <c r="AS459" s="208"/>
      <c r="AT459" s="342"/>
      <c r="AU459" s="208" t="s">
        <v>595</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595</v>
      </c>
      <c r="AF460" s="208"/>
      <c r="AG460" s="208"/>
      <c r="AH460" s="342"/>
      <c r="AI460" s="341" t="s">
        <v>595</v>
      </c>
      <c r="AJ460" s="208"/>
      <c r="AK460" s="208"/>
      <c r="AL460" s="208"/>
      <c r="AM460" s="341" t="s">
        <v>569</v>
      </c>
      <c r="AN460" s="208"/>
      <c r="AO460" s="208"/>
      <c r="AP460" s="342"/>
      <c r="AQ460" s="341" t="s">
        <v>595</v>
      </c>
      <c r="AR460" s="208"/>
      <c r="AS460" s="208"/>
      <c r="AT460" s="342"/>
      <c r="AU460" s="208" t="s">
        <v>597</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525</v>
      </c>
      <c r="AJ461" s="218"/>
      <c r="AK461" s="218"/>
      <c r="AL461" s="160"/>
      <c r="AM461" s="218" t="s">
        <v>523</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525</v>
      </c>
      <c r="AJ466" s="218"/>
      <c r="AK466" s="218"/>
      <c r="AL466" s="160"/>
      <c r="AM466" s="218" t="s">
        <v>521</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525</v>
      </c>
      <c r="AJ471" s="218"/>
      <c r="AK471" s="218"/>
      <c r="AL471" s="160"/>
      <c r="AM471" s="218" t="s">
        <v>517</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525</v>
      </c>
      <c r="AJ476" s="218"/>
      <c r="AK476" s="218"/>
      <c r="AL476" s="160"/>
      <c r="AM476" s="218" t="s">
        <v>521</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565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t="s">
        <v>564</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560</v>
      </c>
      <c r="F484" s="176"/>
      <c r="G484" s="902" t="s">
        <v>374</v>
      </c>
      <c r="H484" s="124"/>
      <c r="I484" s="124"/>
      <c r="J484" s="903"/>
      <c r="K484" s="904"/>
      <c r="L484" s="904"/>
      <c r="M484" s="904"/>
      <c r="N484" s="904"/>
      <c r="O484" s="904"/>
      <c r="P484" s="904"/>
      <c r="Q484" s="904"/>
      <c r="R484" s="904"/>
      <c r="S484" s="904"/>
      <c r="T484" s="905"/>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6"/>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526</v>
      </c>
      <c r="AJ485" s="218"/>
      <c r="AK485" s="218"/>
      <c r="AL485" s="160"/>
      <c r="AM485" s="218" t="s">
        <v>523</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525</v>
      </c>
      <c r="AJ490" s="218"/>
      <c r="AK490" s="218"/>
      <c r="AL490" s="160"/>
      <c r="AM490" s="218" t="s">
        <v>523</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525</v>
      </c>
      <c r="AJ495" s="218"/>
      <c r="AK495" s="218"/>
      <c r="AL495" s="160"/>
      <c r="AM495" s="218" t="s">
        <v>521</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525</v>
      </c>
      <c r="AJ500" s="218"/>
      <c r="AK500" s="218"/>
      <c r="AL500" s="160"/>
      <c r="AM500" s="218" t="s">
        <v>522</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525</v>
      </c>
      <c r="AJ505" s="218"/>
      <c r="AK505" s="218"/>
      <c r="AL505" s="160"/>
      <c r="AM505" s="218" t="s">
        <v>523</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525</v>
      </c>
      <c r="AJ510" s="218"/>
      <c r="AK510" s="218"/>
      <c r="AL510" s="160"/>
      <c r="AM510" s="218" t="s">
        <v>521</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526</v>
      </c>
      <c r="AJ515" s="218"/>
      <c r="AK515" s="218"/>
      <c r="AL515" s="160"/>
      <c r="AM515" s="218" t="s">
        <v>521</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526</v>
      </c>
      <c r="AJ520" s="218"/>
      <c r="AK520" s="218"/>
      <c r="AL520" s="160"/>
      <c r="AM520" s="218" t="s">
        <v>521</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525</v>
      </c>
      <c r="AJ525" s="218"/>
      <c r="AK525" s="218"/>
      <c r="AL525" s="160"/>
      <c r="AM525" s="218" t="s">
        <v>517</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525</v>
      </c>
      <c r="AJ530" s="218"/>
      <c r="AK530" s="218"/>
      <c r="AL530" s="160"/>
      <c r="AM530" s="218" t="s">
        <v>521</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561</v>
      </c>
      <c r="F538" s="176"/>
      <c r="G538" s="902" t="s">
        <v>374</v>
      </c>
      <c r="H538" s="124"/>
      <c r="I538" s="124"/>
      <c r="J538" s="903"/>
      <c r="K538" s="904"/>
      <c r="L538" s="904"/>
      <c r="M538" s="904"/>
      <c r="N538" s="904"/>
      <c r="O538" s="904"/>
      <c r="P538" s="904"/>
      <c r="Q538" s="904"/>
      <c r="R538" s="904"/>
      <c r="S538" s="904"/>
      <c r="T538" s="905"/>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6"/>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526</v>
      </c>
      <c r="AJ539" s="218"/>
      <c r="AK539" s="218"/>
      <c r="AL539" s="160"/>
      <c r="AM539" s="218" t="s">
        <v>521</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525</v>
      </c>
      <c r="AJ544" s="218"/>
      <c r="AK544" s="218"/>
      <c r="AL544" s="160"/>
      <c r="AM544" s="218" t="s">
        <v>523</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525</v>
      </c>
      <c r="AJ549" s="218"/>
      <c r="AK549" s="218"/>
      <c r="AL549" s="160"/>
      <c r="AM549" s="218" t="s">
        <v>517</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525</v>
      </c>
      <c r="AJ554" s="218"/>
      <c r="AK554" s="218"/>
      <c r="AL554" s="160"/>
      <c r="AM554" s="218" t="s">
        <v>517</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525</v>
      </c>
      <c r="AJ559" s="218"/>
      <c r="AK559" s="218"/>
      <c r="AL559" s="160"/>
      <c r="AM559" s="218" t="s">
        <v>521</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525</v>
      </c>
      <c r="AJ564" s="218"/>
      <c r="AK564" s="218"/>
      <c r="AL564" s="160"/>
      <c r="AM564" s="218" t="s">
        <v>517</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526</v>
      </c>
      <c r="AJ569" s="218"/>
      <c r="AK569" s="218"/>
      <c r="AL569" s="160"/>
      <c r="AM569" s="218" t="s">
        <v>517</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525</v>
      </c>
      <c r="AJ574" s="218"/>
      <c r="AK574" s="218"/>
      <c r="AL574" s="160"/>
      <c r="AM574" s="218" t="s">
        <v>517</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525</v>
      </c>
      <c r="AJ579" s="218"/>
      <c r="AK579" s="218"/>
      <c r="AL579" s="160"/>
      <c r="AM579" s="218" t="s">
        <v>517</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525</v>
      </c>
      <c r="AJ584" s="218"/>
      <c r="AK584" s="218"/>
      <c r="AL584" s="160"/>
      <c r="AM584" s="218" t="s">
        <v>521</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560</v>
      </c>
      <c r="F592" s="176"/>
      <c r="G592" s="902" t="s">
        <v>374</v>
      </c>
      <c r="H592" s="124"/>
      <c r="I592" s="124"/>
      <c r="J592" s="903"/>
      <c r="K592" s="904"/>
      <c r="L592" s="904"/>
      <c r="M592" s="904"/>
      <c r="N592" s="904"/>
      <c r="O592" s="904"/>
      <c r="P592" s="904"/>
      <c r="Q592" s="904"/>
      <c r="R592" s="904"/>
      <c r="S592" s="904"/>
      <c r="T592" s="905"/>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6"/>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525</v>
      </c>
      <c r="AJ593" s="218"/>
      <c r="AK593" s="218"/>
      <c r="AL593" s="160"/>
      <c r="AM593" s="218" t="s">
        <v>517</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526</v>
      </c>
      <c r="AJ598" s="218"/>
      <c r="AK598" s="218"/>
      <c r="AL598" s="160"/>
      <c r="AM598" s="218" t="s">
        <v>522</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525</v>
      </c>
      <c r="AJ603" s="218"/>
      <c r="AK603" s="218"/>
      <c r="AL603" s="160"/>
      <c r="AM603" s="218" t="s">
        <v>517</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525</v>
      </c>
      <c r="AJ608" s="218"/>
      <c r="AK608" s="218"/>
      <c r="AL608" s="160"/>
      <c r="AM608" s="218" t="s">
        <v>517</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525</v>
      </c>
      <c r="AJ613" s="218"/>
      <c r="AK613" s="218"/>
      <c r="AL613" s="160"/>
      <c r="AM613" s="218" t="s">
        <v>521</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525</v>
      </c>
      <c r="AJ618" s="218"/>
      <c r="AK618" s="218"/>
      <c r="AL618" s="160"/>
      <c r="AM618" s="218" t="s">
        <v>521</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525</v>
      </c>
      <c r="AJ623" s="218"/>
      <c r="AK623" s="218"/>
      <c r="AL623" s="160"/>
      <c r="AM623" s="218" t="s">
        <v>522</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525</v>
      </c>
      <c r="AJ628" s="218"/>
      <c r="AK628" s="218"/>
      <c r="AL628" s="160"/>
      <c r="AM628" s="218" t="s">
        <v>521</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525</v>
      </c>
      <c r="AJ633" s="218"/>
      <c r="AK633" s="218"/>
      <c r="AL633" s="160"/>
      <c r="AM633" s="218" t="s">
        <v>517</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525</v>
      </c>
      <c r="AJ638" s="218"/>
      <c r="AK638" s="218"/>
      <c r="AL638" s="160"/>
      <c r="AM638" s="218" t="s">
        <v>521</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561</v>
      </c>
      <c r="F646" s="176"/>
      <c r="G646" s="902" t="s">
        <v>374</v>
      </c>
      <c r="H646" s="124"/>
      <c r="I646" s="124"/>
      <c r="J646" s="903"/>
      <c r="K646" s="904"/>
      <c r="L646" s="904"/>
      <c r="M646" s="904"/>
      <c r="N646" s="904"/>
      <c r="O646" s="904"/>
      <c r="P646" s="904"/>
      <c r="Q646" s="904"/>
      <c r="R646" s="904"/>
      <c r="S646" s="904"/>
      <c r="T646" s="905"/>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6"/>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526</v>
      </c>
      <c r="AJ647" s="218"/>
      <c r="AK647" s="218"/>
      <c r="AL647" s="160"/>
      <c r="AM647" s="218" t="s">
        <v>517</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525</v>
      </c>
      <c r="AJ652" s="218"/>
      <c r="AK652" s="218"/>
      <c r="AL652" s="160"/>
      <c r="AM652" s="218" t="s">
        <v>517</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525</v>
      </c>
      <c r="AJ657" s="218"/>
      <c r="AK657" s="218"/>
      <c r="AL657" s="160"/>
      <c r="AM657" s="218" t="s">
        <v>521</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525</v>
      </c>
      <c r="AJ662" s="218"/>
      <c r="AK662" s="218"/>
      <c r="AL662" s="160"/>
      <c r="AM662" s="218" t="s">
        <v>517</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525</v>
      </c>
      <c r="AJ667" s="218"/>
      <c r="AK667" s="218"/>
      <c r="AL667" s="160"/>
      <c r="AM667" s="218" t="s">
        <v>517</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526</v>
      </c>
      <c r="AJ672" s="218"/>
      <c r="AK672" s="218"/>
      <c r="AL672" s="160"/>
      <c r="AM672" s="218" t="s">
        <v>517</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525</v>
      </c>
      <c r="AJ677" s="218"/>
      <c r="AK677" s="218"/>
      <c r="AL677" s="160"/>
      <c r="AM677" s="218" t="s">
        <v>523</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526</v>
      </c>
      <c r="AJ682" s="218"/>
      <c r="AK682" s="218"/>
      <c r="AL682" s="160"/>
      <c r="AM682" s="218" t="s">
        <v>521</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525</v>
      </c>
      <c r="AJ687" s="218"/>
      <c r="AK687" s="218"/>
      <c r="AL687" s="160"/>
      <c r="AM687" s="218" t="s">
        <v>517</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525</v>
      </c>
      <c r="AJ692" s="218"/>
      <c r="AK692" s="218"/>
      <c r="AL692" s="160"/>
      <c r="AM692" s="218" t="s">
        <v>522</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customHeight="1" x14ac:dyDescent="0.15">
      <c r="A697" s="190"/>
      <c r="B697" s="187"/>
      <c r="C697" s="181"/>
      <c r="D697" s="187"/>
      <c r="E697" s="123" t="s">
        <v>566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56.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622</v>
      </c>
      <c r="AE702" s="347"/>
      <c r="AF702" s="347"/>
      <c r="AG702" s="386" t="s">
        <v>606</v>
      </c>
      <c r="AH702" s="387"/>
      <c r="AI702" s="387"/>
      <c r="AJ702" s="387"/>
      <c r="AK702" s="387"/>
      <c r="AL702" s="387"/>
      <c r="AM702" s="387"/>
      <c r="AN702" s="387"/>
      <c r="AO702" s="387"/>
      <c r="AP702" s="387"/>
      <c r="AQ702" s="387"/>
      <c r="AR702" s="387"/>
      <c r="AS702" s="387"/>
      <c r="AT702" s="387"/>
      <c r="AU702" s="387"/>
      <c r="AV702" s="387"/>
      <c r="AW702" s="387"/>
      <c r="AX702" s="388"/>
    </row>
    <row r="703" spans="1:50" ht="42"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622</v>
      </c>
      <c r="AE703" s="330"/>
      <c r="AF703" s="330"/>
      <c r="AG703" s="102" t="s">
        <v>607</v>
      </c>
      <c r="AH703" s="103"/>
      <c r="AI703" s="103"/>
      <c r="AJ703" s="103"/>
      <c r="AK703" s="103"/>
      <c r="AL703" s="103"/>
      <c r="AM703" s="103"/>
      <c r="AN703" s="103"/>
      <c r="AO703" s="103"/>
      <c r="AP703" s="103"/>
      <c r="AQ703" s="103"/>
      <c r="AR703" s="103"/>
      <c r="AS703" s="103"/>
      <c r="AT703" s="103"/>
      <c r="AU703" s="103"/>
      <c r="AV703" s="103"/>
      <c r="AW703" s="103"/>
      <c r="AX703" s="104"/>
    </row>
    <row r="704" spans="1:50" ht="5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622</v>
      </c>
      <c r="AE704" s="786"/>
      <c r="AF704" s="786"/>
      <c r="AG704" s="168" t="s">
        <v>608</v>
      </c>
      <c r="AH704" s="109"/>
      <c r="AI704" s="109"/>
      <c r="AJ704" s="109"/>
      <c r="AK704" s="109"/>
      <c r="AL704" s="109"/>
      <c r="AM704" s="109"/>
      <c r="AN704" s="109"/>
      <c r="AO704" s="109"/>
      <c r="AP704" s="109"/>
      <c r="AQ704" s="109"/>
      <c r="AR704" s="109"/>
      <c r="AS704" s="109"/>
      <c r="AT704" s="109"/>
      <c r="AU704" s="109"/>
      <c r="AV704" s="109"/>
      <c r="AW704" s="109"/>
      <c r="AX704" s="169"/>
    </row>
    <row r="705" spans="1:50" ht="41.25" customHeight="1" x14ac:dyDescent="0.15">
      <c r="A705" s="643" t="s">
        <v>39</v>
      </c>
      <c r="B705" s="644"/>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7" t="s">
        <v>622</v>
      </c>
      <c r="AE705" s="718"/>
      <c r="AF705" s="718"/>
      <c r="AG705" s="126" t="s">
        <v>628</v>
      </c>
      <c r="AH705" s="106"/>
      <c r="AI705" s="106"/>
      <c r="AJ705" s="106"/>
      <c r="AK705" s="106"/>
      <c r="AL705" s="106"/>
      <c r="AM705" s="106"/>
      <c r="AN705" s="106"/>
      <c r="AO705" s="106"/>
      <c r="AP705" s="106"/>
      <c r="AQ705" s="106"/>
      <c r="AR705" s="106"/>
      <c r="AS705" s="106"/>
      <c r="AT705" s="106"/>
      <c r="AU705" s="106"/>
      <c r="AV705" s="106"/>
      <c r="AW705" s="106"/>
      <c r="AX705" s="127"/>
    </row>
    <row r="706" spans="1:50" ht="41.25" customHeight="1" x14ac:dyDescent="0.15">
      <c r="A706" s="645"/>
      <c r="B706" s="646"/>
      <c r="C706" s="797"/>
      <c r="D706" s="798"/>
      <c r="E706" s="733" t="s">
        <v>503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629</v>
      </c>
      <c r="AE706" s="330"/>
      <c r="AF706" s="666"/>
      <c r="AG706" s="168"/>
      <c r="AH706" s="109"/>
      <c r="AI706" s="109"/>
      <c r="AJ706" s="109"/>
      <c r="AK706" s="109"/>
      <c r="AL706" s="109"/>
      <c r="AM706" s="109"/>
      <c r="AN706" s="109"/>
      <c r="AO706" s="109"/>
      <c r="AP706" s="109"/>
      <c r="AQ706" s="109"/>
      <c r="AR706" s="109"/>
      <c r="AS706" s="109"/>
      <c r="AT706" s="109"/>
      <c r="AU706" s="109"/>
      <c r="AV706" s="109"/>
      <c r="AW706" s="109"/>
      <c r="AX706" s="169"/>
    </row>
    <row r="707" spans="1:50" ht="41.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629</v>
      </c>
      <c r="AE707" s="839"/>
      <c r="AF707" s="839"/>
      <c r="AG707" s="168"/>
      <c r="AH707" s="109"/>
      <c r="AI707" s="109"/>
      <c r="AJ707" s="109"/>
      <c r="AK707" s="109"/>
      <c r="AL707" s="109"/>
      <c r="AM707" s="109"/>
      <c r="AN707" s="109"/>
      <c r="AO707" s="109"/>
      <c r="AP707" s="109"/>
      <c r="AQ707" s="109"/>
      <c r="AR707" s="109"/>
      <c r="AS707" s="109"/>
      <c r="AT707" s="109"/>
      <c r="AU707" s="109"/>
      <c r="AV707" s="109"/>
      <c r="AW707" s="109"/>
      <c r="AX707" s="169"/>
    </row>
    <row r="708" spans="1:50" ht="40.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622</v>
      </c>
      <c r="AE708" s="606"/>
      <c r="AF708" s="606"/>
      <c r="AG708" s="745" t="s">
        <v>609</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622</v>
      </c>
      <c r="AE709" s="330"/>
      <c r="AF709" s="330"/>
      <c r="AG709" s="102" t="s">
        <v>610</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630</v>
      </c>
      <c r="AE710" s="330"/>
      <c r="AF710" s="330"/>
      <c r="AG710" s="102" t="s">
        <v>569</v>
      </c>
      <c r="AH710" s="103"/>
      <c r="AI710" s="103"/>
      <c r="AJ710" s="103"/>
      <c r="AK710" s="103"/>
      <c r="AL710" s="103"/>
      <c r="AM710" s="103"/>
      <c r="AN710" s="103"/>
      <c r="AO710" s="103"/>
      <c r="AP710" s="103"/>
      <c r="AQ710" s="103"/>
      <c r="AR710" s="103"/>
      <c r="AS710" s="103"/>
      <c r="AT710" s="103"/>
      <c r="AU710" s="103"/>
      <c r="AV710" s="103"/>
      <c r="AW710" s="103"/>
      <c r="AX710" s="104"/>
    </row>
    <row r="711" spans="1:50" ht="51"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622</v>
      </c>
      <c r="AE711" s="330"/>
      <c r="AF711" s="330"/>
      <c r="AG711" s="102" t="s">
        <v>611</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5"/>
      <c r="B712" s="647"/>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5" t="s">
        <v>630</v>
      </c>
      <c r="AE712" s="786"/>
      <c r="AF712" s="786"/>
      <c r="AG712" s="813" t="s">
        <v>569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9" t="s">
        <v>630</v>
      </c>
      <c r="AE713" s="330"/>
      <c r="AF713" s="666"/>
      <c r="AG713" s="102" t="s">
        <v>569</v>
      </c>
      <c r="AH713" s="103"/>
      <c r="AI713" s="103"/>
      <c r="AJ713" s="103"/>
      <c r="AK713" s="103"/>
      <c r="AL713" s="103"/>
      <c r="AM713" s="103"/>
      <c r="AN713" s="103"/>
      <c r="AO713" s="103"/>
      <c r="AP713" s="103"/>
      <c r="AQ713" s="103"/>
      <c r="AR713" s="103"/>
      <c r="AS713" s="103"/>
      <c r="AT713" s="103"/>
      <c r="AU713" s="103"/>
      <c r="AV713" s="103"/>
      <c r="AW713" s="103"/>
      <c r="AX713" s="104"/>
    </row>
    <row r="714" spans="1:50" ht="43.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622</v>
      </c>
      <c r="AE714" s="811"/>
      <c r="AF714" s="812"/>
      <c r="AG714" s="739" t="s">
        <v>612</v>
      </c>
      <c r="AH714" s="740"/>
      <c r="AI714" s="740"/>
      <c r="AJ714" s="740"/>
      <c r="AK714" s="740"/>
      <c r="AL714" s="740"/>
      <c r="AM714" s="740"/>
      <c r="AN714" s="740"/>
      <c r="AO714" s="740"/>
      <c r="AP714" s="740"/>
      <c r="AQ714" s="740"/>
      <c r="AR714" s="740"/>
      <c r="AS714" s="740"/>
      <c r="AT714" s="740"/>
      <c r="AU714" s="740"/>
      <c r="AV714" s="740"/>
      <c r="AW714" s="740"/>
      <c r="AX714" s="741"/>
    </row>
    <row r="715" spans="1:50" ht="57"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5" t="s">
        <v>622</v>
      </c>
      <c r="AE715" s="606"/>
      <c r="AF715" s="659"/>
      <c r="AG715" s="745" t="s">
        <v>632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622</v>
      </c>
      <c r="AE716" s="628"/>
      <c r="AF716" s="628"/>
      <c r="AG716" s="102" t="s">
        <v>613</v>
      </c>
      <c r="AH716" s="103"/>
      <c r="AI716" s="103"/>
      <c r="AJ716" s="103"/>
      <c r="AK716" s="103"/>
      <c r="AL716" s="103"/>
      <c r="AM716" s="103"/>
      <c r="AN716" s="103"/>
      <c r="AO716" s="103"/>
      <c r="AP716" s="103"/>
      <c r="AQ716" s="103"/>
      <c r="AR716" s="103"/>
      <c r="AS716" s="103"/>
      <c r="AT716" s="103"/>
      <c r="AU716" s="103"/>
      <c r="AV716" s="103"/>
      <c r="AW716" s="103"/>
      <c r="AX716" s="104"/>
    </row>
    <row r="717" spans="1:50" ht="42" customHeight="1" x14ac:dyDescent="0.15">
      <c r="A717" s="645"/>
      <c r="B717" s="647"/>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622</v>
      </c>
      <c r="AE717" s="330"/>
      <c r="AF717" s="330"/>
      <c r="AG717" s="102" t="s">
        <v>614</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630</v>
      </c>
      <c r="AE718" s="330"/>
      <c r="AF718" s="330"/>
      <c r="AG718" s="128" t="s">
        <v>569</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9" t="s">
        <v>58</v>
      </c>
      <c r="B719" s="780"/>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622</v>
      </c>
      <c r="AE719" s="606"/>
      <c r="AF719" s="606"/>
      <c r="AG719" s="126" t="s">
        <v>615</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1"/>
      <c r="B720" s="782"/>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1"/>
      <c r="B721" s="782"/>
      <c r="C721" s="297" t="s">
        <v>598</v>
      </c>
      <c r="D721" s="298"/>
      <c r="E721" s="298"/>
      <c r="F721" s="299"/>
      <c r="G721" s="288"/>
      <c r="H721" s="289"/>
      <c r="I721" s="83" t="str">
        <f>IF(OR(G721="　", G721=""), "", "-")</f>
        <v/>
      </c>
      <c r="J721" s="292"/>
      <c r="K721" s="292"/>
      <c r="L721" s="83" t="str">
        <f>IF(M721="","","-")</f>
        <v/>
      </c>
      <c r="M721" s="84"/>
      <c r="N721" s="305" t="s">
        <v>601</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1"/>
      <c r="B722" s="782"/>
      <c r="C722" s="297" t="s">
        <v>598</v>
      </c>
      <c r="D722" s="298"/>
      <c r="E722" s="298"/>
      <c r="F722" s="299"/>
      <c r="G722" s="288"/>
      <c r="H722" s="289"/>
      <c r="I722" s="83" t="str">
        <f t="shared" ref="I722:I725" si="4">IF(OR(G722="　", G722=""), "", "-")</f>
        <v/>
      </c>
      <c r="J722" s="292"/>
      <c r="K722" s="292"/>
      <c r="L722" s="83" t="str">
        <f t="shared" ref="L722:L725" si="5">IF(M722="","","-")</f>
        <v/>
      </c>
      <c r="M722" s="84"/>
      <c r="N722" s="305" t="s">
        <v>602</v>
      </c>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1"/>
      <c r="B723" s="782"/>
      <c r="C723" s="297" t="s">
        <v>598</v>
      </c>
      <c r="D723" s="298"/>
      <c r="E723" s="298"/>
      <c r="F723" s="299"/>
      <c r="G723" s="288"/>
      <c r="H723" s="289"/>
      <c r="I723" s="83" t="str">
        <f t="shared" si="4"/>
        <v/>
      </c>
      <c r="J723" s="292"/>
      <c r="K723" s="292"/>
      <c r="L723" s="83" t="str">
        <f t="shared" si="5"/>
        <v/>
      </c>
      <c r="M723" s="84"/>
      <c r="N723" s="305" t="s">
        <v>603</v>
      </c>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1"/>
      <c r="B724" s="782"/>
      <c r="C724" s="297" t="s">
        <v>599</v>
      </c>
      <c r="D724" s="298"/>
      <c r="E724" s="298"/>
      <c r="F724" s="299"/>
      <c r="G724" s="288"/>
      <c r="H724" s="289"/>
      <c r="I724" s="83" t="str">
        <f t="shared" si="4"/>
        <v/>
      </c>
      <c r="J724" s="292"/>
      <c r="K724" s="292"/>
      <c r="L724" s="83" t="str">
        <f t="shared" si="5"/>
        <v/>
      </c>
      <c r="M724" s="84"/>
      <c r="N724" s="305" t="s">
        <v>604</v>
      </c>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3"/>
      <c r="B725" s="784"/>
      <c r="C725" s="326" t="s">
        <v>600</v>
      </c>
      <c r="D725" s="327"/>
      <c r="E725" s="327"/>
      <c r="F725" s="328"/>
      <c r="G725" s="290"/>
      <c r="H725" s="291"/>
      <c r="I725" s="85" t="str">
        <f t="shared" si="4"/>
        <v/>
      </c>
      <c r="J725" s="293"/>
      <c r="K725" s="293"/>
      <c r="L725" s="85" t="str">
        <f t="shared" si="5"/>
        <v/>
      </c>
      <c r="M725" s="86"/>
      <c r="N725" s="276" t="s">
        <v>605</v>
      </c>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3" t="s">
        <v>48</v>
      </c>
      <c r="B726" s="805"/>
      <c r="C726" s="818" t="s">
        <v>53</v>
      </c>
      <c r="D726" s="840"/>
      <c r="E726" s="840"/>
      <c r="F726" s="841"/>
      <c r="G726" s="578" t="s">
        <v>633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6"/>
      <c r="B727" s="807"/>
      <c r="C727" s="751" t="s">
        <v>57</v>
      </c>
      <c r="D727" s="752"/>
      <c r="E727" s="752"/>
      <c r="F727" s="753"/>
      <c r="G727" s="576" t="s">
        <v>664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684</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686</v>
      </c>
      <c r="B731" s="803"/>
      <c r="C731" s="803"/>
      <c r="D731" s="803"/>
      <c r="E731" s="804"/>
      <c r="F731" s="732" t="s">
        <v>685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504</v>
      </c>
      <c r="B733" s="677"/>
      <c r="C733" s="677"/>
      <c r="D733" s="677"/>
      <c r="E733" s="678"/>
      <c r="F733" s="640" t="s">
        <v>689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42" customHeight="1" thickBot="1" x14ac:dyDescent="0.2">
      <c r="A735" s="793" t="s">
        <v>683</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547</v>
      </c>
      <c r="B737" s="211"/>
      <c r="C737" s="211"/>
      <c r="D737" s="212"/>
      <c r="E737" s="993" t="s">
        <v>569</v>
      </c>
      <c r="F737" s="993"/>
      <c r="G737" s="993"/>
      <c r="H737" s="993"/>
      <c r="I737" s="993"/>
      <c r="J737" s="993"/>
      <c r="K737" s="993"/>
      <c r="L737" s="993"/>
      <c r="M737" s="993"/>
      <c r="N737" s="366" t="s">
        <v>540</v>
      </c>
      <c r="O737" s="366"/>
      <c r="P737" s="366"/>
      <c r="Q737" s="366"/>
      <c r="R737" s="993" t="s">
        <v>616</v>
      </c>
      <c r="S737" s="993"/>
      <c r="T737" s="993"/>
      <c r="U737" s="993"/>
      <c r="V737" s="993"/>
      <c r="W737" s="993"/>
      <c r="X737" s="993"/>
      <c r="Y737" s="993"/>
      <c r="Z737" s="993"/>
      <c r="AA737" s="366" t="s">
        <v>539</v>
      </c>
      <c r="AB737" s="366"/>
      <c r="AC737" s="366"/>
      <c r="AD737" s="366"/>
      <c r="AE737" s="993" t="s">
        <v>617</v>
      </c>
      <c r="AF737" s="993"/>
      <c r="AG737" s="993"/>
      <c r="AH737" s="993"/>
      <c r="AI737" s="993"/>
      <c r="AJ737" s="993"/>
      <c r="AK737" s="993"/>
      <c r="AL737" s="993"/>
      <c r="AM737" s="993"/>
      <c r="AN737" s="366" t="s">
        <v>538</v>
      </c>
      <c r="AO737" s="366"/>
      <c r="AP737" s="366"/>
      <c r="AQ737" s="366"/>
      <c r="AR737" s="985" t="s">
        <v>618</v>
      </c>
      <c r="AS737" s="986"/>
      <c r="AT737" s="986"/>
      <c r="AU737" s="986"/>
      <c r="AV737" s="986"/>
      <c r="AW737" s="986"/>
      <c r="AX737" s="987"/>
      <c r="AY737" s="89"/>
      <c r="AZ737" s="89"/>
    </row>
    <row r="738" spans="1:52" ht="24.75" customHeight="1" x14ac:dyDescent="0.15">
      <c r="A738" s="994" t="s">
        <v>537</v>
      </c>
      <c r="B738" s="211"/>
      <c r="C738" s="211"/>
      <c r="D738" s="212"/>
      <c r="E738" s="993" t="s">
        <v>619</v>
      </c>
      <c r="F738" s="993"/>
      <c r="G738" s="993"/>
      <c r="H738" s="993"/>
      <c r="I738" s="993"/>
      <c r="J738" s="993"/>
      <c r="K738" s="993"/>
      <c r="L738" s="993"/>
      <c r="M738" s="993"/>
      <c r="N738" s="366" t="s">
        <v>536</v>
      </c>
      <c r="O738" s="366"/>
      <c r="P738" s="366"/>
      <c r="Q738" s="366"/>
      <c r="R738" s="993" t="s">
        <v>620</v>
      </c>
      <c r="S738" s="993"/>
      <c r="T738" s="993"/>
      <c r="U738" s="993"/>
      <c r="V738" s="993"/>
      <c r="W738" s="993"/>
      <c r="X738" s="993"/>
      <c r="Y738" s="993"/>
      <c r="Z738" s="993"/>
      <c r="AA738" s="366" t="s">
        <v>535</v>
      </c>
      <c r="AB738" s="366"/>
      <c r="AC738" s="366"/>
      <c r="AD738" s="366"/>
      <c r="AE738" s="993" t="s">
        <v>621</v>
      </c>
      <c r="AF738" s="993"/>
      <c r="AG738" s="993"/>
      <c r="AH738" s="993"/>
      <c r="AI738" s="993"/>
      <c r="AJ738" s="993"/>
      <c r="AK738" s="993"/>
      <c r="AL738" s="993"/>
      <c r="AM738" s="993"/>
      <c r="AN738" s="366" t="s">
        <v>531</v>
      </c>
      <c r="AO738" s="366"/>
      <c r="AP738" s="366"/>
      <c r="AQ738" s="366"/>
      <c r="AR738" s="985">
        <v>173</v>
      </c>
      <c r="AS738" s="986"/>
      <c r="AT738" s="986"/>
      <c r="AU738" s="986"/>
      <c r="AV738" s="986"/>
      <c r="AW738" s="986"/>
      <c r="AX738" s="987"/>
    </row>
    <row r="739" spans="1:52" ht="24.75" customHeight="1" thickBot="1" x14ac:dyDescent="0.2">
      <c r="A739" s="995" t="s">
        <v>527</v>
      </c>
      <c r="B739" s="996"/>
      <c r="C739" s="996"/>
      <c r="D739" s="997"/>
      <c r="E739" s="998" t="s">
        <v>567</v>
      </c>
      <c r="F739" s="988"/>
      <c r="G739" s="988"/>
      <c r="H739" s="93" t="str">
        <f>IF(E739="", "", "(")</f>
        <v>(</v>
      </c>
      <c r="I739" s="988"/>
      <c r="J739" s="988"/>
      <c r="K739" s="93" t="str">
        <f>IF(OR(I739="　", I739=""), "", "-")</f>
        <v/>
      </c>
      <c r="L739" s="989">
        <v>174</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5" t="s">
        <v>506</v>
      </c>
      <c r="B740" s="616"/>
      <c r="C740" s="616"/>
      <c r="D740" s="616"/>
      <c r="E740" s="616"/>
      <c r="F740" s="617"/>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101"/>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508</v>
      </c>
      <c r="B779" s="630"/>
      <c r="C779" s="630"/>
      <c r="D779" s="630"/>
      <c r="E779" s="630"/>
      <c r="F779" s="631"/>
      <c r="G779" s="596" t="s">
        <v>677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678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6"/>
    </row>
    <row r="780" spans="1:50" ht="24.75" customHeight="1" x14ac:dyDescent="0.15">
      <c r="A780" s="632"/>
      <c r="B780" s="633"/>
      <c r="C780" s="633"/>
      <c r="D780" s="633"/>
      <c r="E780" s="633"/>
      <c r="F780" s="634"/>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2"/>
      <c r="B781" s="633"/>
      <c r="C781" s="633"/>
      <c r="D781" s="633"/>
      <c r="E781" s="633"/>
      <c r="F781" s="634"/>
      <c r="G781" s="673" t="s">
        <v>634</v>
      </c>
      <c r="H781" s="674"/>
      <c r="I781" s="674"/>
      <c r="J781" s="674"/>
      <c r="K781" s="675"/>
      <c r="L781" s="667" t="s">
        <v>662</v>
      </c>
      <c r="M781" s="668"/>
      <c r="N781" s="668"/>
      <c r="O781" s="668"/>
      <c r="P781" s="668"/>
      <c r="Q781" s="668"/>
      <c r="R781" s="668"/>
      <c r="S781" s="668"/>
      <c r="T781" s="668"/>
      <c r="U781" s="668"/>
      <c r="V781" s="668"/>
      <c r="W781" s="668"/>
      <c r="X781" s="669"/>
      <c r="Y781" s="389">
        <v>109</v>
      </c>
      <c r="Z781" s="390"/>
      <c r="AA781" s="390"/>
      <c r="AB781" s="808"/>
      <c r="AC781" s="673" t="s">
        <v>634</v>
      </c>
      <c r="AD781" s="674"/>
      <c r="AE781" s="674"/>
      <c r="AF781" s="674"/>
      <c r="AG781" s="675"/>
      <c r="AH781" s="667" t="s">
        <v>661</v>
      </c>
      <c r="AI781" s="668"/>
      <c r="AJ781" s="668"/>
      <c r="AK781" s="668"/>
      <c r="AL781" s="668"/>
      <c r="AM781" s="668"/>
      <c r="AN781" s="668"/>
      <c r="AO781" s="668"/>
      <c r="AP781" s="668"/>
      <c r="AQ781" s="668"/>
      <c r="AR781" s="668"/>
      <c r="AS781" s="668"/>
      <c r="AT781" s="669"/>
      <c r="AU781" s="389">
        <v>4</v>
      </c>
      <c r="AV781" s="390"/>
      <c r="AW781" s="390"/>
      <c r="AX781" s="391"/>
    </row>
    <row r="782" spans="1:50" ht="24.75" customHeight="1" x14ac:dyDescent="0.15">
      <c r="A782" s="632"/>
      <c r="B782" s="633"/>
      <c r="C782" s="633"/>
      <c r="D782" s="633"/>
      <c r="E782" s="633"/>
      <c r="F782" s="634"/>
      <c r="G782" s="607" t="s">
        <v>659</v>
      </c>
      <c r="H782" s="608"/>
      <c r="I782" s="608"/>
      <c r="J782" s="608"/>
      <c r="K782" s="609"/>
      <c r="L782" s="599" t="s">
        <v>660</v>
      </c>
      <c r="M782" s="600"/>
      <c r="N782" s="600"/>
      <c r="O782" s="600"/>
      <c r="P782" s="600"/>
      <c r="Q782" s="600"/>
      <c r="R782" s="600"/>
      <c r="S782" s="600"/>
      <c r="T782" s="600"/>
      <c r="U782" s="600"/>
      <c r="V782" s="600"/>
      <c r="W782" s="600"/>
      <c r="X782" s="601"/>
      <c r="Y782" s="602">
        <v>34</v>
      </c>
      <c r="Z782" s="603"/>
      <c r="AA782" s="603"/>
      <c r="AB782" s="613"/>
      <c r="AC782" s="607" t="s">
        <v>656</v>
      </c>
      <c r="AD782" s="608"/>
      <c r="AE782" s="608"/>
      <c r="AF782" s="608"/>
      <c r="AG782" s="609"/>
      <c r="AH782" s="599" t="s">
        <v>657</v>
      </c>
      <c r="AI782" s="600"/>
      <c r="AJ782" s="600"/>
      <c r="AK782" s="600"/>
      <c r="AL782" s="600"/>
      <c r="AM782" s="600"/>
      <c r="AN782" s="600"/>
      <c r="AO782" s="600"/>
      <c r="AP782" s="600"/>
      <c r="AQ782" s="600"/>
      <c r="AR782" s="600"/>
      <c r="AS782" s="600"/>
      <c r="AT782" s="601"/>
      <c r="AU782" s="602">
        <v>3</v>
      </c>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t="s">
        <v>196</v>
      </c>
      <c r="AD783" s="608"/>
      <c r="AE783" s="608"/>
      <c r="AF783" s="608"/>
      <c r="AG783" s="609"/>
      <c r="AH783" s="599" t="s">
        <v>658</v>
      </c>
      <c r="AI783" s="600"/>
      <c r="AJ783" s="600"/>
      <c r="AK783" s="600"/>
      <c r="AL783" s="600"/>
      <c r="AM783" s="600"/>
      <c r="AN783" s="600"/>
      <c r="AO783" s="600"/>
      <c r="AP783" s="600"/>
      <c r="AQ783" s="600"/>
      <c r="AR783" s="600"/>
      <c r="AS783" s="600"/>
      <c r="AT783" s="601"/>
      <c r="AU783" s="602">
        <v>1</v>
      </c>
      <c r="AV783" s="603"/>
      <c r="AW783" s="603"/>
      <c r="AX783" s="604"/>
    </row>
    <row r="784" spans="1:50" ht="24.75" hidden="1" customHeight="1" x14ac:dyDescent="0.15">
      <c r="A784" s="632"/>
      <c r="B784" s="633"/>
      <c r="C784" s="633"/>
      <c r="D784" s="633"/>
      <c r="E784" s="633"/>
      <c r="F784" s="634"/>
      <c r="G784" s="607"/>
      <c r="H784" s="635"/>
      <c r="I784" s="635"/>
      <c r="J784" s="635"/>
      <c r="K784" s="636"/>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35"/>
      <c r="I785" s="635"/>
      <c r="J785" s="635"/>
      <c r="K785" s="636"/>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35"/>
      <c r="I786" s="635"/>
      <c r="J786" s="635"/>
      <c r="K786" s="636"/>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35"/>
      <c r="I787" s="635"/>
      <c r="J787" s="635"/>
      <c r="K787" s="636"/>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35"/>
      <c r="I788" s="635"/>
      <c r="J788" s="635"/>
      <c r="K788" s="636"/>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143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8</v>
      </c>
      <c r="AV791" s="835"/>
      <c r="AW791" s="835"/>
      <c r="AX791" s="837"/>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6"/>
    </row>
    <row r="793" spans="1:50" ht="24.75" hidden="1" customHeight="1" x14ac:dyDescent="0.15">
      <c r="A793" s="632"/>
      <c r="B793" s="633"/>
      <c r="C793" s="633"/>
      <c r="D793" s="633"/>
      <c r="E793" s="633"/>
      <c r="F793" s="634"/>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2"/>
      <c r="B794" s="633"/>
      <c r="C794" s="633"/>
      <c r="D794" s="633"/>
      <c r="E794" s="633"/>
      <c r="F794" s="634"/>
      <c r="G794" s="673"/>
      <c r="H794" s="674"/>
      <c r="I794" s="674"/>
      <c r="J794" s="674"/>
      <c r="K794" s="675"/>
      <c r="L794" s="667"/>
      <c r="M794" s="668"/>
      <c r="N794" s="668"/>
      <c r="O794" s="668"/>
      <c r="P794" s="668"/>
      <c r="Q794" s="668"/>
      <c r="R794" s="668"/>
      <c r="S794" s="668"/>
      <c r="T794" s="668"/>
      <c r="U794" s="668"/>
      <c r="V794" s="668"/>
      <c r="W794" s="668"/>
      <c r="X794" s="669"/>
      <c r="Y794" s="389"/>
      <c r="Z794" s="390"/>
      <c r="AA794" s="390"/>
      <c r="AB794" s="808"/>
      <c r="AC794" s="673"/>
      <c r="AD794" s="674"/>
      <c r="AE794" s="674"/>
      <c r="AF794" s="674"/>
      <c r="AG794" s="675"/>
      <c r="AH794" s="667"/>
      <c r="AI794" s="668"/>
      <c r="AJ794" s="668"/>
      <c r="AK794" s="668"/>
      <c r="AL794" s="668"/>
      <c r="AM794" s="668"/>
      <c r="AN794" s="668"/>
      <c r="AO794" s="668"/>
      <c r="AP794" s="668"/>
      <c r="AQ794" s="668"/>
      <c r="AR794" s="668"/>
      <c r="AS794" s="668"/>
      <c r="AT794" s="669"/>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6"/>
    </row>
    <row r="806" spans="1:50" ht="24.75" hidden="1" customHeight="1" x14ac:dyDescent="0.15">
      <c r="A806" s="632"/>
      <c r="B806" s="633"/>
      <c r="C806" s="633"/>
      <c r="D806" s="633"/>
      <c r="E806" s="633"/>
      <c r="F806" s="634"/>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2"/>
      <c r="B807" s="633"/>
      <c r="C807" s="633"/>
      <c r="D807" s="633"/>
      <c r="E807" s="633"/>
      <c r="F807" s="634"/>
      <c r="G807" s="673"/>
      <c r="H807" s="674"/>
      <c r="I807" s="674"/>
      <c r="J807" s="674"/>
      <c r="K807" s="675"/>
      <c r="L807" s="667"/>
      <c r="M807" s="668"/>
      <c r="N807" s="668"/>
      <c r="O807" s="668"/>
      <c r="P807" s="668"/>
      <c r="Q807" s="668"/>
      <c r="R807" s="668"/>
      <c r="S807" s="668"/>
      <c r="T807" s="668"/>
      <c r="U807" s="668"/>
      <c r="V807" s="668"/>
      <c r="W807" s="668"/>
      <c r="X807" s="669"/>
      <c r="Y807" s="389"/>
      <c r="Z807" s="390"/>
      <c r="AA807" s="390"/>
      <c r="AB807" s="808"/>
      <c r="AC807" s="673"/>
      <c r="AD807" s="674"/>
      <c r="AE807" s="674"/>
      <c r="AF807" s="674"/>
      <c r="AG807" s="675"/>
      <c r="AH807" s="667"/>
      <c r="AI807" s="668"/>
      <c r="AJ807" s="668"/>
      <c r="AK807" s="668"/>
      <c r="AL807" s="668"/>
      <c r="AM807" s="668"/>
      <c r="AN807" s="668"/>
      <c r="AO807" s="668"/>
      <c r="AP807" s="668"/>
      <c r="AQ807" s="668"/>
      <c r="AR807" s="668"/>
      <c r="AS807" s="668"/>
      <c r="AT807" s="669"/>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6"/>
    </row>
    <row r="819" spans="1:50" ht="24.75" hidden="1" customHeight="1" x14ac:dyDescent="0.15">
      <c r="A819" s="632"/>
      <c r="B819" s="633"/>
      <c r="C819" s="633"/>
      <c r="D819" s="633"/>
      <c r="E819" s="633"/>
      <c r="F819" s="634"/>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2"/>
      <c r="B820" s="633"/>
      <c r="C820" s="633"/>
      <c r="D820" s="633"/>
      <c r="E820" s="633"/>
      <c r="F820" s="634"/>
      <c r="G820" s="673"/>
      <c r="H820" s="674"/>
      <c r="I820" s="674"/>
      <c r="J820" s="674"/>
      <c r="K820" s="675"/>
      <c r="L820" s="667"/>
      <c r="M820" s="668"/>
      <c r="N820" s="668"/>
      <c r="O820" s="668"/>
      <c r="P820" s="668"/>
      <c r="Q820" s="668"/>
      <c r="R820" s="668"/>
      <c r="S820" s="668"/>
      <c r="T820" s="668"/>
      <c r="U820" s="668"/>
      <c r="V820" s="668"/>
      <c r="W820" s="668"/>
      <c r="X820" s="669"/>
      <c r="Y820" s="389"/>
      <c r="Z820" s="390"/>
      <c r="AA820" s="390"/>
      <c r="AB820" s="808"/>
      <c r="AC820" s="673"/>
      <c r="AD820" s="674"/>
      <c r="AE820" s="674"/>
      <c r="AF820" s="674"/>
      <c r="AG820" s="675"/>
      <c r="AH820" s="667"/>
      <c r="AI820" s="668"/>
      <c r="AJ820" s="668"/>
      <c r="AK820" s="668"/>
      <c r="AL820" s="668"/>
      <c r="AM820" s="668"/>
      <c r="AN820" s="668"/>
      <c r="AO820" s="668"/>
      <c r="AP820" s="668"/>
      <c r="AQ820" s="668"/>
      <c r="AR820" s="668"/>
      <c r="AS820" s="668"/>
      <c r="AT820" s="669"/>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489</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636</v>
      </c>
      <c r="D837" s="348"/>
      <c r="E837" s="348"/>
      <c r="F837" s="348"/>
      <c r="G837" s="348"/>
      <c r="H837" s="348"/>
      <c r="I837" s="348"/>
      <c r="J837" s="349">
        <v>4480005002568</v>
      </c>
      <c r="K837" s="350"/>
      <c r="L837" s="350"/>
      <c r="M837" s="350"/>
      <c r="N837" s="350"/>
      <c r="O837" s="350"/>
      <c r="P837" s="363" t="s">
        <v>637</v>
      </c>
      <c r="Q837" s="351"/>
      <c r="R837" s="351"/>
      <c r="S837" s="351"/>
      <c r="T837" s="351"/>
      <c r="U837" s="351"/>
      <c r="V837" s="351"/>
      <c r="W837" s="351"/>
      <c r="X837" s="351"/>
      <c r="Y837" s="352">
        <v>143</v>
      </c>
      <c r="Z837" s="353"/>
      <c r="AA837" s="353"/>
      <c r="AB837" s="354"/>
      <c r="AC837" s="364" t="s">
        <v>635</v>
      </c>
      <c r="AD837" s="372"/>
      <c r="AE837" s="372"/>
      <c r="AF837" s="372"/>
      <c r="AG837" s="372"/>
      <c r="AH837" s="373" t="s">
        <v>665</v>
      </c>
      <c r="AI837" s="374"/>
      <c r="AJ837" s="374"/>
      <c r="AK837" s="374"/>
      <c r="AL837" s="358" t="s">
        <v>669</v>
      </c>
      <c r="AM837" s="359"/>
      <c r="AN837" s="359"/>
      <c r="AO837" s="360"/>
      <c r="AP837" s="361" t="s">
        <v>666</v>
      </c>
      <c r="AQ837" s="361"/>
      <c r="AR837" s="361"/>
      <c r="AS837" s="361"/>
      <c r="AT837" s="361"/>
      <c r="AU837" s="361"/>
      <c r="AV837" s="361"/>
      <c r="AW837" s="361"/>
      <c r="AX837" s="361"/>
    </row>
    <row r="838" spans="1:50" ht="46.5" customHeight="1" x14ac:dyDescent="0.15">
      <c r="A838" s="377">
        <v>2</v>
      </c>
      <c r="B838" s="377">
        <v>1</v>
      </c>
      <c r="C838" s="362" t="s">
        <v>638</v>
      </c>
      <c r="D838" s="348"/>
      <c r="E838" s="348"/>
      <c r="F838" s="348"/>
      <c r="G838" s="348"/>
      <c r="H838" s="348"/>
      <c r="I838" s="348"/>
      <c r="J838" s="349">
        <v>1021005010931</v>
      </c>
      <c r="K838" s="350"/>
      <c r="L838" s="350"/>
      <c r="M838" s="350"/>
      <c r="N838" s="350"/>
      <c r="O838" s="350"/>
      <c r="P838" s="363" t="s">
        <v>652</v>
      </c>
      <c r="Q838" s="351"/>
      <c r="R838" s="351"/>
      <c r="S838" s="351"/>
      <c r="T838" s="351"/>
      <c r="U838" s="351"/>
      <c r="V838" s="351"/>
      <c r="W838" s="351"/>
      <c r="X838" s="351"/>
      <c r="Y838" s="352">
        <v>44</v>
      </c>
      <c r="Z838" s="353"/>
      <c r="AA838" s="353"/>
      <c r="AB838" s="354"/>
      <c r="AC838" s="364" t="s">
        <v>635</v>
      </c>
      <c r="AD838" s="372"/>
      <c r="AE838" s="372"/>
      <c r="AF838" s="372"/>
      <c r="AG838" s="372"/>
      <c r="AH838" s="373" t="s">
        <v>665</v>
      </c>
      <c r="AI838" s="374"/>
      <c r="AJ838" s="374"/>
      <c r="AK838" s="374"/>
      <c r="AL838" s="358" t="s">
        <v>670</v>
      </c>
      <c r="AM838" s="359"/>
      <c r="AN838" s="359"/>
      <c r="AO838" s="360"/>
      <c r="AP838" s="361" t="s">
        <v>673</v>
      </c>
      <c r="AQ838" s="361"/>
      <c r="AR838" s="361"/>
      <c r="AS838" s="361"/>
      <c r="AT838" s="361"/>
      <c r="AU838" s="361"/>
      <c r="AV838" s="361"/>
      <c r="AW838" s="361"/>
      <c r="AX838" s="361"/>
    </row>
    <row r="839" spans="1:50" ht="56.25" customHeight="1" x14ac:dyDescent="0.15">
      <c r="A839" s="377">
        <v>3</v>
      </c>
      <c r="B839" s="377">
        <v>1</v>
      </c>
      <c r="C839" s="362" t="s">
        <v>639</v>
      </c>
      <c r="D839" s="348"/>
      <c r="E839" s="348"/>
      <c r="F839" s="348"/>
      <c r="G839" s="348"/>
      <c r="H839" s="348"/>
      <c r="I839" s="348"/>
      <c r="J839" s="349">
        <v>7250005003025</v>
      </c>
      <c r="K839" s="350"/>
      <c r="L839" s="350"/>
      <c r="M839" s="350"/>
      <c r="N839" s="350"/>
      <c r="O839" s="350"/>
      <c r="P839" s="363" t="s">
        <v>640</v>
      </c>
      <c r="Q839" s="351"/>
      <c r="R839" s="351"/>
      <c r="S839" s="351"/>
      <c r="T839" s="351"/>
      <c r="U839" s="351"/>
      <c r="V839" s="351"/>
      <c r="W839" s="351"/>
      <c r="X839" s="351"/>
      <c r="Y839" s="352">
        <v>40</v>
      </c>
      <c r="Z839" s="353"/>
      <c r="AA839" s="353"/>
      <c r="AB839" s="354"/>
      <c r="AC839" s="364" t="s">
        <v>635</v>
      </c>
      <c r="AD839" s="372"/>
      <c r="AE839" s="372"/>
      <c r="AF839" s="372"/>
      <c r="AG839" s="372"/>
      <c r="AH839" s="356" t="s">
        <v>665</v>
      </c>
      <c r="AI839" s="357"/>
      <c r="AJ839" s="357"/>
      <c r="AK839" s="357"/>
      <c r="AL839" s="358" t="s">
        <v>671</v>
      </c>
      <c r="AM839" s="359"/>
      <c r="AN839" s="359"/>
      <c r="AO839" s="360"/>
      <c r="AP839" s="361" t="s">
        <v>674</v>
      </c>
      <c r="AQ839" s="361"/>
      <c r="AR839" s="361"/>
      <c r="AS839" s="361"/>
      <c r="AT839" s="361"/>
      <c r="AU839" s="361"/>
      <c r="AV839" s="361"/>
      <c r="AW839" s="361"/>
      <c r="AX839" s="361"/>
    </row>
    <row r="840" spans="1:50" ht="54.75" customHeight="1" x14ac:dyDescent="0.15">
      <c r="A840" s="377">
        <v>4</v>
      </c>
      <c r="B840" s="377">
        <v>1</v>
      </c>
      <c r="C840" s="362" t="s">
        <v>641</v>
      </c>
      <c r="D840" s="348"/>
      <c r="E840" s="348"/>
      <c r="F840" s="348"/>
      <c r="G840" s="348"/>
      <c r="H840" s="348"/>
      <c r="I840" s="348"/>
      <c r="J840" s="349">
        <v>3290005001045</v>
      </c>
      <c r="K840" s="350"/>
      <c r="L840" s="350"/>
      <c r="M840" s="350"/>
      <c r="N840" s="350"/>
      <c r="O840" s="350"/>
      <c r="P840" s="363" t="s">
        <v>642</v>
      </c>
      <c r="Q840" s="351"/>
      <c r="R840" s="351"/>
      <c r="S840" s="351"/>
      <c r="T840" s="351"/>
      <c r="U840" s="351"/>
      <c r="V840" s="351"/>
      <c r="W840" s="351"/>
      <c r="X840" s="351"/>
      <c r="Y840" s="352">
        <v>39</v>
      </c>
      <c r="Z840" s="353"/>
      <c r="AA840" s="353"/>
      <c r="AB840" s="354"/>
      <c r="AC840" s="364" t="s">
        <v>635</v>
      </c>
      <c r="AD840" s="372"/>
      <c r="AE840" s="372"/>
      <c r="AF840" s="372"/>
      <c r="AG840" s="372"/>
      <c r="AH840" s="356" t="s">
        <v>665</v>
      </c>
      <c r="AI840" s="357"/>
      <c r="AJ840" s="357"/>
      <c r="AK840" s="357"/>
      <c r="AL840" s="358" t="s">
        <v>665</v>
      </c>
      <c r="AM840" s="359"/>
      <c r="AN840" s="359"/>
      <c r="AO840" s="360"/>
      <c r="AP840" s="361" t="s">
        <v>672</v>
      </c>
      <c r="AQ840" s="361"/>
      <c r="AR840" s="361"/>
      <c r="AS840" s="361"/>
      <c r="AT840" s="361"/>
      <c r="AU840" s="361"/>
      <c r="AV840" s="361"/>
      <c r="AW840" s="361"/>
      <c r="AX840" s="361"/>
    </row>
    <row r="841" spans="1:50" ht="43.5" customHeight="1" x14ac:dyDescent="0.15">
      <c r="A841" s="377">
        <v>5</v>
      </c>
      <c r="B841" s="377">
        <v>1</v>
      </c>
      <c r="C841" s="362" t="s">
        <v>643</v>
      </c>
      <c r="D841" s="348"/>
      <c r="E841" s="348"/>
      <c r="F841" s="348"/>
      <c r="G841" s="348"/>
      <c r="H841" s="348"/>
      <c r="I841" s="348"/>
      <c r="J841" s="349">
        <v>6010105001481</v>
      </c>
      <c r="K841" s="350"/>
      <c r="L841" s="350"/>
      <c r="M841" s="350"/>
      <c r="N841" s="350"/>
      <c r="O841" s="350"/>
      <c r="P841" s="363" t="s">
        <v>644</v>
      </c>
      <c r="Q841" s="351"/>
      <c r="R841" s="351"/>
      <c r="S841" s="351"/>
      <c r="T841" s="351"/>
      <c r="U841" s="351"/>
      <c r="V841" s="351"/>
      <c r="W841" s="351"/>
      <c r="X841" s="351"/>
      <c r="Y841" s="352">
        <v>35</v>
      </c>
      <c r="Z841" s="353"/>
      <c r="AA841" s="353"/>
      <c r="AB841" s="354"/>
      <c r="AC841" s="364" t="s">
        <v>635</v>
      </c>
      <c r="AD841" s="372"/>
      <c r="AE841" s="372"/>
      <c r="AF841" s="372"/>
      <c r="AG841" s="372"/>
      <c r="AH841" s="356" t="s">
        <v>665</v>
      </c>
      <c r="AI841" s="357"/>
      <c r="AJ841" s="357"/>
      <c r="AK841" s="357"/>
      <c r="AL841" s="358" t="s">
        <v>665</v>
      </c>
      <c r="AM841" s="359"/>
      <c r="AN841" s="359"/>
      <c r="AO841" s="360"/>
      <c r="AP841" s="361" t="s">
        <v>669</v>
      </c>
      <c r="AQ841" s="361"/>
      <c r="AR841" s="361"/>
      <c r="AS841" s="361"/>
      <c r="AT841" s="361"/>
      <c r="AU841" s="361"/>
      <c r="AV841" s="361"/>
      <c r="AW841" s="361"/>
      <c r="AX841" s="361"/>
    </row>
    <row r="842" spans="1:50" ht="34.5" customHeight="1" x14ac:dyDescent="0.15">
      <c r="A842" s="377">
        <v>6</v>
      </c>
      <c r="B842" s="377">
        <v>1</v>
      </c>
      <c r="C842" s="362" t="s">
        <v>645</v>
      </c>
      <c r="D842" s="348"/>
      <c r="E842" s="348"/>
      <c r="F842" s="348"/>
      <c r="G842" s="348"/>
      <c r="H842" s="348"/>
      <c r="I842" s="348"/>
      <c r="J842" s="349">
        <v>8060005001518</v>
      </c>
      <c r="K842" s="350"/>
      <c r="L842" s="350"/>
      <c r="M842" s="350"/>
      <c r="N842" s="350"/>
      <c r="O842" s="350"/>
      <c r="P842" s="363" t="s">
        <v>655</v>
      </c>
      <c r="Q842" s="351"/>
      <c r="R842" s="351"/>
      <c r="S842" s="351"/>
      <c r="T842" s="351"/>
      <c r="U842" s="351"/>
      <c r="V842" s="351"/>
      <c r="W842" s="351"/>
      <c r="X842" s="351"/>
      <c r="Y842" s="352">
        <v>32</v>
      </c>
      <c r="Z842" s="353"/>
      <c r="AA842" s="353"/>
      <c r="AB842" s="354"/>
      <c r="AC842" s="364" t="s">
        <v>635</v>
      </c>
      <c r="AD842" s="372"/>
      <c r="AE842" s="372"/>
      <c r="AF842" s="372"/>
      <c r="AG842" s="372"/>
      <c r="AH842" s="356" t="s">
        <v>668</v>
      </c>
      <c r="AI842" s="357"/>
      <c r="AJ842" s="357"/>
      <c r="AK842" s="357"/>
      <c r="AL842" s="358" t="s">
        <v>665</v>
      </c>
      <c r="AM842" s="359"/>
      <c r="AN842" s="359"/>
      <c r="AO842" s="360"/>
      <c r="AP842" s="361" t="s">
        <v>665</v>
      </c>
      <c r="AQ842" s="361"/>
      <c r="AR842" s="361"/>
      <c r="AS842" s="361"/>
      <c r="AT842" s="361"/>
      <c r="AU842" s="361"/>
      <c r="AV842" s="361"/>
      <c r="AW842" s="361"/>
      <c r="AX842" s="361"/>
    </row>
    <row r="843" spans="1:50" ht="36.75" customHeight="1" x14ac:dyDescent="0.15">
      <c r="A843" s="377">
        <v>7</v>
      </c>
      <c r="B843" s="377">
        <v>1</v>
      </c>
      <c r="C843" s="362" t="s">
        <v>648</v>
      </c>
      <c r="D843" s="348"/>
      <c r="E843" s="348"/>
      <c r="F843" s="348"/>
      <c r="G843" s="348"/>
      <c r="H843" s="348"/>
      <c r="I843" s="348"/>
      <c r="J843" s="349">
        <v>2480005005878</v>
      </c>
      <c r="K843" s="350"/>
      <c r="L843" s="350"/>
      <c r="M843" s="350"/>
      <c r="N843" s="350"/>
      <c r="O843" s="350"/>
      <c r="P843" s="363" t="s">
        <v>637</v>
      </c>
      <c r="Q843" s="351"/>
      <c r="R843" s="351"/>
      <c r="S843" s="351"/>
      <c r="T843" s="351"/>
      <c r="U843" s="351"/>
      <c r="V843" s="351"/>
      <c r="W843" s="351"/>
      <c r="X843" s="351"/>
      <c r="Y843" s="352">
        <v>30</v>
      </c>
      <c r="Z843" s="353"/>
      <c r="AA843" s="353"/>
      <c r="AB843" s="354"/>
      <c r="AC843" s="364" t="s">
        <v>635</v>
      </c>
      <c r="AD843" s="372"/>
      <c r="AE843" s="372"/>
      <c r="AF843" s="372"/>
      <c r="AG843" s="372"/>
      <c r="AH843" s="356" t="s">
        <v>665</v>
      </c>
      <c r="AI843" s="357"/>
      <c r="AJ843" s="357"/>
      <c r="AK843" s="357"/>
      <c r="AL843" s="358" t="s">
        <v>672</v>
      </c>
      <c r="AM843" s="359"/>
      <c r="AN843" s="359"/>
      <c r="AO843" s="360"/>
      <c r="AP843" s="361" t="s">
        <v>670</v>
      </c>
      <c r="AQ843" s="361"/>
      <c r="AR843" s="361"/>
      <c r="AS843" s="361"/>
      <c r="AT843" s="361"/>
      <c r="AU843" s="361"/>
      <c r="AV843" s="361"/>
      <c r="AW843" s="361"/>
      <c r="AX843" s="361"/>
    </row>
    <row r="844" spans="1:50" ht="54" customHeight="1" x14ac:dyDescent="0.15">
      <c r="A844" s="377">
        <v>8</v>
      </c>
      <c r="B844" s="377">
        <v>1</v>
      </c>
      <c r="C844" s="362" t="s">
        <v>646</v>
      </c>
      <c r="D844" s="348"/>
      <c r="E844" s="348"/>
      <c r="F844" s="348"/>
      <c r="G844" s="348"/>
      <c r="H844" s="348"/>
      <c r="I844" s="348"/>
      <c r="J844" s="349">
        <v>5140005004060</v>
      </c>
      <c r="K844" s="350"/>
      <c r="L844" s="350"/>
      <c r="M844" s="350"/>
      <c r="N844" s="350"/>
      <c r="O844" s="350"/>
      <c r="P844" s="363" t="s">
        <v>653</v>
      </c>
      <c r="Q844" s="351"/>
      <c r="R844" s="351"/>
      <c r="S844" s="351"/>
      <c r="T844" s="351"/>
      <c r="U844" s="351"/>
      <c r="V844" s="351"/>
      <c r="W844" s="351"/>
      <c r="X844" s="351"/>
      <c r="Y844" s="352">
        <v>30</v>
      </c>
      <c r="Z844" s="353"/>
      <c r="AA844" s="353"/>
      <c r="AB844" s="354"/>
      <c r="AC844" s="364" t="s">
        <v>635</v>
      </c>
      <c r="AD844" s="372"/>
      <c r="AE844" s="372"/>
      <c r="AF844" s="372"/>
      <c r="AG844" s="372"/>
      <c r="AH844" s="356" t="s">
        <v>666</v>
      </c>
      <c r="AI844" s="357"/>
      <c r="AJ844" s="357"/>
      <c r="AK844" s="357"/>
      <c r="AL844" s="358" t="s">
        <v>665</v>
      </c>
      <c r="AM844" s="359"/>
      <c r="AN844" s="359"/>
      <c r="AO844" s="360"/>
      <c r="AP844" s="361" t="s">
        <v>674</v>
      </c>
      <c r="AQ844" s="361"/>
      <c r="AR844" s="361"/>
      <c r="AS844" s="361"/>
      <c r="AT844" s="361"/>
      <c r="AU844" s="361"/>
      <c r="AV844" s="361"/>
      <c r="AW844" s="361"/>
      <c r="AX844" s="361"/>
    </row>
    <row r="845" spans="1:50" ht="30" customHeight="1" x14ac:dyDescent="0.15">
      <c r="A845" s="377">
        <v>9</v>
      </c>
      <c r="B845" s="377">
        <v>1</v>
      </c>
      <c r="C845" s="362" t="s">
        <v>649</v>
      </c>
      <c r="D845" s="348"/>
      <c r="E845" s="348"/>
      <c r="F845" s="348"/>
      <c r="G845" s="348"/>
      <c r="H845" s="348"/>
      <c r="I845" s="348"/>
      <c r="J845" s="349">
        <v>6230005000132</v>
      </c>
      <c r="K845" s="350"/>
      <c r="L845" s="350"/>
      <c r="M845" s="350"/>
      <c r="N845" s="350"/>
      <c r="O845" s="350"/>
      <c r="P845" s="363" t="s">
        <v>654</v>
      </c>
      <c r="Q845" s="351"/>
      <c r="R845" s="351"/>
      <c r="S845" s="351"/>
      <c r="T845" s="351"/>
      <c r="U845" s="351"/>
      <c r="V845" s="351"/>
      <c r="W845" s="351"/>
      <c r="X845" s="351"/>
      <c r="Y845" s="352">
        <v>30</v>
      </c>
      <c r="Z845" s="353"/>
      <c r="AA845" s="353"/>
      <c r="AB845" s="354"/>
      <c r="AC845" s="364" t="s">
        <v>635</v>
      </c>
      <c r="AD845" s="372"/>
      <c r="AE845" s="372"/>
      <c r="AF845" s="372"/>
      <c r="AG845" s="372"/>
      <c r="AH845" s="356" t="s">
        <v>665</v>
      </c>
      <c r="AI845" s="357"/>
      <c r="AJ845" s="357"/>
      <c r="AK845" s="357"/>
      <c r="AL845" s="358" t="s">
        <v>665</v>
      </c>
      <c r="AM845" s="359"/>
      <c r="AN845" s="359"/>
      <c r="AO845" s="360"/>
      <c r="AP845" s="361" t="s">
        <v>672</v>
      </c>
      <c r="AQ845" s="361"/>
      <c r="AR845" s="361"/>
      <c r="AS845" s="361"/>
      <c r="AT845" s="361"/>
      <c r="AU845" s="361"/>
      <c r="AV845" s="361"/>
      <c r="AW845" s="361"/>
      <c r="AX845" s="361"/>
    </row>
    <row r="846" spans="1:50" ht="42" customHeight="1" x14ac:dyDescent="0.15">
      <c r="A846" s="377">
        <v>10</v>
      </c>
      <c r="B846" s="377">
        <v>1</v>
      </c>
      <c r="C846" s="362" t="s">
        <v>647</v>
      </c>
      <c r="D846" s="348"/>
      <c r="E846" s="348"/>
      <c r="F846" s="348"/>
      <c r="G846" s="348"/>
      <c r="H846" s="348"/>
      <c r="I846" s="348"/>
      <c r="J846" s="349">
        <v>9250005001134</v>
      </c>
      <c r="K846" s="350"/>
      <c r="L846" s="350"/>
      <c r="M846" s="350"/>
      <c r="N846" s="350"/>
      <c r="O846" s="350"/>
      <c r="P846" s="363" t="s">
        <v>640</v>
      </c>
      <c r="Q846" s="351"/>
      <c r="R846" s="351"/>
      <c r="S846" s="351"/>
      <c r="T846" s="351"/>
      <c r="U846" s="351"/>
      <c r="V846" s="351"/>
      <c r="W846" s="351"/>
      <c r="X846" s="351"/>
      <c r="Y846" s="352">
        <v>28</v>
      </c>
      <c r="Z846" s="353"/>
      <c r="AA846" s="353"/>
      <c r="AB846" s="354"/>
      <c r="AC846" s="364" t="s">
        <v>635</v>
      </c>
      <c r="AD846" s="372"/>
      <c r="AE846" s="372"/>
      <c r="AF846" s="372"/>
      <c r="AG846" s="372"/>
      <c r="AH846" s="356" t="s">
        <v>665</v>
      </c>
      <c r="AI846" s="357"/>
      <c r="AJ846" s="357"/>
      <c r="AK846" s="357"/>
      <c r="AL846" s="358" t="s">
        <v>665</v>
      </c>
      <c r="AM846" s="359"/>
      <c r="AN846" s="359"/>
      <c r="AO846" s="360"/>
      <c r="AP846" s="361" t="s">
        <v>665</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13.5"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489</v>
      </c>
      <c r="AI869" s="365"/>
      <c r="AJ869" s="365"/>
      <c r="AK869" s="365"/>
      <c r="AL869" s="365" t="s">
        <v>21</v>
      </c>
      <c r="AM869" s="365"/>
      <c r="AN869" s="365"/>
      <c r="AO869" s="370"/>
      <c r="AP869" s="371" t="s">
        <v>420</v>
      </c>
      <c r="AQ869" s="371"/>
      <c r="AR869" s="371"/>
      <c r="AS869" s="371"/>
      <c r="AT869" s="371"/>
      <c r="AU869" s="371"/>
      <c r="AV869" s="371"/>
      <c r="AW869" s="371"/>
      <c r="AX869" s="371"/>
    </row>
    <row r="870" spans="1:50" ht="63" customHeight="1" x14ac:dyDescent="0.15">
      <c r="A870" s="377">
        <v>1</v>
      </c>
      <c r="B870" s="377">
        <v>1</v>
      </c>
      <c r="C870" s="362" t="s">
        <v>650</v>
      </c>
      <c r="D870" s="348"/>
      <c r="E870" s="348"/>
      <c r="F870" s="348"/>
      <c r="G870" s="348"/>
      <c r="H870" s="348"/>
      <c r="I870" s="348"/>
      <c r="J870" s="349">
        <v>9010005017352</v>
      </c>
      <c r="K870" s="350"/>
      <c r="L870" s="350"/>
      <c r="M870" s="350"/>
      <c r="N870" s="350"/>
      <c r="O870" s="350"/>
      <c r="P870" s="363" t="s">
        <v>651</v>
      </c>
      <c r="Q870" s="351"/>
      <c r="R870" s="351"/>
      <c r="S870" s="351"/>
      <c r="T870" s="351"/>
      <c r="U870" s="351"/>
      <c r="V870" s="351"/>
      <c r="W870" s="351"/>
      <c r="X870" s="351"/>
      <c r="Y870" s="352">
        <v>8</v>
      </c>
      <c r="Z870" s="353"/>
      <c r="AA870" s="353"/>
      <c r="AB870" s="354"/>
      <c r="AC870" s="364" t="s">
        <v>495</v>
      </c>
      <c r="AD870" s="372"/>
      <c r="AE870" s="372"/>
      <c r="AF870" s="372"/>
      <c r="AG870" s="372"/>
      <c r="AH870" s="373">
        <v>3</v>
      </c>
      <c r="AI870" s="374"/>
      <c r="AJ870" s="374"/>
      <c r="AK870" s="374"/>
      <c r="AL870" s="358">
        <v>97</v>
      </c>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489</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489</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489</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489</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489</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489</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570</v>
      </c>
      <c r="F1102" s="376"/>
      <c r="G1102" s="376"/>
      <c r="H1102" s="376"/>
      <c r="I1102" s="376"/>
      <c r="J1102" s="349" t="s">
        <v>571</v>
      </c>
      <c r="K1102" s="350"/>
      <c r="L1102" s="350"/>
      <c r="M1102" s="350"/>
      <c r="N1102" s="350"/>
      <c r="O1102" s="350"/>
      <c r="P1102" s="363" t="s">
        <v>570</v>
      </c>
      <c r="Q1102" s="351"/>
      <c r="R1102" s="351"/>
      <c r="S1102" s="351"/>
      <c r="T1102" s="351"/>
      <c r="U1102" s="351"/>
      <c r="V1102" s="351"/>
      <c r="W1102" s="351"/>
      <c r="X1102" s="351"/>
      <c r="Y1102" s="352" t="s">
        <v>572</v>
      </c>
      <c r="Z1102" s="353"/>
      <c r="AA1102" s="353"/>
      <c r="AB1102" s="354"/>
      <c r="AC1102" s="355"/>
      <c r="AD1102" s="355"/>
      <c r="AE1102" s="355"/>
      <c r="AF1102" s="355"/>
      <c r="AG1102" s="355"/>
      <c r="AH1102" s="356" t="s">
        <v>571</v>
      </c>
      <c r="AI1102" s="357"/>
      <c r="AJ1102" s="357"/>
      <c r="AK1102" s="357"/>
      <c r="AL1102" s="358" t="s">
        <v>573</v>
      </c>
      <c r="AM1102" s="359"/>
      <c r="AN1102" s="359"/>
      <c r="AO1102" s="360"/>
      <c r="AP1102" s="361" t="s">
        <v>570</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39:AO866">
    <cfRule type="expression" dxfId="2495" priority="6625">
      <formula>IF(AND(AL839&gt;=0, RIGHT(TEXT(AL839,"0.#"),1)&lt;&gt;"."),TRUE,FALSE)</formula>
    </cfRule>
    <cfRule type="expression" dxfId="2494" priority="6626">
      <formula>IF(AND(AL839&gt;=0, RIGHT(TEXT(AL839,"0.#"),1)="."),TRUE,FALSE)</formula>
    </cfRule>
    <cfRule type="expression" dxfId="2493" priority="6627">
      <formula>IF(AND(AL839&lt;0, RIGHT(TEXT(AL839,"0.#"),1)&lt;&gt;"."),TRUE,FALSE)</formula>
    </cfRule>
    <cfRule type="expression" dxfId="2492" priority="6628">
      <formula>IF(AND(AL839&lt;0, RIGHT(TEXT(AL839,"0.#"),1)="."),TRUE,FALSE)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39:Y866">
    <cfRule type="expression" dxfId="2421" priority="2953">
      <formula>IF(RIGHT(TEXT(Y839,"0.#"),1)=".",FALSE,TRUE)</formula>
    </cfRule>
    <cfRule type="expression" dxfId="2420" priority="2954">
      <formula>IF(RIGHT(TEXT(Y839,"0.#"),1)=".",TRUE,FALSE)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02:AO1131">
    <cfRule type="expression" dxfId="2391" priority="2859">
      <formula>IF(AND(AL1102&gt;=0, RIGHT(TEXT(AL1102,"0.#"),1)&lt;&gt;"."),TRUE,FALSE)</formula>
    </cfRule>
    <cfRule type="expression" dxfId="2390" priority="2860">
      <formula>IF(AND(AL1102&gt;=0, RIGHT(TEXT(AL1102,"0.#"),1)="."),TRUE,FALSE)</formula>
    </cfRule>
    <cfRule type="expression" dxfId="2389" priority="2861">
      <formula>IF(AND(AL1102&lt;0, RIGHT(TEXT(AL1102,"0.#"),1)&lt;&gt;"."),TRUE,FALSE)</formula>
    </cfRule>
    <cfRule type="expression" dxfId="2388" priority="2862">
      <formula>IF(AND(AL1102&lt;0, RIGHT(TEXT(AL1102,"0.#"),1)="."),TRUE,FALSE)</formula>
    </cfRule>
  </conditionalFormatting>
  <conditionalFormatting sqref="Y1102:Y1131">
    <cfRule type="expression" dxfId="2387" priority="2857">
      <formula>IF(RIGHT(TEXT(Y1102,"0.#"),1)=".",FALSE,TRUE)</formula>
    </cfRule>
    <cfRule type="expression" dxfId="2386" priority="2858">
      <formula>IF(RIGHT(TEXT(Y1102,"0.#"),1)=".",TRUE,FALSE)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37:AO838">
    <cfRule type="expression" dxfId="2377" priority="2811">
      <formula>IF(AND(AL837&gt;=0, RIGHT(TEXT(AL837,"0.#"),1)&lt;&gt;"."),TRUE,FALSE)</formula>
    </cfRule>
    <cfRule type="expression" dxfId="2376" priority="2812">
      <formula>IF(AND(AL837&gt;=0, RIGHT(TEXT(AL837,"0.#"),1)="."),TRUE,FALSE)</formula>
    </cfRule>
    <cfRule type="expression" dxfId="2375" priority="2813">
      <formula>IF(AND(AL837&lt;0, RIGHT(TEXT(AL837,"0.#"),1)&lt;&gt;"."),TRUE,FALSE)</formula>
    </cfRule>
    <cfRule type="expression" dxfId="2374" priority="2814">
      <formula>IF(AND(AL837&lt;0, RIGHT(TEXT(AL837,"0.#"),1)="."),TRUE,FALSE)</formula>
    </cfRule>
  </conditionalFormatting>
  <conditionalFormatting sqref="Y837:Y838">
    <cfRule type="expression" dxfId="2373" priority="2809">
      <formula>IF(RIGHT(TEXT(Y837,"0.#"),1)=".",FALSE,TRUE)</formula>
    </cfRule>
    <cfRule type="expression" dxfId="2372" priority="2810">
      <formula>IF(RIGHT(TEXT(Y837,"0.#"),1)=".",TRUE,FALSE)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72:Y899">
    <cfRule type="expression" dxfId="2055" priority="2069">
      <formula>IF(RIGHT(TEXT(Y872,"0.#"),1)=".",FALSE,TRUE)</formula>
    </cfRule>
    <cfRule type="expression" dxfId="2054" priority="2070">
      <formula>IF(RIGHT(TEXT(Y872,"0.#"),1)=".",TRUE,FALSE)</formula>
    </cfRule>
  </conditionalFormatting>
  <conditionalFormatting sqref="Y870:Y871">
    <cfRule type="expression" dxfId="2053" priority="2063">
      <formula>IF(RIGHT(TEXT(Y870,"0.#"),1)=".",FALSE,TRUE)</formula>
    </cfRule>
    <cfRule type="expression" dxfId="2052" priority="2064">
      <formula>IF(RIGHT(TEXT(Y870,"0.#"),1)=".",TRUE,FALSE)</formula>
    </cfRule>
  </conditionalFormatting>
  <conditionalFormatting sqref="Y905:Y932">
    <cfRule type="expression" dxfId="2051" priority="2057">
      <formula>IF(RIGHT(TEXT(Y905,"0.#"),1)=".",FALSE,TRUE)</formula>
    </cfRule>
    <cfRule type="expression" dxfId="2050" priority="2058">
      <formula>IF(RIGHT(TEXT(Y905,"0.#"),1)=".",TRUE,FALSE)</formula>
    </cfRule>
  </conditionalFormatting>
  <conditionalFormatting sqref="Y903:Y904">
    <cfRule type="expression" dxfId="2049" priority="2051">
      <formula>IF(RIGHT(TEXT(Y903,"0.#"),1)=".",FALSE,TRUE)</formula>
    </cfRule>
    <cfRule type="expression" dxfId="2048" priority="2052">
      <formula>IF(RIGHT(TEXT(Y903,"0.#"),1)=".",TRUE,FALSE)</formula>
    </cfRule>
  </conditionalFormatting>
  <conditionalFormatting sqref="Y938:Y965">
    <cfRule type="expression" dxfId="2047" priority="2045">
      <formula>IF(RIGHT(TEXT(Y938,"0.#"),1)=".",FALSE,TRUE)</formula>
    </cfRule>
    <cfRule type="expression" dxfId="2046" priority="2046">
      <formula>IF(RIGHT(TEXT(Y938,"0.#"),1)=".",TRUE,FALSE)</formula>
    </cfRule>
  </conditionalFormatting>
  <conditionalFormatting sqref="Y936:Y937">
    <cfRule type="expression" dxfId="2045" priority="2039">
      <formula>IF(RIGHT(TEXT(Y936,"0.#"),1)=".",FALSE,TRUE)</formula>
    </cfRule>
    <cfRule type="expression" dxfId="2044" priority="2040">
      <formula>IF(RIGHT(TEXT(Y936,"0.#"),1)=".",TRUE,FALSE)</formula>
    </cfRule>
  </conditionalFormatting>
  <conditionalFormatting sqref="Y971:Y998">
    <cfRule type="expression" dxfId="2043" priority="2033">
      <formula>IF(RIGHT(TEXT(Y971,"0.#"),1)=".",FALSE,TRUE)</formula>
    </cfRule>
    <cfRule type="expression" dxfId="2042" priority="2034">
      <formula>IF(RIGHT(TEXT(Y971,"0.#"),1)=".",TRUE,FALSE)</formula>
    </cfRule>
  </conditionalFormatting>
  <conditionalFormatting sqref="Y969:Y970">
    <cfRule type="expression" dxfId="2041" priority="2027">
      <formula>IF(RIGHT(TEXT(Y969,"0.#"),1)=".",FALSE,TRUE)</formula>
    </cfRule>
    <cfRule type="expression" dxfId="2040" priority="2028">
      <formula>IF(RIGHT(TEXT(Y969,"0.#"),1)=".",TRUE,FALSE)</formula>
    </cfRule>
  </conditionalFormatting>
  <conditionalFormatting sqref="Y1004:Y1031">
    <cfRule type="expression" dxfId="2039" priority="2021">
      <formula>IF(RIGHT(TEXT(Y1004,"0.#"),1)=".",FALSE,TRUE)</formula>
    </cfRule>
    <cfRule type="expression" dxfId="2038" priority="2022">
      <formula>IF(RIGHT(TEXT(Y1004,"0.#"),1)=".",TRUE,FALSE)</formula>
    </cfRule>
  </conditionalFormatting>
  <conditionalFormatting sqref="W23 P23">
    <cfRule type="expression" dxfId="2037" priority="2305">
      <formula>IF(RIGHT(TEXT(P23,"0.#"),1)=".",FALSE,TRUE)</formula>
    </cfRule>
    <cfRule type="expression" dxfId="2036" priority="2306">
      <formula>IF(RIGHT(TEXT(P23,"0.#"),1)=".",TRUE,FALSE)</formula>
    </cfRule>
  </conditionalFormatting>
  <conditionalFormatting sqref="W24:W27">
    <cfRule type="expression" dxfId="2035" priority="2303">
      <formula>IF(RIGHT(TEXT(W24,"0.#"),1)=".",FALSE,TRUE)</formula>
    </cfRule>
    <cfRule type="expression" dxfId="2034" priority="2304">
      <formula>IF(RIGHT(TEXT(W24,"0.#"),1)=".",TRUE,FALSE)</formula>
    </cfRule>
  </conditionalFormatting>
  <conditionalFormatting sqref="W28">
    <cfRule type="expression" dxfId="2033" priority="2295">
      <formula>IF(RIGHT(TEXT(W28,"0.#"),1)=".",FALSE,TRUE)</formula>
    </cfRule>
    <cfRule type="expression" dxfId="2032" priority="2296">
      <formula>IF(RIGHT(TEXT(W28,"0.#"),1)=".",TRUE,FALSE)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57" max="49" man="1"/>
    <brk id="699" max="49" man="1"/>
    <brk id="727"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G18" sqref="AG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622</v>
      </c>
      <c r="M3" s="13" t="str">
        <f t="shared" ref="M3:M11" si="2">IF(L3="","",K3)</f>
        <v>文教及び科学振興</v>
      </c>
      <c r="N3" s="13" t="str">
        <f>IF(M3="",N2,IF(N2&lt;&gt;"",CONCATENATE(N2,"、",M3),M3))</f>
        <v>文教及び科学振興</v>
      </c>
      <c r="O3" s="13"/>
      <c r="P3" s="12" t="s">
        <v>191</v>
      </c>
      <c r="Q3" s="17" t="s">
        <v>622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622</v>
      </c>
      <c r="R4" s="13" t="str">
        <f t="shared" si="3"/>
        <v>補助</v>
      </c>
      <c r="S4" s="13" t="str">
        <f t="shared" si="4"/>
        <v>委託・請負、補助</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449</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t="s">
        <v>622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5"/>
      <c r="Z2" s="832"/>
      <c r="AA2" s="833"/>
      <c r="AB2" s="1029" t="s">
        <v>11</v>
      </c>
      <c r="AC2" s="1030"/>
      <c r="AD2" s="1031"/>
      <c r="AE2" s="1035" t="s">
        <v>554</v>
      </c>
      <c r="AF2" s="1035"/>
      <c r="AG2" s="1035"/>
      <c r="AH2" s="1035"/>
      <c r="AI2" s="1035" t="s">
        <v>551</v>
      </c>
      <c r="AJ2" s="1035"/>
      <c r="AK2" s="1035"/>
      <c r="AL2" s="1035"/>
      <c r="AM2" s="1035" t="s">
        <v>525</v>
      </c>
      <c r="AN2" s="1035"/>
      <c r="AO2" s="1035"/>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6"/>
      <c r="Z3" s="1027"/>
      <c r="AA3" s="1028"/>
      <c r="AB3" s="1032"/>
      <c r="AC3" s="1033"/>
      <c r="AD3" s="1034"/>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2"/>
      <c r="I4" s="1002"/>
      <c r="J4" s="1002"/>
      <c r="K4" s="1002"/>
      <c r="L4" s="1002"/>
      <c r="M4" s="1002"/>
      <c r="N4" s="1002"/>
      <c r="O4" s="1003"/>
      <c r="P4" s="106"/>
      <c r="Q4" s="1010"/>
      <c r="R4" s="1010"/>
      <c r="S4" s="1010"/>
      <c r="T4" s="1010"/>
      <c r="U4" s="1010"/>
      <c r="V4" s="1010"/>
      <c r="W4" s="1010"/>
      <c r="X4" s="1011"/>
      <c r="Y4" s="1020" t="s">
        <v>12</v>
      </c>
      <c r="Z4" s="1021"/>
      <c r="AA4" s="1022"/>
      <c r="AB4" s="462"/>
      <c r="AC4" s="1024"/>
      <c r="AD4" s="1024"/>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16" t="s">
        <v>54</v>
      </c>
      <c r="Z5" s="1017"/>
      <c r="AA5" s="1018"/>
      <c r="AB5" s="524"/>
      <c r="AC5" s="1023"/>
      <c r="AD5" s="1023"/>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5" t="s">
        <v>301</v>
      </c>
      <c r="AC6" s="1019"/>
      <c r="AD6" s="1019"/>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502</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5"/>
      <c r="Z9" s="832"/>
      <c r="AA9" s="833"/>
      <c r="AB9" s="1029" t="s">
        <v>11</v>
      </c>
      <c r="AC9" s="1030"/>
      <c r="AD9" s="1031"/>
      <c r="AE9" s="1035" t="s">
        <v>555</v>
      </c>
      <c r="AF9" s="1035"/>
      <c r="AG9" s="1035"/>
      <c r="AH9" s="1035"/>
      <c r="AI9" s="1035" t="s">
        <v>551</v>
      </c>
      <c r="AJ9" s="1035"/>
      <c r="AK9" s="1035"/>
      <c r="AL9" s="1035"/>
      <c r="AM9" s="1035" t="s">
        <v>525</v>
      </c>
      <c r="AN9" s="1035"/>
      <c r="AO9" s="1035"/>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6"/>
      <c r="Z10" s="1027"/>
      <c r="AA10" s="1028"/>
      <c r="AB10" s="1032"/>
      <c r="AC10" s="1033"/>
      <c r="AD10" s="1034"/>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2"/>
      <c r="I11" s="1002"/>
      <c r="J11" s="1002"/>
      <c r="K11" s="1002"/>
      <c r="L11" s="1002"/>
      <c r="M11" s="1002"/>
      <c r="N11" s="1002"/>
      <c r="O11" s="1003"/>
      <c r="P11" s="106"/>
      <c r="Q11" s="1010"/>
      <c r="R11" s="1010"/>
      <c r="S11" s="1010"/>
      <c r="T11" s="1010"/>
      <c r="U11" s="1010"/>
      <c r="V11" s="1010"/>
      <c r="W11" s="1010"/>
      <c r="X11" s="1011"/>
      <c r="Y11" s="1020" t="s">
        <v>12</v>
      </c>
      <c r="Z11" s="1021"/>
      <c r="AA11" s="1022"/>
      <c r="AB11" s="462"/>
      <c r="AC11" s="1024"/>
      <c r="AD11" s="1024"/>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16" t="s">
        <v>54</v>
      </c>
      <c r="Z12" s="1017"/>
      <c r="AA12" s="1018"/>
      <c r="AB12" s="524"/>
      <c r="AC12" s="1023"/>
      <c r="AD12" s="1023"/>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5" t="s">
        <v>301</v>
      </c>
      <c r="AC13" s="1019"/>
      <c r="AD13" s="1019"/>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502</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5"/>
      <c r="Z16" s="832"/>
      <c r="AA16" s="833"/>
      <c r="AB16" s="1029" t="s">
        <v>11</v>
      </c>
      <c r="AC16" s="1030"/>
      <c r="AD16" s="1031"/>
      <c r="AE16" s="1035" t="s">
        <v>554</v>
      </c>
      <c r="AF16" s="1035"/>
      <c r="AG16" s="1035"/>
      <c r="AH16" s="1035"/>
      <c r="AI16" s="1035" t="s">
        <v>552</v>
      </c>
      <c r="AJ16" s="1035"/>
      <c r="AK16" s="1035"/>
      <c r="AL16" s="1035"/>
      <c r="AM16" s="1035" t="s">
        <v>525</v>
      </c>
      <c r="AN16" s="1035"/>
      <c r="AO16" s="1035"/>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6"/>
      <c r="Z17" s="1027"/>
      <c r="AA17" s="1028"/>
      <c r="AB17" s="1032"/>
      <c r="AC17" s="1033"/>
      <c r="AD17" s="1034"/>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2"/>
      <c r="I18" s="1002"/>
      <c r="J18" s="1002"/>
      <c r="K18" s="1002"/>
      <c r="L18" s="1002"/>
      <c r="M18" s="1002"/>
      <c r="N18" s="1002"/>
      <c r="O18" s="1003"/>
      <c r="P18" s="106"/>
      <c r="Q18" s="1010"/>
      <c r="R18" s="1010"/>
      <c r="S18" s="1010"/>
      <c r="T18" s="1010"/>
      <c r="U18" s="1010"/>
      <c r="V18" s="1010"/>
      <c r="W18" s="1010"/>
      <c r="X18" s="1011"/>
      <c r="Y18" s="1020" t="s">
        <v>12</v>
      </c>
      <c r="Z18" s="1021"/>
      <c r="AA18" s="1022"/>
      <c r="AB18" s="462"/>
      <c r="AC18" s="1024"/>
      <c r="AD18" s="1024"/>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16" t="s">
        <v>54</v>
      </c>
      <c r="Z19" s="1017"/>
      <c r="AA19" s="1018"/>
      <c r="AB19" s="524"/>
      <c r="AC19" s="1023"/>
      <c r="AD19" s="1023"/>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5" t="s">
        <v>301</v>
      </c>
      <c r="AC20" s="1019"/>
      <c r="AD20" s="1019"/>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502</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5"/>
      <c r="Z23" s="832"/>
      <c r="AA23" s="833"/>
      <c r="AB23" s="1029" t="s">
        <v>11</v>
      </c>
      <c r="AC23" s="1030"/>
      <c r="AD23" s="1031"/>
      <c r="AE23" s="1035" t="s">
        <v>556</v>
      </c>
      <c r="AF23" s="1035"/>
      <c r="AG23" s="1035"/>
      <c r="AH23" s="1035"/>
      <c r="AI23" s="1035" t="s">
        <v>551</v>
      </c>
      <c r="AJ23" s="1035"/>
      <c r="AK23" s="1035"/>
      <c r="AL23" s="1035"/>
      <c r="AM23" s="1035" t="s">
        <v>525</v>
      </c>
      <c r="AN23" s="1035"/>
      <c r="AO23" s="1035"/>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6"/>
      <c r="Z24" s="1027"/>
      <c r="AA24" s="1028"/>
      <c r="AB24" s="1032"/>
      <c r="AC24" s="1033"/>
      <c r="AD24" s="1034"/>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2"/>
      <c r="I25" s="1002"/>
      <c r="J25" s="1002"/>
      <c r="K25" s="1002"/>
      <c r="L25" s="1002"/>
      <c r="M25" s="1002"/>
      <c r="N25" s="1002"/>
      <c r="O25" s="1003"/>
      <c r="P25" s="106"/>
      <c r="Q25" s="1010"/>
      <c r="R25" s="1010"/>
      <c r="S25" s="1010"/>
      <c r="T25" s="1010"/>
      <c r="U25" s="1010"/>
      <c r="V25" s="1010"/>
      <c r="W25" s="1010"/>
      <c r="X25" s="1011"/>
      <c r="Y25" s="1020" t="s">
        <v>12</v>
      </c>
      <c r="Z25" s="1021"/>
      <c r="AA25" s="1022"/>
      <c r="AB25" s="462"/>
      <c r="AC25" s="1024"/>
      <c r="AD25" s="1024"/>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16" t="s">
        <v>54</v>
      </c>
      <c r="Z26" s="1017"/>
      <c r="AA26" s="1018"/>
      <c r="AB26" s="524"/>
      <c r="AC26" s="1023"/>
      <c r="AD26" s="1023"/>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5" t="s">
        <v>301</v>
      </c>
      <c r="AC27" s="1019"/>
      <c r="AD27" s="1019"/>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502</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5"/>
      <c r="Z30" s="832"/>
      <c r="AA30" s="833"/>
      <c r="AB30" s="1029" t="s">
        <v>11</v>
      </c>
      <c r="AC30" s="1030"/>
      <c r="AD30" s="1031"/>
      <c r="AE30" s="1035" t="s">
        <v>554</v>
      </c>
      <c r="AF30" s="1035"/>
      <c r="AG30" s="1035"/>
      <c r="AH30" s="1035"/>
      <c r="AI30" s="1035" t="s">
        <v>551</v>
      </c>
      <c r="AJ30" s="1035"/>
      <c r="AK30" s="1035"/>
      <c r="AL30" s="1035"/>
      <c r="AM30" s="1035" t="s">
        <v>549</v>
      </c>
      <c r="AN30" s="1035"/>
      <c r="AO30" s="1035"/>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6"/>
      <c r="Z31" s="1027"/>
      <c r="AA31" s="1028"/>
      <c r="AB31" s="1032"/>
      <c r="AC31" s="1033"/>
      <c r="AD31" s="1034"/>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2"/>
      <c r="I32" s="1002"/>
      <c r="J32" s="1002"/>
      <c r="K32" s="1002"/>
      <c r="L32" s="1002"/>
      <c r="M32" s="1002"/>
      <c r="N32" s="1002"/>
      <c r="O32" s="1003"/>
      <c r="P32" s="106"/>
      <c r="Q32" s="1010"/>
      <c r="R32" s="1010"/>
      <c r="S32" s="1010"/>
      <c r="T32" s="1010"/>
      <c r="U32" s="1010"/>
      <c r="V32" s="1010"/>
      <c r="W32" s="1010"/>
      <c r="X32" s="1011"/>
      <c r="Y32" s="1020" t="s">
        <v>12</v>
      </c>
      <c r="Z32" s="1021"/>
      <c r="AA32" s="1022"/>
      <c r="AB32" s="462"/>
      <c r="AC32" s="1024"/>
      <c r="AD32" s="1024"/>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16" t="s">
        <v>54</v>
      </c>
      <c r="Z33" s="1017"/>
      <c r="AA33" s="1018"/>
      <c r="AB33" s="524"/>
      <c r="AC33" s="1023"/>
      <c r="AD33" s="1023"/>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5" t="s">
        <v>301</v>
      </c>
      <c r="AC34" s="1019"/>
      <c r="AD34" s="1019"/>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502</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5"/>
      <c r="Z37" s="832"/>
      <c r="AA37" s="833"/>
      <c r="AB37" s="1029" t="s">
        <v>11</v>
      </c>
      <c r="AC37" s="1030"/>
      <c r="AD37" s="1031"/>
      <c r="AE37" s="1035" t="s">
        <v>556</v>
      </c>
      <c r="AF37" s="1035"/>
      <c r="AG37" s="1035"/>
      <c r="AH37" s="1035"/>
      <c r="AI37" s="1035" t="s">
        <v>553</v>
      </c>
      <c r="AJ37" s="1035"/>
      <c r="AK37" s="1035"/>
      <c r="AL37" s="1035"/>
      <c r="AM37" s="1035" t="s">
        <v>550</v>
      </c>
      <c r="AN37" s="1035"/>
      <c r="AO37" s="1035"/>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6"/>
      <c r="Z38" s="1027"/>
      <c r="AA38" s="1028"/>
      <c r="AB38" s="1032"/>
      <c r="AC38" s="1033"/>
      <c r="AD38" s="1034"/>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2"/>
      <c r="I39" s="1002"/>
      <c r="J39" s="1002"/>
      <c r="K39" s="1002"/>
      <c r="L39" s="1002"/>
      <c r="M39" s="1002"/>
      <c r="N39" s="1002"/>
      <c r="O39" s="1003"/>
      <c r="P39" s="106"/>
      <c r="Q39" s="1010"/>
      <c r="R39" s="1010"/>
      <c r="S39" s="1010"/>
      <c r="T39" s="1010"/>
      <c r="U39" s="1010"/>
      <c r="V39" s="1010"/>
      <c r="W39" s="1010"/>
      <c r="X39" s="1011"/>
      <c r="Y39" s="1020" t="s">
        <v>12</v>
      </c>
      <c r="Z39" s="1021"/>
      <c r="AA39" s="1022"/>
      <c r="AB39" s="462"/>
      <c r="AC39" s="1024"/>
      <c r="AD39" s="1024"/>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16" t="s">
        <v>54</v>
      </c>
      <c r="Z40" s="1017"/>
      <c r="AA40" s="1018"/>
      <c r="AB40" s="524"/>
      <c r="AC40" s="1023"/>
      <c r="AD40" s="1023"/>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5" t="s">
        <v>301</v>
      </c>
      <c r="AC41" s="1019"/>
      <c r="AD41" s="1019"/>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502</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5"/>
      <c r="Z44" s="832"/>
      <c r="AA44" s="833"/>
      <c r="AB44" s="1029" t="s">
        <v>11</v>
      </c>
      <c r="AC44" s="1030"/>
      <c r="AD44" s="1031"/>
      <c r="AE44" s="1035" t="s">
        <v>554</v>
      </c>
      <c r="AF44" s="1035"/>
      <c r="AG44" s="1035"/>
      <c r="AH44" s="1035"/>
      <c r="AI44" s="1035" t="s">
        <v>551</v>
      </c>
      <c r="AJ44" s="1035"/>
      <c r="AK44" s="1035"/>
      <c r="AL44" s="1035"/>
      <c r="AM44" s="1035" t="s">
        <v>525</v>
      </c>
      <c r="AN44" s="1035"/>
      <c r="AO44" s="1035"/>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6"/>
      <c r="Z45" s="1027"/>
      <c r="AA45" s="1028"/>
      <c r="AB45" s="1032"/>
      <c r="AC45" s="1033"/>
      <c r="AD45" s="1034"/>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2"/>
      <c r="I46" s="1002"/>
      <c r="J46" s="1002"/>
      <c r="K46" s="1002"/>
      <c r="L46" s="1002"/>
      <c r="M46" s="1002"/>
      <c r="N46" s="1002"/>
      <c r="O46" s="1003"/>
      <c r="P46" s="106"/>
      <c r="Q46" s="1010"/>
      <c r="R46" s="1010"/>
      <c r="S46" s="1010"/>
      <c r="T46" s="1010"/>
      <c r="U46" s="1010"/>
      <c r="V46" s="1010"/>
      <c r="W46" s="1010"/>
      <c r="X46" s="1011"/>
      <c r="Y46" s="1020" t="s">
        <v>12</v>
      </c>
      <c r="Z46" s="1021"/>
      <c r="AA46" s="1022"/>
      <c r="AB46" s="462"/>
      <c r="AC46" s="1024"/>
      <c r="AD46" s="1024"/>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16" t="s">
        <v>54</v>
      </c>
      <c r="Z47" s="1017"/>
      <c r="AA47" s="1018"/>
      <c r="AB47" s="524"/>
      <c r="AC47" s="1023"/>
      <c r="AD47" s="1023"/>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5" t="s">
        <v>301</v>
      </c>
      <c r="AC48" s="1019"/>
      <c r="AD48" s="1019"/>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502</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5"/>
      <c r="Z51" s="832"/>
      <c r="AA51" s="833"/>
      <c r="AB51" s="558" t="s">
        <v>11</v>
      </c>
      <c r="AC51" s="1030"/>
      <c r="AD51" s="1031"/>
      <c r="AE51" s="1035" t="s">
        <v>554</v>
      </c>
      <c r="AF51" s="1035"/>
      <c r="AG51" s="1035"/>
      <c r="AH51" s="1035"/>
      <c r="AI51" s="1035" t="s">
        <v>551</v>
      </c>
      <c r="AJ51" s="1035"/>
      <c r="AK51" s="1035"/>
      <c r="AL51" s="1035"/>
      <c r="AM51" s="1035" t="s">
        <v>525</v>
      </c>
      <c r="AN51" s="1035"/>
      <c r="AO51" s="1035"/>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6"/>
      <c r="Z52" s="1027"/>
      <c r="AA52" s="1028"/>
      <c r="AB52" s="1032"/>
      <c r="AC52" s="1033"/>
      <c r="AD52" s="1034"/>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2"/>
      <c r="I53" s="1002"/>
      <c r="J53" s="1002"/>
      <c r="K53" s="1002"/>
      <c r="L53" s="1002"/>
      <c r="M53" s="1002"/>
      <c r="N53" s="1002"/>
      <c r="O53" s="1003"/>
      <c r="P53" s="106"/>
      <c r="Q53" s="1010"/>
      <c r="R53" s="1010"/>
      <c r="S53" s="1010"/>
      <c r="T53" s="1010"/>
      <c r="U53" s="1010"/>
      <c r="V53" s="1010"/>
      <c r="W53" s="1010"/>
      <c r="X53" s="1011"/>
      <c r="Y53" s="1020" t="s">
        <v>12</v>
      </c>
      <c r="Z53" s="1021"/>
      <c r="AA53" s="1022"/>
      <c r="AB53" s="462"/>
      <c r="AC53" s="1024"/>
      <c r="AD53" s="1024"/>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16" t="s">
        <v>54</v>
      </c>
      <c r="Z54" s="1017"/>
      <c r="AA54" s="1018"/>
      <c r="AB54" s="524"/>
      <c r="AC54" s="1023"/>
      <c r="AD54" s="102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5" t="s">
        <v>301</v>
      </c>
      <c r="AC55" s="1019"/>
      <c r="AD55" s="1019"/>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502</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5"/>
      <c r="Z58" s="832"/>
      <c r="AA58" s="833"/>
      <c r="AB58" s="1029" t="s">
        <v>11</v>
      </c>
      <c r="AC58" s="1030"/>
      <c r="AD58" s="1031"/>
      <c r="AE58" s="1035" t="s">
        <v>554</v>
      </c>
      <c r="AF58" s="1035"/>
      <c r="AG58" s="1035"/>
      <c r="AH58" s="1035"/>
      <c r="AI58" s="1035" t="s">
        <v>551</v>
      </c>
      <c r="AJ58" s="1035"/>
      <c r="AK58" s="1035"/>
      <c r="AL58" s="1035"/>
      <c r="AM58" s="1035" t="s">
        <v>525</v>
      </c>
      <c r="AN58" s="1035"/>
      <c r="AO58" s="1035"/>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6"/>
      <c r="Z59" s="1027"/>
      <c r="AA59" s="1028"/>
      <c r="AB59" s="1032"/>
      <c r="AC59" s="1033"/>
      <c r="AD59" s="1034"/>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2"/>
      <c r="I60" s="1002"/>
      <c r="J60" s="1002"/>
      <c r="K60" s="1002"/>
      <c r="L60" s="1002"/>
      <c r="M60" s="1002"/>
      <c r="N60" s="1002"/>
      <c r="O60" s="1003"/>
      <c r="P60" s="106"/>
      <c r="Q60" s="1010"/>
      <c r="R60" s="1010"/>
      <c r="S60" s="1010"/>
      <c r="T60" s="1010"/>
      <c r="U60" s="1010"/>
      <c r="V60" s="1010"/>
      <c r="W60" s="1010"/>
      <c r="X60" s="1011"/>
      <c r="Y60" s="1020" t="s">
        <v>12</v>
      </c>
      <c r="Z60" s="1021"/>
      <c r="AA60" s="1022"/>
      <c r="AB60" s="462"/>
      <c r="AC60" s="1024"/>
      <c r="AD60" s="1024"/>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16" t="s">
        <v>54</v>
      </c>
      <c r="Z61" s="1017"/>
      <c r="AA61" s="1018"/>
      <c r="AB61" s="524"/>
      <c r="AC61" s="1023"/>
      <c r="AD61" s="102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5" t="s">
        <v>301</v>
      </c>
      <c r="AC62" s="1019"/>
      <c r="AD62" s="1019"/>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502</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5"/>
      <c r="Z65" s="832"/>
      <c r="AA65" s="833"/>
      <c r="AB65" s="1029" t="s">
        <v>11</v>
      </c>
      <c r="AC65" s="1030"/>
      <c r="AD65" s="1031"/>
      <c r="AE65" s="1035" t="s">
        <v>554</v>
      </c>
      <c r="AF65" s="1035"/>
      <c r="AG65" s="1035"/>
      <c r="AH65" s="1035"/>
      <c r="AI65" s="1035" t="s">
        <v>551</v>
      </c>
      <c r="AJ65" s="1035"/>
      <c r="AK65" s="1035"/>
      <c r="AL65" s="1035"/>
      <c r="AM65" s="1035" t="s">
        <v>525</v>
      </c>
      <c r="AN65" s="1035"/>
      <c r="AO65" s="1035"/>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6"/>
      <c r="Z66" s="1027"/>
      <c r="AA66" s="1028"/>
      <c r="AB66" s="1032"/>
      <c r="AC66" s="1033"/>
      <c r="AD66" s="1034"/>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2"/>
      <c r="I67" s="1002"/>
      <c r="J67" s="1002"/>
      <c r="K67" s="1002"/>
      <c r="L67" s="1002"/>
      <c r="M67" s="1002"/>
      <c r="N67" s="1002"/>
      <c r="O67" s="1003"/>
      <c r="P67" s="106"/>
      <c r="Q67" s="1010"/>
      <c r="R67" s="1010"/>
      <c r="S67" s="1010"/>
      <c r="T67" s="1010"/>
      <c r="U67" s="1010"/>
      <c r="V67" s="1010"/>
      <c r="W67" s="1010"/>
      <c r="X67" s="1011"/>
      <c r="Y67" s="1020" t="s">
        <v>12</v>
      </c>
      <c r="Z67" s="1021"/>
      <c r="AA67" s="1022"/>
      <c r="AB67" s="462"/>
      <c r="AC67" s="1024"/>
      <c r="AD67" s="1024"/>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16" t="s">
        <v>54</v>
      </c>
      <c r="Z68" s="1017"/>
      <c r="AA68" s="1018"/>
      <c r="AB68" s="524"/>
      <c r="AC68" s="1023"/>
      <c r="AD68" s="1023"/>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16" t="s">
        <v>13</v>
      </c>
      <c r="Z69" s="1017"/>
      <c r="AA69" s="1018"/>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502</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6" t="s">
        <v>488</v>
      </c>
      <c r="H2" s="597"/>
      <c r="I2" s="597"/>
      <c r="J2" s="597"/>
      <c r="K2" s="597"/>
      <c r="L2" s="597"/>
      <c r="M2" s="597"/>
      <c r="N2" s="597"/>
      <c r="O2" s="597"/>
      <c r="P2" s="597"/>
      <c r="Q2" s="597"/>
      <c r="R2" s="597"/>
      <c r="S2" s="597"/>
      <c r="T2" s="597"/>
      <c r="U2" s="597"/>
      <c r="V2" s="597"/>
      <c r="W2" s="597"/>
      <c r="X2" s="597"/>
      <c r="Y2" s="597"/>
      <c r="Z2" s="597"/>
      <c r="AA2" s="597"/>
      <c r="AB2" s="598"/>
      <c r="AC2" s="596" t="s">
        <v>490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9"/>
      <c r="Z4" s="390"/>
      <c r="AA4" s="390"/>
      <c r="AB4" s="808"/>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15">
      <c r="A5" s="1048"/>
      <c r="B5" s="1049"/>
      <c r="C5" s="1049"/>
      <c r="D5" s="1049"/>
      <c r="E5" s="1049"/>
      <c r="F5" s="105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8"/>
      <c r="B6" s="1049"/>
      <c r="C6" s="1049"/>
      <c r="D6" s="1049"/>
      <c r="E6" s="1049"/>
      <c r="F6" s="105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8"/>
      <c r="B7" s="1049"/>
      <c r="C7" s="1049"/>
      <c r="D7" s="1049"/>
      <c r="E7" s="1049"/>
      <c r="F7" s="105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8"/>
      <c r="B8" s="1049"/>
      <c r="C8" s="1049"/>
      <c r="D8" s="1049"/>
      <c r="E8" s="1049"/>
      <c r="F8" s="105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8"/>
      <c r="B9" s="1049"/>
      <c r="C9" s="1049"/>
      <c r="D9" s="1049"/>
      <c r="E9" s="1049"/>
      <c r="F9" s="105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8"/>
      <c r="B10" s="1049"/>
      <c r="C10" s="1049"/>
      <c r="D10" s="1049"/>
      <c r="E10" s="1049"/>
      <c r="F10" s="105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8"/>
      <c r="B11" s="1049"/>
      <c r="C11" s="1049"/>
      <c r="D11" s="1049"/>
      <c r="E11" s="1049"/>
      <c r="F11" s="105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8"/>
      <c r="B12" s="1049"/>
      <c r="C12" s="1049"/>
      <c r="D12" s="1049"/>
      <c r="E12" s="1049"/>
      <c r="F12" s="105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8"/>
      <c r="B13" s="1049"/>
      <c r="C13" s="1049"/>
      <c r="D13" s="1049"/>
      <c r="E13" s="1049"/>
      <c r="F13" s="105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9"/>
      <c r="Z17" s="390"/>
      <c r="AA17" s="390"/>
      <c r="AB17" s="808"/>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x14ac:dyDescent="0.15">
      <c r="A18" s="1048"/>
      <c r="B18" s="1049"/>
      <c r="C18" s="1049"/>
      <c r="D18" s="1049"/>
      <c r="E18" s="1049"/>
      <c r="F18" s="105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8"/>
      <c r="B19" s="1049"/>
      <c r="C19" s="1049"/>
      <c r="D19" s="1049"/>
      <c r="E19" s="1049"/>
      <c r="F19" s="105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8"/>
      <c r="B20" s="1049"/>
      <c r="C20" s="1049"/>
      <c r="D20" s="1049"/>
      <c r="E20" s="1049"/>
      <c r="F20" s="105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8"/>
      <c r="B21" s="1049"/>
      <c r="C21" s="1049"/>
      <c r="D21" s="1049"/>
      <c r="E21" s="1049"/>
      <c r="F21" s="105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8"/>
      <c r="B22" s="1049"/>
      <c r="C22" s="1049"/>
      <c r="D22" s="1049"/>
      <c r="E22" s="1049"/>
      <c r="F22" s="105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8"/>
      <c r="B23" s="1049"/>
      <c r="C23" s="1049"/>
      <c r="D23" s="1049"/>
      <c r="E23" s="1049"/>
      <c r="F23" s="105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8"/>
      <c r="B24" s="1049"/>
      <c r="C24" s="1049"/>
      <c r="D24" s="1049"/>
      <c r="E24" s="1049"/>
      <c r="F24" s="105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8"/>
      <c r="B25" s="1049"/>
      <c r="C25" s="1049"/>
      <c r="D25" s="1049"/>
      <c r="E25" s="1049"/>
      <c r="F25" s="105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8"/>
      <c r="B26" s="1049"/>
      <c r="C26" s="1049"/>
      <c r="D26" s="1049"/>
      <c r="E26" s="1049"/>
      <c r="F26" s="105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9"/>
      <c r="Z30" s="390"/>
      <c r="AA30" s="390"/>
      <c r="AB30" s="808"/>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x14ac:dyDescent="0.15">
      <c r="A31" s="1048"/>
      <c r="B31" s="1049"/>
      <c r="C31" s="1049"/>
      <c r="D31" s="1049"/>
      <c r="E31" s="1049"/>
      <c r="F31" s="105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8"/>
      <c r="B32" s="1049"/>
      <c r="C32" s="1049"/>
      <c r="D32" s="1049"/>
      <c r="E32" s="1049"/>
      <c r="F32" s="105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8"/>
      <c r="B33" s="1049"/>
      <c r="C33" s="1049"/>
      <c r="D33" s="1049"/>
      <c r="E33" s="1049"/>
      <c r="F33" s="105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8"/>
      <c r="B34" s="1049"/>
      <c r="C34" s="1049"/>
      <c r="D34" s="1049"/>
      <c r="E34" s="1049"/>
      <c r="F34" s="105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8"/>
      <c r="B35" s="1049"/>
      <c r="C35" s="1049"/>
      <c r="D35" s="1049"/>
      <c r="E35" s="1049"/>
      <c r="F35" s="105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8"/>
      <c r="B36" s="1049"/>
      <c r="C36" s="1049"/>
      <c r="D36" s="1049"/>
      <c r="E36" s="1049"/>
      <c r="F36" s="105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8"/>
      <c r="B37" s="1049"/>
      <c r="C37" s="1049"/>
      <c r="D37" s="1049"/>
      <c r="E37" s="1049"/>
      <c r="F37" s="105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8"/>
      <c r="B38" s="1049"/>
      <c r="C38" s="1049"/>
      <c r="D38" s="1049"/>
      <c r="E38" s="1049"/>
      <c r="F38" s="105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8"/>
      <c r="B39" s="1049"/>
      <c r="C39" s="1049"/>
      <c r="D39" s="1049"/>
      <c r="E39" s="1049"/>
      <c r="F39" s="105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9"/>
      <c r="Z43" s="390"/>
      <c r="AA43" s="390"/>
      <c r="AB43" s="808"/>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customHeight="1" x14ac:dyDescent="0.15">
      <c r="A44" s="1048"/>
      <c r="B44" s="1049"/>
      <c r="C44" s="1049"/>
      <c r="D44" s="1049"/>
      <c r="E44" s="1049"/>
      <c r="F44" s="105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8"/>
      <c r="B45" s="1049"/>
      <c r="C45" s="1049"/>
      <c r="D45" s="1049"/>
      <c r="E45" s="1049"/>
      <c r="F45" s="105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8"/>
      <c r="B46" s="1049"/>
      <c r="C46" s="1049"/>
      <c r="D46" s="1049"/>
      <c r="E46" s="1049"/>
      <c r="F46" s="105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8"/>
      <c r="B47" s="1049"/>
      <c r="C47" s="1049"/>
      <c r="D47" s="1049"/>
      <c r="E47" s="1049"/>
      <c r="F47" s="105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8"/>
      <c r="B48" s="1049"/>
      <c r="C48" s="1049"/>
      <c r="D48" s="1049"/>
      <c r="E48" s="1049"/>
      <c r="F48" s="105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8"/>
      <c r="B49" s="1049"/>
      <c r="C49" s="1049"/>
      <c r="D49" s="1049"/>
      <c r="E49" s="1049"/>
      <c r="F49" s="105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8"/>
      <c r="B50" s="1049"/>
      <c r="C50" s="1049"/>
      <c r="D50" s="1049"/>
      <c r="E50" s="1049"/>
      <c r="F50" s="105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8"/>
      <c r="B51" s="1049"/>
      <c r="C51" s="1049"/>
      <c r="D51" s="1049"/>
      <c r="E51" s="1049"/>
      <c r="F51" s="105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8"/>
      <c r="B52" s="1049"/>
      <c r="C52" s="1049"/>
      <c r="D52" s="1049"/>
      <c r="E52" s="1049"/>
      <c r="F52" s="105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9"/>
      <c r="Z57" s="390"/>
      <c r="AA57" s="390"/>
      <c r="AB57" s="808"/>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customHeight="1" x14ac:dyDescent="0.15">
      <c r="A58" s="1048"/>
      <c r="B58" s="1049"/>
      <c r="C58" s="1049"/>
      <c r="D58" s="1049"/>
      <c r="E58" s="1049"/>
      <c r="F58" s="105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8"/>
      <c r="B59" s="1049"/>
      <c r="C59" s="1049"/>
      <c r="D59" s="1049"/>
      <c r="E59" s="1049"/>
      <c r="F59" s="105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8"/>
      <c r="B60" s="1049"/>
      <c r="C60" s="1049"/>
      <c r="D60" s="1049"/>
      <c r="E60" s="1049"/>
      <c r="F60" s="105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8"/>
      <c r="B61" s="1049"/>
      <c r="C61" s="1049"/>
      <c r="D61" s="1049"/>
      <c r="E61" s="1049"/>
      <c r="F61" s="105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8"/>
      <c r="B62" s="1049"/>
      <c r="C62" s="1049"/>
      <c r="D62" s="1049"/>
      <c r="E62" s="1049"/>
      <c r="F62" s="105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8"/>
      <c r="B63" s="1049"/>
      <c r="C63" s="1049"/>
      <c r="D63" s="1049"/>
      <c r="E63" s="1049"/>
      <c r="F63" s="105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8"/>
      <c r="B64" s="1049"/>
      <c r="C64" s="1049"/>
      <c r="D64" s="1049"/>
      <c r="E64" s="1049"/>
      <c r="F64" s="105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8"/>
      <c r="B65" s="1049"/>
      <c r="C65" s="1049"/>
      <c r="D65" s="1049"/>
      <c r="E65" s="1049"/>
      <c r="F65" s="105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8"/>
      <c r="B66" s="1049"/>
      <c r="C66" s="1049"/>
      <c r="D66" s="1049"/>
      <c r="E66" s="1049"/>
      <c r="F66" s="105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9"/>
      <c r="Z70" s="390"/>
      <c r="AA70" s="390"/>
      <c r="AB70" s="808"/>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customHeight="1" x14ac:dyDescent="0.15">
      <c r="A71" s="1048"/>
      <c r="B71" s="1049"/>
      <c r="C71" s="1049"/>
      <c r="D71" s="1049"/>
      <c r="E71" s="1049"/>
      <c r="F71" s="105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8"/>
      <c r="B72" s="1049"/>
      <c r="C72" s="1049"/>
      <c r="D72" s="1049"/>
      <c r="E72" s="1049"/>
      <c r="F72" s="105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8"/>
      <c r="B73" s="1049"/>
      <c r="C73" s="1049"/>
      <c r="D73" s="1049"/>
      <c r="E73" s="1049"/>
      <c r="F73" s="105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8"/>
      <c r="B74" s="1049"/>
      <c r="C74" s="1049"/>
      <c r="D74" s="1049"/>
      <c r="E74" s="1049"/>
      <c r="F74" s="105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8"/>
      <c r="B75" s="1049"/>
      <c r="C75" s="1049"/>
      <c r="D75" s="1049"/>
      <c r="E75" s="1049"/>
      <c r="F75" s="105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8"/>
      <c r="B76" s="1049"/>
      <c r="C76" s="1049"/>
      <c r="D76" s="1049"/>
      <c r="E76" s="1049"/>
      <c r="F76" s="105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8"/>
      <c r="B77" s="1049"/>
      <c r="C77" s="1049"/>
      <c r="D77" s="1049"/>
      <c r="E77" s="1049"/>
      <c r="F77" s="105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8"/>
      <c r="B78" s="1049"/>
      <c r="C78" s="1049"/>
      <c r="D78" s="1049"/>
      <c r="E78" s="1049"/>
      <c r="F78" s="105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8"/>
      <c r="B79" s="1049"/>
      <c r="C79" s="1049"/>
      <c r="D79" s="1049"/>
      <c r="E79" s="1049"/>
      <c r="F79" s="105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9"/>
      <c r="Z83" s="390"/>
      <c r="AA83" s="390"/>
      <c r="AB83" s="808"/>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customHeight="1" x14ac:dyDescent="0.15">
      <c r="A84" s="1048"/>
      <c r="B84" s="1049"/>
      <c r="C84" s="1049"/>
      <c r="D84" s="1049"/>
      <c r="E84" s="1049"/>
      <c r="F84" s="105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8"/>
      <c r="B85" s="1049"/>
      <c r="C85" s="1049"/>
      <c r="D85" s="1049"/>
      <c r="E85" s="1049"/>
      <c r="F85" s="105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8"/>
      <c r="B86" s="1049"/>
      <c r="C86" s="1049"/>
      <c r="D86" s="1049"/>
      <c r="E86" s="1049"/>
      <c r="F86" s="105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8"/>
      <c r="B87" s="1049"/>
      <c r="C87" s="1049"/>
      <c r="D87" s="1049"/>
      <c r="E87" s="1049"/>
      <c r="F87" s="105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8"/>
      <c r="B88" s="1049"/>
      <c r="C88" s="1049"/>
      <c r="D88" s="1049"/>
      <c r="E88" s="1049"/>
      <c r="F88" s="105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8"/>
      <c r="B89" s="1049"/>
      <c r="C89" s="1049"/>
      <c r="D89" s="1049"/>
      <c r="E89" s="1049"/>
      <c r="F89" s="105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8"/>
      <c r="B90" s="1049"/>
      <c r="C90" s="1049"/>
      <c r="D90" s="1049"/>
      <c r="E90" s="1049"/>
      <c r="F90" s="105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8"/>
      <c r="B91" s="1049"/>
      <c r="C91" s="1049"/>
      <c r="D91" s="1049"/>
      <c r="E91" s="1049"/>
      <c r="F91" s="105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8"/>
      <c r="B92" s="1049"/>
      <c r="C92" s="1049"/>
      <c r="D92" s="1049"/>
      <c r="E92" s="1049"/>
      <c r="F92" s="105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9"/>
      <c r="Z96" s="390"/>
      <c r="AA96" s="390"/>
      <c r="AB96" s="808"/>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customHeight="1" x14ac:dyDescent="0.15">
      <c r="A97" s="1048"/>
      <c r="B97" s="1049"/>
      <c r="C97" s="1049"/>
      <c r="D97" s="1049"/>
      <c r="E97" s="1049"/>
      <c r="F97" s="105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8"/>
      <c r="B98" s="1049"/>
      <c r="C98" s="1049"/>
      <c r="D98" s="1049"/>
      <c r="E98" s="1049"/>
      <c r="F98" s="105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8"/>
      <c r="B99" s="1049"/>
      <c r="C99" s="1049"/>
      <c r="D99" s="1049"/>
      <c r="E99" s="1049"/>
      <c r="F99" s="105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8"/>
      <c r="B100" s="1049"/>
      <c r="C100" s="1049"/>
      <c r="D100" s="1049"/>
      <c r="E100" s="1049"/>
      <c r="F100" s="105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8"/>
      <c r="B101" s="1049"/>
      <c r="C101" s="1049"/>
      <c r="D101" s="1049"/>
      <c r="E101" s="1049"/>
      <c r="F101" s="105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8"/>
      <c r="B102" s="1049"/>
      <c r="C102" s="1049"/>
      <c r="D102" s="1049"/>
      <c r="E102" s="1049"/>
      <c r="F102" s="105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8"/>
      <c r="B103" s="1049"/>
      <c r="C103" s="1049"/>
      <c r="D103" s="1049"/>
      <c r="E103" s="1049"/>
      <c r="F103" s="105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8"/>
      <c r="B104" s="1049"/>
      <c r="C104" s="1049"/>
      <c r="D104" s="1049"/>
      <c r="E104" s="1049"/>
      <c r="F104" s="105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8"/>
      <c r="B105" s="1049"/>
      <c r="C105" s="1049"/>
      <c r="D105" s="1049"/>
      <c r="E105" s="1049"/>
      <c r="F105" s="105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8"/>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x14ac:dyDescent="0.15">
      <c r="A111" s="1048"/>
      <c r="B111" s="1049"/>
      <c r="C111" s="1049"/>
      <c r="D111" s="1049"/>
      <c r="E111" s="1049"/>
      <c r="F111" s="105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8"/>
      <c r="B112" s="1049"/>
      <c r="C112" s="1049"/>
      <c r="D112" s="1049"/>
      <c r="E112" s="1049"/>
      <c r="F112" s="105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8"/>
      <c r="B113" s="1049"/>
      <c r="C113" s="1049"/>
      <c r="D113" s="1049"/>
      <c r="E113" s="1049"/>
      <c r="F113" s="105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8"/>
      <c r="B114" s="1049"/>
      <c r="C114" s="1049"/>
      <c r="D114" s="1049"/>
      <c r="E114" s="1049"/>
      <c r="F114" s="105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8"/>
      <c r="B115" s="1049"/>
      <c r="C115" s="1049"/>
      <c r="D115" s="1049"/>
      <c r="E115" s="1049"/>
      <c r="F115" s="105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8"/>
      <c r="B116" s="1049"/>
      <c r="C116" s="1049"/>
      <c r="D116" s="1049"/>
      <c r="E116" s="1049"/>
      <c r="F116" s="105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8"/>
      <c r="B117" s="1049"/>
      <c r="C117" s="1049"/>
      <c r="D117" s="1049"/>
      <c r="E117" s="1049"/>
      <c r="F117" s="105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8"/>
      <c r="B118" s="1049"/>
      <c r="C118" s="1049"/>
      <c r="D118" s="1049"/>
      <c r="E118" s="1049"/>
      <c r="F118" s="105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8"/>
      <c r="B119" s="1049"/>
      <c r="C119" s="1049"/>
      <c r="D119" s="1049"/>
      <c r="E119" s="1049"/>
      <c r="F119" s="105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8"/>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x14ac:dyDescent="0.15">
      <c r="A124" s="1048"/>
      <c r="B124" s="1049"/>
      <c r="C124" s="1049"/>
      <c r="D124" s="1049"/>
      <c r="E124" s="1049"/>
      <c r="F124" s="105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8"/>
      <c r="B125" s="1049"/>
      <c r="C125" s="1049"/>
      <c r="D125" s="1049"/>
      <c r="E125" s="1049"/>
      <c r="F125" s="105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8"/>
      <c r="B126" s="1049"/>
      <c r="C126" s="1049"/>
      <c r="D126" s="1049"/>
      <c r="E126" s="1049"/>
      <c r="F126" s="105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8"/>
      <c r="B127" s="1049"/>
      <c r="C127" s="1049"/>
      <c r="D127" s="1049"/>
      <c r="E127" s="1049"/>
      <c r="F127" s="105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8"/>
      <c r="B128" s="1049"/>
      <c r="C128" s="1049"/>
      <c r="D128" s="1049"/>
      <c r="E128" s="1049"/>
      <c r="F128" s="105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8"/>
      <c r="B129" s="1049"/>
      <c r="C129" s="1049"/>
      <c r="D129" s="1049"/>
      <c r="E129" s="1049"/>
      <c r="F129" s="105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8"/>
      <c r="B130" s="1049"/>
      <c r="C130" s="1049"/>
      <c r="D130" s="1049"/>
      <c r="E130" s="1049"/>
      <c r="F130" s="105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8"/>
      <c r="B131" s="1049"/>
      <c r="C131" s="1049"/>
      <c r="D131" s="1049"/>
      <c r="E131" s="1049"/>
      <c r="F131" s="105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8"/>
      <c r="B132" s="1049"/>
      <c r="C132" s="1049"/>
      <c r="D132" s="1049"/>
      <c r="E132" s="1049"/>
      <c r="F132" s="105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8"/>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x14ac:dyDescent="0.15">
      <c r="A137" s="1048"/>
      <c r="B137" s="1049"/>
      <c r="C137" s="1049"/>
      <c r="D137" s="1049"/>
      <c r="E137" s="1049"/>
      <c r="F137" s="105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8"/>
      <c r="B138" s="1049"/>
      <c r="C138" s="1049"/>
      <c r="D138" s="1049"/>
      <c r="E138" s="1049"/>
      <c r="F138" s="105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8"/>
      <c r="B139" s="1049"/>
      <c r="C139" s="1049"/>
      <c r="D139" s="1049"/>
      <c r="E139" s="1049"/>
      <c r="F139" s="105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8"/>
      <c r="B140" s="1049"/>
      <c r="C140" s="1049"/>
      <c r="D140" s="1049"/>
      <c r="E140" s="1049"/>
      <c r="F140" s="105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8"/>
      <c r="B141" s="1049"/>
      <c r="C141" s="1049"/>
      <c r="D141" s="1049"/>
      <c r="E141" s="1049"/>
      <c r="F141" s="105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8"/>
      <c r="B142" s="1049"/>
      <c r="C142" s="1049"/>
      <c r="D142" s="1049"/>
      <c r="E142" s="1049"/>
      <c r="F142" s="105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8"/>
      <c r="B143" s="1049"/>
      <c r="C143" s="1049"/>
      <c r="D143" s="1049"/>
      <c r="E143" s="1049"/>
      <c r="F143" s="105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8"/>
      <c r="B144" s="1049"/>
      <c r="C144" s="1049"/>
      <c r="D144" s="1049"/>
      <c r="E144" s="1049"/>
      <c r="F144" s="105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8"/>
      <c r="B145" s="1049"/>
      <c r="C145" s="1049"/>
      <c r="D145" s="1049"/>
      <c r="E145" s="1049"/>
      <c r="F145" s="105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8"/>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x14ac:dyDescent="0.15">
      <c r="A150" s="1048"/>
      <c r="B150" s="1049"/>
      <c r="C150" s="1049"/>
      <c r="D150" s="1049"/>
      <c r="E150" s="1049"/>
      <c r="F150" s="105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8"/>
      <c r="B151" s="1049"/>
      <c r="C151" s="1049"/>
      <c r="D151" s="1049"/>
      <c r="E151" s="1049"/>
      <c r="F151" s="105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8"/>
      <c r="B152" s="1049"/>
      <c r="C152" s="1049"/>
      <c r="D152" s="1049"/>
      <c r="E152" s="1049"/>
      <c r="F152" s="105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8"/>
      <c r="B153" s="1049"/>
      <c r="C153" s="1049"/>
      <c r="D153" s="1049"/>
      <c r="E153" s="1049"/>
      <c r="F153" s="105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8"/>
      <c r="B154" s="1049"/>
      <c r="C154" s="1049"/>
      <c r="D154" s="1049"/>
      <c r="E154" s="1049"/>
      <c r="F154" s="105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8"/>
      <c r="B155" s="1049"/>
      <c r="C155" s="1049"/>
      <c r="D155" s="1049"/>
      <c r="E155" s="1049"/>
      <c r="F155" s="105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8"/>
      <c r="B156" s="1049"/>
      <c r="C156" s="1049"/>
      <c r="D156" s="1049"/>
      <c r="E156" s="1049"/>
      <c r="F156" s="105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8"/>
      <c r="B157" s="1049"/>
      <c r="C157" s="1049"/>
      <c r="D157" s="1049"/>
      <c r="E157" s="1049"/>
      <c r="F157" s="105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8"/>
      <c r="B158" s="1049"/>
      <c r="C158" s="1049"/>
      <c r="D158" s="1049"/>
      <c r="E158" s="1049"/>
      <c r="F158" s="105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8"/>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x14ac:dyDescent="0.15">
      <c r="A164" s="1048"/>
      <c r="B164" s="1049"/>
      <c r="C164" s="1049"/>
      <c r="D164" s="1049"/>
      <c r="E164" s="1049"/>
      <c r="F164" s="105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8"/>
      <c r="B165" s="1049"/>
      <c r="C165" s="1049"/>
      <c r="D165" s="1049"/>
      <c r="E165" s="1049"/>
      <c r="F165" s="105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8"/>
      <c r="B166" s="1049"/>
      <c r="C166" s="1049"/>
      <c r="D166" s="1049"/>
      <c r="E166" s="1049"/>
      <c r="F166" s="105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8"/>
      <c r="B167" s="1049"/>
      <c r="C167" s="1049"/>
      <c r="D167" s="1049"/>
      <c r="E167" s="1049"/>
      <c r="F167" s="105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8"/>
      <c r="B168" s="1049"/>
      <c r="C168" s="1049"/>
      <c r="D168" s="1049"/>
      <c r="E168" s="1049"/>
      <c r="F168" s="105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8"/>
      <c r="B169" s="1049"/>
      <c r="C169" s="1049"/>
      <c r="D169" s="1049"/>
      <c r="E169" s="1049"/>
      <c r="F169" s="105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8"/>
      <c r="B170" s="1049"/>
      <c r="C170" s="1049"/>
      <c r="D170" s="1049"/>
      <c r="E170" s="1049"/>
      <c r="F170" s="105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8"/>
      <c r="B171" s="1049"/>
      <c r="C171" s="1049"/>
      <c r="D171" s="1049"/>
      <c r="E171" s="1049"/>
      <c r="F171" s="105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8"/>
      <c r="B172" s="1049"/>
      <c r="C172" s="1049"/>
      <c r="D172" s="1049"/>
      <c r="E172" s="1049"/>
      <c r="F172" s="105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8"/>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x14ac:dyDescent="0.15">
      <c r="A177" s="1048"/>
      <c r="B177" s="1049"/>
      <c r="C177" s="1049"/>
      <c r="D177" s="1049"/>
      <c r="E177" s="1049"/>
      <c r="F177" s="105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8"/>
      <c r="B178" s="1049"/>
      <c r="C178" s="1049"/>
      <c r="D178" s="1049"/>
      <c r="E178" s="1049"/>
      <c r="F178" s="105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8"/>
      <c r="B179" s="1049"/>
      <c r="C179" s="1049"/>
      <c r="D179" s="1049"/>
      <c r="E179" s="1049"/>
      <c r="F179" s="105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8"/>
      <c r="B180" s="1049"/>
      <c r="C180" s="1049"/>
      <c r="D180" s="1049"/>
      <c r="E180" s="1049"/>
      <c r="F180" s="105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8"/>
      <c r="B181" s="1049"/>
      <c r="C181" s="1049"/>
      <c r="D181" s="1049"/>
      <c r="E181" s="1049"/>
      <c r="F181" s="105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8"/>
      <c r="B182" s="1049"/>
      <c r="C182" s="1049"/>
      <c r="D182" s="1049"/>
      <c r="E182" s="1049"/>
      <c r="F182" s="105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8"/>
      <c r="B183" s="1049"/>
      <c r="C183" s="1049"/>
      <c r="D183" s="1049"/>
      <c r="E183" s="1049"/>
      <c r="F183" s="105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8"/>
      <c r="B184" s="1049"/>
      <c r="C184" s="1049"/>
      <c r="D184" s="1049"/>
      <c r="E184" s="1049"/>
      <c r="F184" s="105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8"/>
      <c r="B185" s="1049"/>
      <c r="C185" s="1049"/>
      <c r="D185" s="1049"/>
      <c r="E185" s="1049"/>
      <c r="F185" s="105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8"/>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x14ac:dyDescent="0.15">
      <c r="A190" s="1048"/>
      <c r="B190" s="1049"/>
      <c r="C190" s="1049"/>
      <c r="D190" s="1049"/>
      <c r="E190" s="1049"/>
      <c r="F190" s="105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8"/>
      <c r="B191" s="1049"/>
      <c r="C191" s="1049"/>
      <c r="D191" s="1049"/>
      <c r="E191" s="1049"/>
      <c r="F191" s="105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8"/>
      <c r="B192" s="1049"/>
      <c r="C192" s="1049"/>
      <c r="D192" s="1049"/>
      <c r="E192" s="1049"/>
      <c r="F192" s="105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8"/>
      <c r="B193" s="1049"/>
      <c r="C193" s="1049"/>
      <c r="D193" s="1049"/>
      <c r="E193" s="1049"/>
      <c r="F193" s="105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8"/>
      <c r="B194" s="1049"/>
      <c r="C194" s="1049"/>
      <c r="D194" s="1049"/>
      <c r="E194" s="1049"/>
      <c r="F194" s="105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8"/>
      <c r="B195" s="1049"/>
      <c r="C195" s="1049"/>
      <c r="D195" s="1049"/>
      <c r="E195" s="1049"/>
      <c r="F195" s="105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8"/>
      <c r="B196" s="1049"/>
      <c r="C196" s="1049"/>
      <c r="D196" s="1049"/>
      <c r="E196" s="1049"/>
      <c r="F196" s="105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8"/>
      <c r="B197" s="1049"/>
      <c r="C197" s="1049"/>
      <c r="D197" s="1049"/>
      <c r="E197" s="1049"/>
      <c r="F197" s="105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8"/>
      <c r="B198" s="1049"/>
      <c r="C198" s="1049"/>
      <c r="D198" s="1049"/>
      <c r="E198" s="1049"/>
      <c r="F198" s="105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8"/>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x14ac:dyDescent="0.15">
      <c r="A203" s="1048"/>
      <c r="B203" s="1049"/>
      <c r="C203" s="1049"/>
      <c r="D203" s="1049"/>
      <c r="E203" s="1049"/>
      <c r="F203" s="105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8"/>
      <c r="B204" s="1049"/>
      <c r="C204" s="1049"/>
      <c r="D204" s="1049"/>
      <c r="E204" s="1049"/>
      <c r="F204" s="105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8"/>
      <c r="B205" s="1049"/>
      <c r="C205" s="1049"/>
      <c r="D205" s="1049"/>
      <c r="E205" s="1049"/>
      <c r="F205" s="105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8"/>
      <c r="B206" s="1049"/>
      <c r="C206" s="1049"/>
      <c r="D206" s="1049"/>
      <c r="E206" s="1049"/>
      <c r="F206" s="105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8"/>
      <c r="B207" s="1049"/>
      <c r="C207" s="1049"/>
      <c r="D207" s="1049"/>
      <c r="E207" s="1049"/>
      <c r="F207" s="105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8"/>
      <c r="B208" s="1049"/>
      <c r="C208" s="1049"/>
      <c r="D208" s="1049"/>
      <c r="E208" s="1049"/>
      <c r="F208" s="105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8"/>
      <c r="B209" s="1049"/>
      <c r="C209" s="1049"/>
      <c r="D209" s="1049"/>
      <c r="E209" s="1049"/>
      <c r="F209" s="105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8"/>
      <c r="B210" s="1049"/>
      <c r="C210" s="1049"/>
      <c r="D210" s="1049"/>
      <c r="E210" s="1049"/>
      <c r="F210" s="105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8"/>
      <c r="B211" s="1049"/>
      <c r="C211" s="1049"/>
      <c r="D211" s="1049"/>
      <c r="E211" s="1049"/>
      <c r="F211" s="105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8"/>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x14ac:dyDescent="0.15">
      <c r="A217" s="1048"/>
      <c r="B217" s="1049"/>
      <c r="C217" s="1049"/>
      <c r="D217" s="1049"/>
      <c r="E217" s="1049"/>
      <c r="F217" s="105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8"/>
      <c r="B218" s="1049"/>
      <c r="C218" s="1049"/>
      <c r="D218" s="1049"/>
      <c r="E218" s="1049"/>
      <c r="F218" s="105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8"/>
      <c r="B219" s="1049"/>
      <c r="C219" s="1049"/>
      <c r="D219" s="1049"/>
      <c r="E219" s="1049"/>
      <c r="F219" s="105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8"/>
      <c r="B220" s="1049"/>
      <c r="C220" s="1049"/>
      <c r="D220" s="1049"/>
      <c r="E220" s="1049"/>
      <c r="F220" s="105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8"/>
      <c r="B221" s="1049"/>
      <c r="C221" s="1049"/>
      <c r="D221" s="1049"/>
      <c r="E221" s="1049"/>
      <c r="F221" s="105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8"/>
      <c r="B222" s="1049"/>
      <c r="C222" s="1049"/>
      <c r="D222" s="1049"/>
      <c r="E222" s="1049"/>
      <c r="F222" s="105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8"/>
      <c r="B223" s="1049"/>
      <c r="C223" s="1049"/>
      <c r="D223" s="1049"/>
      <c r="E223" s="1049"/>
      <c r="F223" s="105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8"/>
      <c r="B224" s="1049"/>
      <c r="C224" s="1049"/>
      <c r="D224" s="1049"/>
      <c r="E224" s="1049"/>
      <c r="F224" s="105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8"/>
      <c r="B225" s="1049"/>
      <c r="C225" s="1049"/>
      <c r="D225" s="1049"/>
      <c r="E225" s="1049"/>
      <c r="F225" s="105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8"/>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x14ac:dyDescent="0.15">
      <c r="A230" s="1048"/>
      <c r="B230" s="1049"/>
      <c r="C230" s="1049"/>
      <c r="D230" s="1049"/>
      <c r="E230" s="1049"/>
      <c r="F230" s="105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8"/>
      <c r="B231" s="1049"/>
      <c r="C231" s="1049"/>
      <c r="D231" s="1049"/>
      <c r="E231" s="1049"/>
      <c r="F231" s="105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8"/>
      <c r="B232" s="1049"/>
      <c r="C232" s="1049"/>
      <c r="D232" s="1049"/>
      <c r="E232" s="1049"/>
      <c r="F232" s="105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8"/>
      <c r="B233" s="1049"/>
      <c r="C233" s="1049"/>
      <c r="D233" s="1049"/>
      <c r="E233" s="1049"/>
      <c r="F233" s="105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8"/>
      <c r="B234" s="1049"/>
      <c r="C234" s="1049"/>
      <c r="D234" s="1049"/>
      <c r="E234" s="1049"/>
      <c r="F234" s="105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8"/>
      <c r="B235" s="1049"/>
      <c r="C235" s="1049"/>
      <c r="D235" s="1049"/>
      <c r="E235" s="1049"/>
      <c r="F235" s="105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8"/>
      <c r="B236" s="1049"/>
      <c r="C236" s="1049"/>
      <c r="D236" s="1049"/>
      <c r="E236" s="1049"/>
      <c r="F236" s="105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8"/>
      <c r="B237" s="1049"/>
      <c r="C237" s="1049"/>
      <c r="D237" s="1049"/>
      <c r="E237" s="1049"/>
      <c r="F237" s="105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8"/>
      <c r="B238" s="1049"/>
      <c r="C238" s="1049"/>
      <c r="D238" s="1049"/>
      <c r="E238" s="1049"/>
      <c r="F238" s="105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8"/>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x14ac:dyDescent="0.15">
      <c r="A243" s="1048"/>
      <c r="B243" s="1049"/>
      <c r="C243" s="1049"/>
      <c r="D243" s="1049"/>
      <c r="E243" s="1049"/>
      <c r="F243" s="105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8"/>
      <c r="B244" s="1049"/>
      <c r="C244" s="1049"/>
      <c r="D244" s="1049"/>
      <c r="E244" s="1049"/>
      <c r="F244" s="105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8"/>
      <c r="B245" s="1049"/>
      <c r="C245" s="1049"/>
      <c r="D245" s="1049"/>
      <c r="E245" s="1049"/>
      <c r="F245" s="105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8"/>
      <c r="B246" s="1049"/>
      <c r="C246" s="1049"/>
      <c r="D246" s="1049"/>
      <c r="E246" s="1049"/>
      <c r="F246" s="105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8"/>
      <c r="B247" s="1049"/>
      <c r="C247" s="1049"/>
      <c r="D247" s="1049"/>
      <c r="E247" s="1049"/>
      <c r="F247" s="105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8"/>
      <c r="B248" s="1049"/>
      <c r="C248" s="1049"/>
      <c r="D248" s="1049"/>
      <c r="E248" s="1049"/>
      <c r="F248" s="105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8"/>
      <c r="B249" s="1049"/>
      <c r="C249" s="1049"/>
      <c r="D249" s="1049"/>
      <c r="E249" s="1049"/>
      <c r="F249" s="105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8"/>
      <c r="B250" s="1049"/>
      <c r="C250" s="1049"/>
      <c r="D250" s="1049"/>
      <c r="E250" s="1049"/>
      <c r="F250" s="105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8"/>
      <c r="B251" s="1049"/>
      <c r="C251" s="1049"/>
      <c r="D251" s="1049"/>
      <c r="E251" s="1049"/>
      <c r="F251" s="105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8"/>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x14ac:dyDescent="0.15">
      <c r="A256" s="1048"/>
      <c r="B256" s="1049"/>
      <c r="C256" s="1049"/>
      <c r="D256" s="1049"/>
      <c r="E256" s="1049"/>
      <c r="F256" s="105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8"/>
      <c r="B257" s="1049"/>
      <c r="C257" s="1049"/>
      <c r="D257" s="1049"/>
      <c r="E257" s="1049"/>
      <c r="F257" s="105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8"/>
      <c r="B258" s="1049"/>
      <c r="C258" s="1049"/>
      <c r="D258" s="1049"/>
      <c r="E258" s="1049"/>
      <c r="F258" s="105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8"/>
      <c r="B259" s="1049"/>
      <c r="C259" s="1049"/>
      <c r="D259" s="1049"/>
      <c r="E259" s="1049"/>
      <c r="F259" s="105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8"/>
      <c r="B260" s="1049"/>
      <c r="C260" s="1049"/>
      <c r="D260" s="1049"/>
      <c r="E260" s="1049"/>
      <c r="F260" s="105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8"/>
      <c r="B261" s="1049"/>
      <c r="C261" s="1049"/>
      <c r="D261" s="1049"/>
      <c r="E261" s="1049"/>
      <c r="F261" s="105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8"/>
      <c r="B262" s="1049"/>
      <c r="C262" s="1049"/>
      <c r="D262" s="1049"/>
      <c r="E262" s="1049"/>
      <c r="F262" s="105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8"/>
      <c r="B263" s="1049"/>
      <c r="C263" s="1049"/>
      <c r="D263" s="1049"/>
      <c r="E263" s="1049"/>
      <c r="F263" s="105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8"/>
      <c r="B264" s="1049"/>
      <c r="C264" s="1049"/>
      <c r="D264" s="1049"/>
      <c r="E264" s="1049"/>
      <c r="F264" s="105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9">
        <v>1</v>
      </c>
      <c r="B4" s="105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9">
        <v>2</v>
      </c>
      <c r="B5" s="105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9">
        <v>3</v>
      </c>
      <c r="B6" s="105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9">
        <v>4</v>
      </c>
      <c r="B7" s="105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9">
        <v>5</v>
      </c>
      <c r="B8" s="105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9">
        <v>6</v>
      </c>
      <c r="B9" s="105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9">
        <v>7</v>
      </c>
      <c r="B10" s="105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9">
        <v>8</v>
      </c>
      <c r="B11" s="105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9">
        <v>9</v>
      </c>
      <c r="B12" s="105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9">
        <v>10</v>
      </c>
      <c r="B13" s="105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9">
        <v>11</v>
      </c>
      <c r="B14" s="105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9">
        <v>12</v>
      </c>
      <c r="B15" s="105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9">
        <v>13</v>
      </c>
      <c r="B16" s="105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9">
        <v>14</v>
      </c>
      <c r="B17" s="105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9">
        <v>15</v>
      </c>
      <c r="B18" s="105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9">
        <v>16</v>
      </c>
      <c r="B19" s="105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9">
        <v>17</v>
      </c>
      <c r="B20" s="105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9">
        <v>18</v>
      </c>
      <c r="B21" s="105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9">
        <v>19</v>
      </c>
      <c r="B22" s="105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9">
        <v>20</v>
      </c>
      <c r="B23" s="105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9">
        <v>21</v>
      </c>
      <c r="B24" s="105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9">
        <v>22</v>
      </c>
      <c r="B25" s="105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9">
        <v>23</v>
      </c>
      <c r="B26" s="105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9">
        <v>24</v>
      </c>
      <c r="B27" s="105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9">
        <v>25</v>
      </c>
      <c r="B28" s="105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9">
        <v>26</v>
      </c>
      <c r="B29" s="105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9">
        <v>27</v>
      </c>
      <c r="B30" s="105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9">
        <v>28</v>
      </c>
      <c r="B31" s="105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9">
        <v>29</v>
      </c>
      <c r="B32" s="105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9">
        <v>30</v>
      </c>
      <c r="B33" s="105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9">
        <v>1</v>
      </c>
      <c r="B37" s="105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9">
        <v>2</v>
      </c>
      <c r="B38" s="105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9">
        <v>3</v>
      </c>
      <c r="B39" s="105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9">
        <v>4</v>
      </c>
      <c r="B40" s="105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9">
        <v>5</v>
      </c>
      <c r="B41" s="105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9">
        <v>6</v>
      </c>
      <c r="B42" s="105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9">
        <v>7</v>
      </c>
      <c r="B43" s="105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9">
        <v>8</v>
      </c>
      <c r="B44" s="105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9">
        <v>9</v>
      </c>
      <c r="B45" s="105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9">
        <v>10</v>
      </c>
      <c r="B46" s="105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9">
        <v>11</v>
      </c>
      <c r="B47" s="105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9">
        <v>12</v>
      </c>
      <c r="B48" s="105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9">
        <v>13</v>
      </c>
      <c r="B49" s="105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9">
        <v>14</v>
      </c>
      <c r="B50" s="105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9">
        <v>15</v>
      </c>
      <c r="B51" s="105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9">
        <v>16</v>
      </c>
      <c r="B52" s="105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9">
        <v>17</v>
      </c>
      <c r="B53" s="105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9">
        <v>18</v>
      </c>
      <c r="B54" s="105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9">
        <v>19</v>
      </c>
      <c r="B55" s="105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9">
        <v>20</v>
      </c>
      <c r="B56" s="105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9">
        <v>21</v>
      </c>
      <c r="B57" s="105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9">
        <v>22</v>
      </c>
      <c r="B58" s="105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9">
        <v>23</v>
      </c>
      <c r="B59" s="105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9">
        <v>24</v>
      </c>
      <c r="B60" s="105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9">
        <v>25</v>
      </c>
      <c r="B61" s="105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9">
        <v>26</v>
      </c>
      <c r="B62" s="105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9">
        <v>27</v>
      </c>
      <c r="B63" s="105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9">
        <v>28</v>
      </c>
      <c r="B64" s="105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9">
        <v>29</v>
      </c>
      <c r="B65" s="105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9">
        <v>30</v>
      </c>
      <c r="B66" s="105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9">
        <v>1</v>
      </c>
      <c r="B70" s="105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9">
        <v>2</v>
      </c>
      <c r="B71" s="105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9">
        <v>3</v>
      </c>
      <c r="B72" s="105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9">
        <v>4</v>
      </c>
      <c r="B73" s="105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9">
        <v>5</v>
      </c>
      <c r="B74" s="105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9">
        <v>6</v>
      </c>
      <c r="B75" s="105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9">
        <v>7</v>
      </c>
      <c r="B76" s="105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9">
        <v>8</v>
      </c>
      <c r="B77" s="105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9">
        <v>9</v>
      </c>
      <c r="B78" s="105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9">
        <v>10</v>
      </c>
      <c r="B79" s="105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9">
        <v>11</v>
      </c>
      <c r="B80" s="105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9">
        <v>12</v>
      </c>
      <c r="B81" s="105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9">
        <v>13</v>
      </c>
      <c r="B82" s="105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9">
        <v>14</v>
      </c>
      <c r="B83" s="105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9">
        <v>15</v>
      </c>
      <c r="B84" s="105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9">
        <v>16</v>
      </c>
      <c r="B85" s="105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9">
        <v>17</v>
      </c>
      <c r="B86" s="105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9">
        <v>18</v>
      </c>
      <c r="B87" s="105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9">
        <v>19</v>
      </c>
      <c r="B88" s="105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9">
        <v>20</v>
      </c>
      <c r="B89" s="105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9">
        <v>21</v>
      </c>
      <c r="B90" s="105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9">
        <v>22</v>
      </c>
      <c r="B91" s="105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9">
        <v>23</v>
      </c>
      <c r="B92" s="105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9">
        <v>24</v>
      </c>
      <c r="B93" s="105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9">
        <v>25</v>
      </c>
      <c r="B94" s="105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9">
        <v>26</v>
      </c>
      <c r="B95" s="105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9">
        <v>27</v>
      </c>
      <c r="B96" s="105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9">
        <v>28</v>
      </c>
      <c r="B97" s="105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9">
        <v>29</v>
      </c>
      <c r="B98" s="105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9">
        <v>30</v>
      </c>
      <c r="B99" s="105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9">
        <v>1</v>
      </c>
      <c r="B103" s="105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9">
        <v>2</v>
      </c>
      <c r="B104" s="105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9">
        <v>3</v>
      </c>
      <c r="B105" s="105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9">
        <v>4</v>
      </c>
      <c r="B106" s="105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9">
        <v>5</v>
      </c>
      <c r="B107" s="105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9">
        <v>6</v>
      </c>
      <c r="B108" s="105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9">
        <v>7</v>
      </c>
      <c r="B109" s="105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9">
        <v>8</v>
      </c>
      <c r="B110" s="105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9">
        <v>9</v>
      </c>
      <c r="B111" s="105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9">
        <v>10</v>
      </c>
      <c r="B112" s="105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9">
        <v>11</v>
      </c>
      <c r="B113" s="105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9">
        <v>12</v>
      </c>
      <c r="B114" s="105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9">
        <v>13</v>
      </c>
      <c r="B115" s="105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9">
        <v>14</v>
      </c>
      <c r="B116" s="105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9">
        <v>15</v>
      </c>
      <c r="B117" s="105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9">
        <v>16</v>
      </c>
      <c r="B118" s="105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9">
        <v>17</v>
      </c>
      <c r="B119" s="105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9">
        <v>18</v>
      </c>
      <c r="B120" s="105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9">
        <v>19</v>
      </c>
      <c r="B121" s="105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9">
        <v>20</v>
      </c>
      <c r="B122" s="105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9">
        <v>21</v>
      </c>
      <c r="B123" s="105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9">
        <v>22</v>
      </c>
      <c r="B124" s="105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9">
        <v>23</v>
      </c>
      <c r="B125" s="105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9">
        <v>24</v>
      </c>
      <c r="B126" s="105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9">
        <v>25</v>
      </c>
      <c r="B127" s="105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9">
        <v>26</v>
      </c>
      <c r="B128" s="105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9">
        <v>27</v>
      </c>
      <c r="B129" s="105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9">
        <v>28</v>
      </c>
      <c r="B130" s="105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9">
        <v>29</v>
      </c>
      <c r="B131" s="105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9">
        <v>30</v>
      </c>
      <c r="B132" s="105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9">
        <v>1</v>
      </c>
      <c r="B136" s="105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9">
        <v>2</v>
      </c>
      <c r="B137" s="105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9">
        <v>3</v>
      </c>
      <c r="B138" s="105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9">
        <v>4</v>
      </c>
      <c r="B139" s="105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9">
        <v>5</v>
      </c>
      <c r="B140" s="105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9">
        <v>6</v>
      </c>
      <c r="B141" s="105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9">
        <v>7</v>
      </c>
      <c r="B142" s="105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9">
        <v>8</v>
      </c>
      <c r="B143" s="105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9">
        <v>9</v>
      </c>
      <c r="B144" s="105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9">
        <v>10</v>
      </c>
      <c r="B145" s="105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9">
        <v>11</v>
      </c>
      <c r="B146" s="105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9">
        <v>12</v>
      </c>
      <c r="B147" s="105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9">
        <v>13</v>
      </c>
      <c r="B148" s="105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9">
        <v>14</v>
      </c>
      <c r="B149" s="105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9">
        <v>15</v>
      </c>
      <c r="B150" s="105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9">
        <v>16</v>
      </c>
      <c r="B151" s="105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9">
        <v>17</v>
      </c>
      <c r="B152" s="105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9">
        <v>18</v>
      </c>
      <c r="B153" s="105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9">
        <v>19</v>
      </c>
      <c r="B154" s="105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9">
        <v>20</v>
      </c>
      <c r="B155" s="105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9">
        <v>21</v>
      </c>
      <c r="B156" s="105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9">
        <v>22</v>
      </c>
      <c r="B157" s="105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9">
        <v>23</v>
      </c>
      <c r="B158" s="105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9">
        <v>24</v>
      </c>
      <c r="B159" s="105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9">
        <v>25</v>
      </c>
      <c r="B160" s="105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9">
        <v>26</v>
      </c>
      <c r="B161" s="105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9">
        <v>27</v>
      </c>
      <c r="B162" s="105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9">
        <v>28</v>
      </c>
      <c r="B163" s="105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9">
        <v>29</v>
      </c>
      <c r="B164" s="105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9">
        <v>30</v>
      </c>
      <c r="B165" s="105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9">
        <v>1</v>
      </c>
      <c r="B169" s="105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9">
        <v>2</v>
      </c>
      <c r="B170" s="105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9">
        <v>3</v>
      </c>
      <c r="B171" s="105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9">
        <v>4</v>
      </c>
      <c r="B172" s="105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9">
        <v>5</v>
      </c>
      <c r="B173" s="105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9">
        <v>6</v>
      </c>
      <c r="B174" s="105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9">
        <v>7</v>
      </c>
      <c r="B175" s="105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9">
        <v>8</v>
      </c>
      <c r="B176" s="105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9">
        <v>9</v>
      </c>
      <c r="B177" s="105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9">
        <v>10</v>
      </c>
      <c r="B178" s="105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9">
        <v>11</v>
      </c>
      <c r="B179" s="105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9">
        <v>12</v>
      </c>
      <c r="B180" s="105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9">
        <v>13</v>
      </c>
      <c r="B181" s="105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9">
        <v>14</v>
      </c>
      <c r="B182" s="105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9">
        <v>15</v>
      </c>
      <c r="B183" s="105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9">
        <v>16</v>
      </c>
      <c r="B184" s="105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9">
        <v>17</v>
      </c>
      <c r="B185" s="105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9">
        <v>18</v>
      </c>
      <c r="B186" s="105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9">
        <v>19</v>
      </c>
      <c r="B187" s="105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9">
        <v>20</v>
      </c>
      <c r="B188" s="105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9">
        <v>21</v>
      </c>
      <c r="B189" s="105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9">
        <v>22</v>
      </c>
      <c r="B190" s="105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9">
        <v>23</v>
      </c>
      <c r="B191" s="105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9">
        <v>24</v>
      </c>
      <c r="B192" s="105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9">
        <v>25</v>
      </c>
      <c r="B193" s="105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9">
        <v>26</v>
      </c>
      <c r="B194" s="105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9">
        <v>27</v>
      </c>
      <c r="B195" s="105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9">
        <v>28</v>
      </c>
      <c r="B196" s="105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9">
        <v>29</v>
      </c>
      <c r="B197" s="105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9">
        <v>30</v>
      </c>
      <c r="B198" s="105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9">
        <v>1</v>
      </c>
      <c r="B202" s="105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9">
        <v>2</v>
      </c>
      <c r="B203" s="105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9">
        <v>3</v>
      </c>
      <c r="B204" s="105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9">
        <v>4</v>
      </c>
      <c r="B205" s="105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9">
        <v>5</v>
      </c>
      <c r="B206" s="105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9">
        <v>6</v>
      </c>
      <c r="B207" s="105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9">
        <v>7</v>
      </c>
      <c r="B208" s="105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9">
        <v>8</v>
      </c>
      <c r="B209" s="105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9">
        <v>9</v>
      </c>
      <c r="B210" s="105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9">
        <v>10</v>
      </c>
      <c r="B211" s="105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9">
        <v>11</v>
      </c>
      <c r="B212" s="105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9">
        <v>12</v>
      </c>
      <c r="B213" s="105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9">
        <v>13</v>
      </c>
      <c r="B214" s="105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9">
        <v>14</v>
      </c>
      <c r="B215" s="105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9">
        <v>15</v>
      </c>
      <c r="B216" s="105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9">
        <v>16</v>
      </c>
      <c r="B217" s="105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9">
        <v>17</v>
      </c>
      <c r="B218" s="105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9">
        <v>18</v>
      </c>
      <c r="B219" s="105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9">
        <v>19</v>
      </c>
      <c r="B220" s="105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9">
        <v>20</v>
      </c>
      <c r="B221" s="105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9">
        <v>21</v>
      </c>
      <c r="B222" s="105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9">
        <v>22</v>
      </c>
      <c r="B223" s="105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9">
        <v>23</v>
      </c>
      <c r="B224" s="105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9">
        <v>24</v>
      </c>
      <c r="B225" s="105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9">
        <v>25</v>
      </c>
      <c r="B226" s="105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9">
        <v>26</v>
      </c>
      <c r="B227" s="105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9">
        <v>27</v>
      </c>
      <c r="B228" s="105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9">
        <v>28</v>
      </c>
      <c r="B229" s="105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9">
        <v>29</v>
      </c>
      <c r="B230" s="105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9">
        <v>30</v>
      </c>
      <c r="B231" s="105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9">
        <v>1</v>
      </c>
      <c r="B235" s="105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9">
        <v>2</v>
      </c>
      <c r="B236" s="105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9">
        <v>3</v>
      </c>
      <c r="B237" s="105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9">
        <v>4</v>
      </c>
      <c r="B238" s="105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9">
        <v>5</v>
      </c>
      <c r="B239" s="105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9">
        <v>6</v>
      </c>
      <c r="B240" s="105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9">
        <v>7</v>
      </c>
      <c r="B241" s="105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9">
        <v>8</v>
      </c>
      <c r="B242" s="105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9">
        <v>9</v>
      </c>
      <c r="B243" s="105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9">
        <v>10</v>
      </c>
      <c r="B244" s="105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9">
        <v>11</v>
      </c>
      <c r="B245" s="105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9">
        <v>12</v>
      </c>
      <c r="B246" s="105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9">
        <v>13</v>
      </c>
      <c r="B247" s="105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9">
        <v>14</v>
      </c>
      <c r="B248" s="105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9">
        <v>15</v>
      </c>
      <c r="B249" s="105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9">
        <v>16</v>
      </c>
      <c r="B250" s="105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9">
        <v>17</v>
      </c>
      <c r="B251" s="105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9">
        <v>18</v>
      </c>
      <c r="B252" s="105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9">
        <v>19</v>
      </c>
      <c r="B253" s="105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9">
        <v>20</v>
      </c>
      <c r="B254" s="105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9">
        <v>21</v>
      </c>
      <c r="B255" s="105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9">
        <v>22</v>
      </c>
      <c r="B256" s="105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9">
        <v>23</v>
      </c>
      <c r="B257" s="105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9">
        <v>24</v>
      </c>
      <c r="B258" s="105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9">
        <v>25</v>
      </c>
      <c r="B259" s="105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9">
        <v>26</v>
      </c>
      <c r="B260" s="105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9">
        <v>27</v>
      </c>
      <c r="B261" s="105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9">
        <v>28</v>
      </c>
      <c r="B262" s="105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9">
        <v>29</v>
      </c>
      <c r="B263" s="105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9">
        <v>30</v>
      </c>
      <c r="B264" s="105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9">
        <v>1</v>
      </c>
      <c r="B268" s="105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9">
        <v>2</v>
      </c>
      <c r="B269" s="105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9">
        <v>3</v>
      </c>
      <c r="B270" s="105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9">
        <v>4</v>
      </c>
      <c r="B271" s="105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9">
        <v>5</v>
      </c>
      <c r="B272" s="105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9">
        <v>6</v>
      </c>
      <c r="B273" s="105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9">
        <v>7</v>
      </c>
      <c r="B274" s="105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9">
        <v>8</v>
      </c>
      <c r="B275" s="105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9">
        <v>9</v>
      </c>
      <c r="B276" s="105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9">
        <v>10</v>
      </c>
      <c r="B277" s="105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9">
        <v>11</v>
      </c>
      <c r="B278" s="105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9">
        <v>12</v>
      </c>
      <c r="B279" s="105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9">
        <v>13</v>
      </c>
      <c r="B280" s="105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9">
        <v>14</v>
      </c>
      <c r="B281" s="105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9">
        <v>15</v>
      </c>
      <c r="B282" s="105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9">
        <v>16</v>
      </c>
      <c r="B283" s="105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9">
        <v>17</v>
      </c>
      <c r="B284" s="105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9">
        <v>18</v>
      </c>
      <c r="B285" s="105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9">
        <v>19</v>
      </c>
      <c r="B286" s="105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9">
        <v>20</v>
      </c>
      <c r="B287" s="105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9">
        <v>21</v>
      </c>
      <c r="B288" s="105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9">
        <v>22</v>
      </c>
      <c r="B289" s="105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9">
        <v>23</v>
      </c>
      <c r="B290" s="105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9">
        <v>24</v>
      </c>
      <c r="B291" s="105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9">
        <v>25</v>
      </c>
      <c r="B292" s="105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9">
        <v>26</v>
      </c>
      <c r="B293" s="105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9">
        <v>27</v>
      </c>
      <c r="B294" s="105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9">
        <v>28</v>
      </c>
      <c r="B295" s="105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9">
        <v>29</v>
      </c>
      <c r="B296" s="105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9">
        <v>30</v>
      </c>
      <c r="B297" s="105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9">
        <v>1</v>
      </c>
      <c r="B301" s="105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9">
        <v>2</v>
      </c>
      <c r="B302" s="105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9">
        <v>3</v>
      </c>
      <c r="B303" s="105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9">
        <v>4</v>
      </c>
      <c r="B304" s="105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9">
        <v>5</v>
      </c>
      <c r="B305" s="105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9">
        <v>6</v>
      </c>
      <c r="B306" s="105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9">
        <v>7</v>
      </c>
      <c r="B307" s="105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9">
        <v>8</v>
      </c>
      <c r="B308" s="105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9">
        <v>9</v>
      </c>
      <c r="B309" s="105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9">
        <v>10</v>
      </c>
      <c r="B310" s="105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9">
        <v>11</v>
      </c>
      <c r="B311" s="105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9">
        <v>12</v>
      </c>
      <c r="B312" s="105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9">
        <v>13</v>
      </c>
      <c r="B313" s="105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9">
        <v>14</v>
      </c>
      <c r="B314" s="105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9">
        <v>15</v>
      </c>
      <c r="B315" s="105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9">
        <v>16</v>
      </c>
      <c r="B316" s="105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9">
        <v>17</v>
      </c>
      <c r="B317" s="105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9">
        <v>18</v>
      </c>
      <c r="B318" s="105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9">
        <v>19</v>
      </c>
      <c r="B319" s="105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9">
        <v>20</v>
      </c>
      <c r="B320" s="105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9">
        <v>21</v>
      </c>
      <c r="B321" s="105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9">
        <v>22</v>
      </c>
      <c r="B322" s="105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9">
        <v>23</v>
      </c>
      <c r="B323" s="105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9">
        <v>24</v>
      </c>
      <c r="B324" s="105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9">
        <v>25</v>
      </c>
      <c r="B325" s="105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9">
        <v>26</v>
      </c>
      <c r="B326" s="105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9">
        <v>27</v>
      </c>
      <c r="B327" s="105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9">
        <v>28</v>
      </c>
      <c r="B328" s="105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9">
        <v>29</v>
      </c>
      <c r="B329" s="105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9">
        <v>30</v>
      </c>
      <c r="B330" s="105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9">
        <v>1</v>
      </c>
      <c r="B334" s="105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9">
        <v>2</v>
      </c>
      <c r="B335" s="105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9">
        <v>3</v>
      </c>
      <c r="B336" s="105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9">
        <v>4</v>
      </c>
      <c r="B337" s="105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9">
        <v>5</v>
      </c>
      <c r="B338" s="105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9">
        <v>6</v>
      </c>
      <c r="B339" s="105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9">
        <v>7</v>
      </c>
      <c r="B340" s="105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9">
        <v>8</v>
      </c>
      <c r="B341" s="105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9">
        <v>9</v>
      </c>
      <c r="B342" s="105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9">
        <v>10</v>
      </c>
      <c r="B343" s="105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9">
        <v>11</v>
      </c>
      <c r="B344" s="105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9">
        <v>12</v>
      </c>
      <c r="B345" s="105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9">
        <v>13</v>
      </c>
      <c r="B346" s="105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9">
        <v>14</v>
      </c>
      <c r="B347" s="105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9">
        <v>15</v>
      </c>
      <c r="B348" s="105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9">
        <v>16</v>
      </c>
      <c r="B349" s="105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9">
        <v>17</v>
      </c>
      <c r="B350" s="105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9">
        <v>18</v>
      </c>
      <c r="B351" s="105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9">
        <v>19</v>
      </c>
      <c r="B352" s="105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9">
        <v>20</v>
      </c>
      <c r="B353" s="105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9">
        <v>21</v>
      </c>
      <c r="B354" s="105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9">
        <v>22</v>
      </c>
      <c r="B355" s="105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9">
        <v>23</v>
      </c>
      <c r="B356" s="105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9">
        <v>24</v>
      </c>
      <c r="B357" s="105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9">
        <v>25</v>
      </c>
      <c r="B358" s="105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9">
        <v>26</v>
      </c>
      <c r="B359" s="105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9">
        <v>27</v>
      </c>
      <c r="B360" s="105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9">
        <v>28</v>
      </c>
      <c r="B361" s="105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9">
        <v>29</v>
      </c>
      <c r="B362" s="105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9">
        <v>30</v>
      </c>
      <c r="B363" s="105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9">
        <v>1</v>
      </c>
      <c r="B367" s="105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9">
        <v>2</v>
      </c>
      <c r="B368" s="105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9">
        <v>3</v>
      </c>
      <c r="B369" s="105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9">
        <v>4</v>
      </c>
      <c r="B370" s="105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9">
        <v>5</v>
      </c>
      <c r="B371" s="105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9">
        <v>6</v>
      </c>
      <c r="B372" s="105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9">
        <v>7</v>
      </c>
      <c r="B373" s="105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9">
        <v>8</v>
      </c>
      <c r="B374" s="105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9">
        <v>9</v>
      </c>
      <c r="B375" s="105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9">
        <v>10</v>
      </c>
      <c r="B376" s="105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9">
        <v>11</v>
      </c>
      <c r="B377" s="105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9">
        <v>12</v>
      </c>
      <c r="B378" s="105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9">
        <v>13</v>
      </c>
      <c r="B379" s="105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9">
        <v>14</v>
      </c>
      <c r="B380" s="105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9">
        <v>15</v>
      </c>
      <c r="B381" s="105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9">
        <v>16</v>
      </c>
      <c r="B382" s="105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9">
        <v>17</v>
      </c>
      <c r="B383" s="105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9">
        <v>18</v>
      </c>
      <c r="B384" s="105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9">
        <v>19</v>
      </c>
      <c r="B385" s="105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9">
        <v>20</v>
      </c>
      <c r="B386" s="105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9">
        <v>21</v>
      </c>
      <c r="B387" s="105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9">
        <v>22</v>
      </c>
      <c r="B388" s="105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9">
        <v>23</v>
      </c>
      <c r="B389" s="105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9">
        <v>24</v>
      </c>
      <c r="B390" s="105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9">
        <v>25</v>
      </c>
      <c r="B391" s="105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9">
        <v>26</v>
      </c>
      <c r="B392" s="105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9">
        <v>27</v>
      </c>
      <c r="B393" s="105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9">
        <v>28</v>
      </c>
      <c r="B394" s="105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9">
        <v>29</v>
      </c>
      <c r="B395" s="105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9">
        <v>30</v>
      </c>
      <c r="B396" s="105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9">
        <v>1</v>
      </c>
      <c r="B400" s="105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9">
        <v>2</v>
      </c>
      <c r="B401" s="105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9">
        <v>3</v>
      </c>
      <c r="B402" s="105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9">
        <v>4</v>
      </c>
      <c r="B403" s="105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9">
        <v>5</v>
      </c>
      <c r="B404" s="105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9">
        <v>6</v>
      </c>
      <c r="B405" s="105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9">
        <v>7</v>
      </c>
      <c r="B406" s="105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9">
        <v>8</v>
      </c>
      <c r="B407" s="105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9">
        <v>9</v>
      </c>
      <c r="B408" s="105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9">
        <v>10</v>
      </c>
      <c r="B409" s="105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9">
        <v>11</v>
      </c>
      <c r="B410" s="105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9">
        <v>12</v>
      </c>
      <c r="B411" s="105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9">
        <v>13</v>
      </c>
      <c r="B412" s="105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9">
        <v>14</v>
      </c>
      <c r="B413" s="105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9">
        <v>15</v>
      </c>
      <c r="B414" s="105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9">
        <v>16</v>
      </c>
      <c r="B415" s="105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9">
        <v>17</v>
      </c>
      <c r="B416" s="105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9">
        <v>18</v>
      </c>
      <c r="B417" s="105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9">
        <v>19</v>
      </c>
      <c r="B418" s="105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9">
        <v>20</v>
      </c>
      <c r="B419" s="105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9">
        <v>21</v>
      </c>
      <c r="B420" s="105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9">
        <v>22</v>
      </c>
      <c r="B421" s="105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9">
        <v>23</v>
      </c>
      <c r="B422" s="105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9">
        <v>24</v>
      </c>
      <c r="B423" s="105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9">
        <v>25</v>
      </c>
      <c r="B424" s="105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9">
        <v>26</v>
      </c>
      <c r="B425" s="105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9">
        <v>27</v>
      </c>
      <c r="B426" s="105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9">
        <v>28</v>
      </c>
      <c r="B427" s="105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9">
        <v>29</v>
      </c>
      <c r="B428" s="105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9">
        <v>30</v>
      </c>
      <c r="B429" s="105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9">
        <v>1</v>
      </c>
      <c r="B433" s="105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9">
        <v>2</v>
      </c>
      <c r="B434" s="105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9">
        <v>3</v>
      </c>
      <c r="B435" s="105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9">
        <v>4</v>
      </c>
      <c r="B436" s="105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9">
        <v>5</v>
      </c>
      <c r="B437" s="105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9">
        <v>6</v>
      </c>
      <c r="B438" s="105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9">
        <v>7</v>
      </c>
      <c r="B439" s="105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9">
        <v>8</v>
      </c>
      <c r="B440" s="105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9">
        <v>9</v>
      </c>
      <c r="B441" s="105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9">
        <v>10</v>
      </c>
      <c r="B442" s="105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9">
        <v>11</v>
      </c>
      <c r="B443" s="105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9">
        <v>12</v>
      </c>
      <c r="B444" s="105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9">
        <v>13</v>
      </c>
      <c r="B445" s="105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9">
        <v>14</v>
      </c>
      <c r="B446" s="105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9">
        <v>15</v>
      </c>
      <c r="B447" s="105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9">
        <v>16</v>
      </c>
      <c r="B448" s="105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9">
        <v>17</v>
      </c>
      <c r="B449" s="105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9">
        <v>18</v>
      </c>
      <c r="B450" s="105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9">
        <v>19</v>
      </c>
      <c r="B451" s="105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9">
        <v>20</v>
      </c>
      <c r="B452" s="105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9">
        <v>21</v>
      </c>
      <c r="B453" s="105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9">
        <v>22</v>
      </c>
      <c r="B454" s="105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9">
        <v>23</v>
      </c>
      <c r="B455" s="105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9">
        <v>24</v>
      </c>
      <c r="B456" s="105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9">
        <v>25</v>
      </c>
      <c r="B457" s="105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9">
        <v>26</v>
      </c>
      <c r="B458" s="105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9">
        <v>27</v>
      </c>
      <c r="B459" s="105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9">
        <v>28</v>
      </c>
      <c r="B460" s="105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9">
        <v>29</v>
      </c>
      <c r="B461" s="105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9">
        <v>30</v>
      </c>
      <c r="B462" s="105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9">
        <v>1</v>
      </c>
      <c r="B466" s="105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9">
        <v>2</v>
      </c>
      <c r="B467" s="105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9">
        <v>3</v>
      </c>
      <c r="B468" s="105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9">
        <v>4</v>
      </c>
      <c r="B469" s="105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9">
        <v>5</v>
      </c>
      <c r="B470" s="105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9">
        <v>6</v>
      </c>
      <c r="B471" s="105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9">
        <v>7</v>
      </c>
      <c r="B472" s="105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9">
        <v>8</v>
      </c>
      <c r="B473" s="105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9">
        <v>9</v>
      </c>
      <c r="B474" s="105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9">
        <v>10</v>
      </c>
      <c r="B475" s="105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9">
        <v>11</v>
      </c>
      <c r="B476" s="105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9">
        <v>12</v>
      </c>
      <c r="B477" s="105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9">
        <v>13</v>
      </c>
      <c r="B478" s="105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9">
        <v>14</v>
      </c>
      <c r="B479" s="105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9">
        <v>15</v>
      </c>
      <c r="B480" s="105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9">
        <v>16</v>
      </c>
      <c r="B481" s="105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9">
        <v>17</v>
      </c>
      <c r="B482" s="105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9">
        <v>18</v>
      </c>
      <c r="B483" s="105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9">
        <v>19</v>
      </c>
      <c r="B484" s="105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9">
        <v>20</v>
      </c>
      <c r="B485" s="105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9">
        <v>21</v>
      </c>
      <c r="B486" s="105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9">
        <v>22</v>
      </c>
      <c r="B487" s="105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9">
        <v>23</v>
      </c>
      <c r="B488" s="105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9">
        <v>24</v>
      </c>
      <c r="B489" s="105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9">
        <v>25</v>
      </c>
      <c r="B490" s="105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9">
        <v>26</v>
      </c>
      <c r="B491" s="105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9">
        <v>27</v>
      </c>
      <c r="B492" s="105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9">
        <v>28</v>
      </c>
      <c r="B493" s="105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9">
        <v>29</v>
      </c>
      <c r="B494" s="105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9">
        <v>30</v>
      </c>
      <c r="B495" s="105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9">
        <v>1</v>
      </c>
      <c r="B499" s="105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9">
        <v>2</v>
      </c>
      <c r="B500" s="105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9">
        <v>3</v>
      </c>
      <c r="B501" s="105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9">
        <v>4</v>
      </c>
      <c r="B502" s="105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9">
        <v>5</v>
      </c>
      <c r="B503" s="105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9">
        <v>6</v>
      </c>
      <c r="B504" s="105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9">
        <v>7</v>
      </c>
      <c r="B505" s="105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9">
        <v>8</v>
      </c>
      <c r="B506" s="105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9">
        <v>9</v>
      </c>
      <c r="B507" s="105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9">
        <v>10</v>
      </c>
      <c r="B508" s="105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9">
        <v>11</v>
      </c>
      <c r="B509" s="105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9">
        <v>12</v>
      </c>
      <c r="B510" s="105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9">
        <v>13</v>
      </c>
      <c r="B511" s="105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9">
        <v>14</v>
      </c>
      <c r="B512" s="105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9">
        <v>15</v>
      </c>
      <c r="B513" s="105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9">
        <v>16</v>
      </c>
      <c r="B514" s="105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9">
        <v>17</v>
      </c>
      <c r="B515" s="105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9">
        <v>18</v>
      </c>
      <c r="B516" s="105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9">
        <v>19</v>
      </c>
      <c r="B517" s="105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9">
        <v>20</v>
      </c>
      <c r="B518" s="105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9">
        <v>21</v>
      </c>
      <c r="B519" s="105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9">
        <v>22</v>
      </c>
      <c r="B520" s="105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9">
        <v>23</v>
      </c>
      <c r="B521" s="105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9">
        <v>24</v>
      </c>
      <c r="B522" s="105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9">
        <v>25</v>
      </c>
      <c r="B523" s="105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9">
        <v>26</v>
      </c>
      <c r="B524" s="105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9">
        <v>27</v>
      </c>
      <c r="B525" s="105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9">
        <v>28</v>
      </c>
      <c r="B526" s="105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9">
        <v>29</v>
      </c>
      <c r="B527" s="105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9">
        <v>30</v>
      </c>
      <c r="B528" s="105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9">
        <v>1</v>
      </c>
      <c r="B532" s="105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9">
        <v>2</v>
      </c>
      <c r="B533" s="105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9">
        <v>3</v>
      </c>
      <c r="B534" s="105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9">
        <v>4</v>
      </c>
      <c r="B535" s="105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9">
        <v>5</v>
      </c>
      <c r="B536" s="105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9">
        <v>6</v>
      </c>
      <c r="B537" s="105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9">
        <v>7</v>
      </c>
      <c r="B538" s="105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9">
        <v>8</v>
      </c>
      <c r="B539" s="105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9">
        <v>9</v>
      </c>
      <c r="B540" s="105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9">
        <v>10</v>
      </c>
      <c r="B541" s="105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9">
        <v>11</v>
      </c>
      <c r="B542" s="105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9">
        <v>12</v>
      </c>
      <c r="B543" s="105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9">
        <v>13</v>
      </c>
      <c r="B544" s="105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9">
        <v>14</v>
      </c>
      <c r="B545" s="105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9">
        <v>15</v>
      </c>
      <c r="B546" s="105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9">
        <v>16</v>
      </c>
      <c r="B547" s="105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9">
        <v>17</v>
      </c>
      <c r="B548" s="105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9">
        <v>18</v>
      </c>
      <c r="B549" s="105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9">
        <v>19</v>
      </c>
      <c r="B550" s="105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9">
        <v>20</v>
      </c>
      <c r="B551" s="105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9">
        <v>21</v>
      </c>
      <c r="B552" s="105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9">
        <v>22</v>
      </c>
      <c r="B553" s="105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9">
        <v>23</v>
      </c>
      <c r="B554" s="105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9">
        <v>24</v>
      </c>
      <c r="B555" s="105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9">
        <v>25</v>
      </c>
      <c r="B556" s="105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9">
        <v>26</v>
      </c>
      <c r="B557" s="105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9">
        <v>27</v>
      </c>
      <c r="B558" s="105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9">
        <v>28</v>
      </c>
      <c r="B559" s="105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9">
        <v>29</v>
      </c>
      <c r="B560" s="105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9">
        <v>30</v>
      </c>
      <c r="B561" s="105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9">
        <v>1</v>
      </c>
      <c r="B565" s="105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9">
        <v>2</v>
      </c>
      <c r="B566" s="105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9">
        <v>3</v>
      </c>
      <c r="B567" s="105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9">
        <v>4</v>
      </c>
      <c r="B568" s="105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9">
        <v>5</v>
      </c>
      <c r="B569" s="105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9">
        <v>6</v>
      </c>
      <c r="B570" s="105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9">
        <v>7</v>
      </c>
      <c r="B571" s="105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9">
        <v>8</v>
      </c>
      <c r="B572" s="105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9">
        <v>9</v>
      </c>
      <c r="B573" s="105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9">
        <v>10</v>
      </c>
      <c r="B574" s="105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9">
        <v>11</v>
      </c>
      <c r="B575" s="105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9">
        <v>12</v>
      </c>
      <c r="B576" s="105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9">
        <v>13</v>
      </c>
      <c r="B577" s="105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9">
        <v>14</v>
      </c>
      <c r="B578" s="105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9">
        <v>15</v>
      </c>
      <c r="B579" s="105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9">
        <v>16</v>
      </c>
      <c r="B580" s="105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9">
        <v>17</v>
      </c>
      <c r="B581" s="105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9">
        <v>18</v>
      </c>
      <c r="B582" s="105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9">
        <v>19</v>
      </c>
      <c r="B583" s="105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9">
        <v>20</v>
      </c>
      <c r="B584" s="105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9">
        <v>21</v>
      </c>
      <c r="B585" s="105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9">
        <v>22</v>
      </c>
      <c r="B586" s="105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9">
        <v>23</v>
      </c>
      <c r="B587" s="105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9">
        <v>24</v>
      </c>
      <c r="B588" s="105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9">
        <v>25</v>
      </c>
      <c r="B589" s="105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9">
        <v>26</v>
      </c>
      <c r="B590" s="105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9">
        <v>27</v>
      </c>
      <c r="B591" s="105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9">
        <v>28</v>
      </c>
      <c r="B592" s="105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9">
        <v>29</v>
      </c>
      <c r="B593" s="105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9">
        <v>30</v>
      </c>
      <c r="B594" s="105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9">
        <v>1</v>
      </c>
      <c r="B598" s="105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9">
        <v>2</v>
      </c>
      <c r="B599" s="105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9">
        <v>3</v>
      </c>
      <c r="B600" s="105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9">
        <v>4</v>
      </c>
      <c r="B601" s="105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9">
        <v>5</v>
      </c>
      <c r="B602" s="105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9">
        <v>6</v>
      </c>
      <c r="B603" s="105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9">
        <v>7</v>
      </c>
      <c r="B604" s="105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9">
        <v>8</v>
      </c>
      <c r="B605" s="105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9">
        <v>9</v>
      </c>
      <c r="B606" s="105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9">
        <v>10</v>
      </c>
      <c r="B607" s="105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9">
        <v>11</v>
      </c>
      <c r="B608" s="105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9">
        <v>12</v>
      </c>
      <c r="B609" s="105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9">
        <v>13</v>
      </c>
      <c r="B610" s="105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9">
        <v>14</v>
      </c>
      <c r="B611" s="105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9">
        <v>15</v>
      </c>
      <c r="B612" s="105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9">
        <v>16</v>
      </c>
      <c r="B613" s="105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9">
        <v>17</v>
      </c>
      <c r="B614" s="105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9">
        <v>18</v>
      </c>
      <c r="B615" s="105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9">
        <v>19</v>
      </c>
      <c r="B616" s="105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9">
        <v>20</v>
      </c>
      <c r="B617" s="105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9">
        <v>21</v>
      </c>
      <c r="B618" s="105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9">
        <v>22</v>
      </c>
      <c r="B619" s="105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9">
        <v>23</v>
      </c>
      <c r="B620" s="105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9">
        <v>24</v>
      </c>
      <c r="B621" s="105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9">
        <v>25</v>
      </c>
      <c r="B622" s="105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9">
        <v>26</v>
      </c>
      <c r="B623" s="105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9">
        <v>27</v>
      </c>
      <c r="B624" s="105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9">
        <v>28</v>
      </c>
      <c r="B625" s="105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9">
        <v>29</v>
      </c>
      <c r="B626" s="105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9">
        <v>30</v>
      </c>
      <c r="B627" s="105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9">
        <v>1</v>
      </c>
      <c r="B631" s="105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9">
        <v>2</v>
      </c>
      <c r="B632" s="105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9">
        <v>3</v>
      </c>
      <c r="B633" s="105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9">
        <v>4</v>
      </c>
      <c r="B634" s="105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9">
        <v>5</v>
      </c>
      <c r="B635" s="105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9">
        <v>6</v>
      </c>
      <c r="B636" s="105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9">
        <v>7</v>
      </c>
      <c r="B637" s="105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9">
        <v>8</v>
      </c>
      <c r="B638" s="105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9">
        <v>9</v>
      </c>
      <c r="B639" s="105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9">
        <v>10</v>
      </c>
      <c r="B640" s="105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9">
        <v>11</v>
      </c>
      <c r="B641" s="105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9">
        <v>12</v>
      </c>
      <c r="B642" s="105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9">
        <v>13</v>
      </c>
      <c r="B643" s="105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9">
        <v>14</v>
      </c>
      <c r="B644" s="105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9">
        <v>15</v>
      </c>
      <c r="B645" s="105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9">
        <v>16</v>
      </c>
      <c r="B646" s="105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9">
        <v>17</v>
      </c>
      <c r="B647" s="105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9">
        <v>18</v>
      </c>
      <c r="B648" s="105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9">
        <v>19</v>
      </c>
      <c r="B649" s="105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9">
        <v>20</v>
      </c>
      <c r="B650" s="105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9">
        <v>21</v>
      </c>
      <c r="B651" s="105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9">
        <v>22</v>
      </c>
      <c r="B652" s="105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9">
        <v>23</v>
      </c>
      <c r="B653" s="105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9">
        <v>24</v>
      </c>
      <c r="B654" s="105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9">
        <v>25</v>
      </c>
      <c r="B655" s="105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9">
        <v>26</v>
      </c>
      <c r="B656" s="105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9">
        <v>27</v>
      </c>
      <c r="B657" s="105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9">
        <v>28</v>
      </c>
      <c r="B658" s="105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9">
        <v>29</v>
      </c>
      <c r="B659" s="105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9">
        <v>30</v>
      </c>
      <c r="B660" s="105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9">
        <v>1</v>
      </c>
      <c r="B664" s="105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9">
        <v>2</v>
      </c>
      <c r="B665" s="105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9">
        <v>3</v>
      </c>
      <c r="B666" s="105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9">
        <v>4</v>
      </c>
      <c r="B667" s="105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9">
        <v>5</v>
      </c>
      <c r="B668" s="105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9">
        <v>6</v>
      </c>
      <c r="B669" s="105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9">
        <v>7</v>
      </c>
      <c r="B670" s="105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9">
        <v>8</v>
      </c>
      <c r="B671" s="105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9">
        <v>9</v>
      </c>
      <c r="B672" s="105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9">
        <v>10</v>
      </c>
      <c r="B673" s="105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9">
        <v>11</v>
      </c>
      <c r="B674" s="105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9">
        <v>12</v>
      </c>
      <c r="B675" s="105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9">
        <v>13</v>
      </c>
      <c r="B676" s="105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9">
        <v>14</v>
      </c>
      <c r="B677" s="105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9">
        <v>15</v>
      </c>
      <c r="B678" s="105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9">
        <v>16</v>
      </c>
      <c r="B679" s="105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9">
        <v>17</v>
      </c>
      <c r="B680" s="105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9">
        <v>18</v>
      </c>
      <c r="B681" s="105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9">
        <v>19</v>
      </c>
      <c r="B682" s="105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9">
        <v>20</v>
      </c>
      <c r="B683" s="105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9">
        <v>21</v>
      </c>
      <c r="B684" s="105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9">
        <v>22</v>
      </c>
      <c r="B685" s="105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9">
        <v>23</v>
      </c>
      <c r="B686" s="105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9">
        <v>24</v>
      </c>
      <c r="B687" s="105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9">
        <v>25</v>
      </c>
      <c r="B688" s="105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9">
        <v>26</v>
      </c>
      <c r="B689" s="105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9">
        <v>27</v>
      </c>
      <c r="B690" s="105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9">
        <v>28</v>
      </c>
      <c r="B691" s="105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9">
        <v>29</v>
      </c>
      <c r="B692" s="105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9">
        <v>30</v>
      </c>
      <c r="B693" s="105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9">
        <v>1</v>
      </c>
      <c r="B697" s="105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9">
        <v>2</v>
      </c>
      <c r="B698" s="105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9">
        <v>3</v>
      </c>
      <c r="B699" s="105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9">
        <v>4</v>
      </c>
      <c r="B700" s="105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9">
        <v>5</v>
      </c>
      <c r="B701" s="105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9">
        <v>6</v>
      </c>
      <c r="B702" s="105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9">
        <v>7</v>
      </c>
      <c r="B703" s="105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9">
        <v>8</v>
      </c>
      <c r="B704" s="105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9">
        <v>9</v>
      </c>
      <c r="B705" s="105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9">
        <v>10</v>
      </c>
      <c r="B706" s="105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9">
        <v>11</v>
      </c>
      <c r="B707" s="105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9">
        <v>12</v>
      </c>
      <c r="B708" s="105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9">
        <v>13</v>
      </c>
      <c r="B709" s="105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9">
        <v>14</v>
      </c>
      <c r="B710" s="105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9">
        <v>15</v>
      </c>
      <c r="B711" s="105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9">
        <v>16</v>
      </c>
      <c r="B712" s="105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9">
        <v>17</v>
      </c>
      <c r="B713" s="105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9">
        <v>18</v>
      </c>
      <c r="B714" s="105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9">
        <v>19</v>
      </c>
      <c r="B715" s="105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9">
        <v>20</v>
      </c>
      <c r="B716" s="105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9">
        <v>21</v>
      </c>
      <c r="B717" s="105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9">
        <v>22</v>
      </c>
      <c r="B718" s="105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9">
        <v>23</v>
      </c>
      <c r="B719" s="105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9">
        <v>24</v>
      </c>
      <c r="B720" s="105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9">
        <v>25</v>
      </c>
      <c r="B721" s="105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9">
        <v>26</v>
      </c>
      <c r="B722" s="105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9">
        <v>27</v>
      </c>
      <c r="B723" s="105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9">
        <v>28</v>
      </c>
      <c r="B724" s="105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9">
        <v>29</v>
      </c>
      <c r="B725" s="105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9">
        <v>30</v>
      </c>
      <c r="B726" s="105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9">
        <v>1</v>
      </c>
      <c r="B730" s="105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9">
        <v>2</v>
      </c>
      <c r="B731" s="105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9">
        <v>3</v>
      </c>
      <c r="B732" s="105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9">
        <v>4</v>
      </c>
      <c r="B733" s="105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9">
        <v>5</v>
      </c>
      <c r="B734" s="105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9">
        <v>6</v>
      </c>
      <c r="B735" s="105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9">
        <v>7</v>
      </c>
      <c r="B736" s="105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9">
        <v>8</v>
      </c>
      <c r="B737" s="105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9">
        <v>9</v>
      </c>
      <c r="B738" s="105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9">
        <v>10</v>
      </c>
      <c r="B739" s="105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9">
        <v>11</v>
      </c>
      <c r="B740" s="105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9">
        <v>12</v>
      </c>
      <c r="B741" s="105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9">
        <v>13</v>
      </c>
      <c r="B742" s="105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9">
        <v>14</v>
      </c>
      <c r="B743" s="105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9">
        <v>15</v>
      </c>
      <c r="B744" s="105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9">
        <v>16</v>
      </c>
      <c r="B745" s="105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9">
        <v>17</v>
      </c>
      <c r="B746" s="105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9">
        <v>18</v>
      </c>
      <c r="B747" s="105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9">
        <v>19</v>
      </c>
      <c r="B748" s="105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9">
        <v>20</v>
      </c>
      <c r="B749" s="105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9">
        <v>21</v>
      </c>
      <c r="B750" s="105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9">
        <v>22</v>
      </c>
      <c r="B751" s="105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9">
        <v>23</v>
      </c>
      <c r="B752" s="105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9">
        <v>24</v>
      </c>
      <c r="B753" s="105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9">
        <v>25</v>
      </c>
      <c r="B754" s="105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9">
        <v>26</v>
      </c>
      <c r="B755" s="105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9">
        <v>27</v>
      </c>
      <c r="B756" s="105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9">
        <v>28</v>
      </c>
      <c r="B757" s="105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9">
        <v>29</v>
      </c>
      <c r="B758" s="105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9">
        <v>30</v>
      </c>
      <c r="B759" s="105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9">
        <v>1</v>
      </c>
      <c r="B763" s="105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9">
        <v>2</v>
      </c>
      <c r="B764" s="105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9">
        <v>3</v>
      </c>
      <c r="B765" s="105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9">
        <v>4</v>
      </c>
      <c r="B766" s="105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9">
        <v>5</v>
      </c>
      <c r="B767" s="105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9">
        <v>6</v>
      </c>
      <c r="B768" s="105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9">
        <v>7</v>
      </c>
      <c r="B769" s="105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9">
        <v>8</v>
      </c>
      <c r="B770" s="105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9">
        <v>9</v>
      </c>
      <c r="B771" s="105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9">
        <v>10</v>
      </c>
      <c r="B772" s="105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9">
        <v>11</v>
      </c>
      <c r="B773" s="105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9">
        <v>12</v>
      </c>
      <c r="B774" s="105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9">
        <v>13</v>
      </c>
      <c r="B775" s="105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9">
        <v>14</v>
      </c>
      <c r="B776" s="105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9">
        <v>15</v>
      </c>
      <c r="B777" s="105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9">
        <v>16</v>
      </c>
      <c r="B778" s="105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9">
        <v>17</v>
      </c>
      <c r="B779" s="105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9">
        <v>18</v>
      </c>
      <c r="B780" s="105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9">
        <v>19</v>
      </c>
      <c r="B781" s="105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9">
        <v>20</v>
      </c>
      <c r="B782" s="105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9">
        <v>21</v>
      </c>
      <c r="B783" s="105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9">
        <v>22</v>
      </c>
      <c r="B784" s="105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9">
        <v>23</v>
      </c>
      <c r="B785" s="105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9">
        <v>24</v>
      </c>
      <c r="B786" s="105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9">
        <v>25</v>
      </c>
      <c r="B787" s="105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9">
        <v>26</v>
      </c>
      <c r="B788" s="105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9">
        <v>27</v>
      </c>
      <c r="B789" s="105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9">
        <v>28</v>
      </c>
      <c r="B790" s="105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9">
        <v>29</v>
      </c>
      <c r="B791" s="105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9">
        <v>30</v>
      </c>
      <c r="B792" s="105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9">
        <v>1</v>
      </c>
      <c r="B796" s="105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9">
        <v>2</v>
      </c>
      <c r="B797" s="105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9">
        <v>3</v>
      </c>
      <c r="B798" s="105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9">
        <v>4</v>
      </c>
      <c r="B799" s="105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9">
        <v>5</v>
      </c>
      <c r="B800" s="105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9">
        <v>6</v>
      </c>
      <c r="B801" s="105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9">
        <v>7</v>
      </c>
      <c r="B802" s="105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9">
        <v>8</v>
      </c>
      <c r="B803" s="105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9">
        <v>9</v>
      </c>
      <c r="B804" s="105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9">
        <v>10</v>
      </c>
      <c r="B805" s="105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9">
        <v>11</v>
      </c>
      <c r="B806" s="105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9">
        <v>12</v>
      </c>
      <c r="B807" s="105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9">
        <v>13</v>
      </c>
      <c r="B808" s="105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9">
        <v>14</v>
      </c>
      <c r="B809" s="105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9">
        <v>15</v>
      </c>
      <c r="B810" s="105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9">
        <v>16</v>
      </c>
      <c r="B811" s="105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9">
        <v>17</v>
      </c>
      <c r="B812" s="105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9">
        <v>18</v>
      </c>
      <c r="B813" s="105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9">
        <v>19</v>
      </c>
      <c r="B814" s="105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9">
        <v>20</v>
      </c>
      <c r="B815" s="105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9">
        <v>21</v>
      </c>
      <c r="B816" s="105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9">
        <v>22</v>
      </c>
      <c r="B817" s="105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9">
        <v>23</v>
      </c>
      <c r="B818" s="105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9">
        <v>24</v>
      </c>
      <c r="B819" s="105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9">
        <v>25</v>
      </c>
      <c r="B820" s="105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9">
        <v>26</v>
      </c>
      <c r="B821" s="105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9">
        <v>27</v>
      </c>
      <c r="B822" s="105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9">
        <v>28</v>
      </c>
      <c r="B823" s="105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9">
        <v>29</v>
      </c>
      <c r="B824" s="105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9">
        <v>30</v>
      </c>
      <c r="B825" s="105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9">
        <v>1</v>
      </c>
      <c r="B829" s="105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9">
        <v>2</v>
      </c>
      <c r="B830" s="105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9">
        <v>3</v>
      </c>
      <c r="B831" s="105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9">
        <v>4</v>
      </c>
      <c r="B832" s="105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9">
        <v>5</v>
      </c>
      <c r="B833" s="105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9">
        <v>6</v>
      </c>
      <c r="B834" s="105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9">
        <v>7</v>
      </c>
      <c r="B835" s="105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9">
        <v>8</v>
      </c>
      <c r="B836" s="105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9">
        <v>9</v>
      </c>
      <c r="B837" s="105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9">
        <v>10</v>
      </c>
      <c r="B838" s="105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9">
        <v>11</v>
      </c>
      <c r="B839" s="105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9">
        <v>12</v>
      </c>
      <c r="B840" s="105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9">
        <v>13</v>
      </c>
      <c r="B841" s="105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9">
        <v>14</v>
      </c>
      <c r="B842" s="105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9">
        <v>15</v>
      </c>
      <c r="B843" s="105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9">
        <v>16</v>
      </c>
      <c r="B844" s="105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9">
        <v>17</v>
      </c>
      <c r="B845" s="105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9">
        <v>18</v>
      </c>
      <c r="B846" s="105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9">
        <v>19</v>
      </c>
      <c r="B847" s="105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9">
        <v>20</v>
      </c>
      <c r="B848" s="105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9">
        <v>21</v>
      </c>
      <c r="B849" s="105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9">
        <v>22</v>
      </c>
      <c r="B850" s="105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9">
        <v>23</v>
      </c>
      <c r="B851" s="105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9">
        <v>24</v>
      </c>
      <c r="B852" s="105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9">
        <v>25</v>
      </c>
      <c r="B853" s="105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9">
        <v>26</v>
      </c>
      <c r="B854" s="105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9">
        <v>27</v>
      </c>
      <c r="B855" s="105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9">
        <v>28</v>
      </c>
      <c r="B856" s="105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9">
        <v>29</v>
      </c>
      <c r="B857" s="105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9">
        <v>30</v>
      </c>
      <c r="B858" s="105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9">
        <v>1</v>
      </c>
      <c r="B862" s="105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9">
        <v>2</v>
      </c>
      <c r="B863" s="105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9">
        <v>3</v>
      </c>
      <c r="B864" s="105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9">
        <v>4</v>
      </c>
      <c r="B865" s="105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9">
        <v>5</v>
      </c>
      <c r="B866" s="105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9">
        <v>6</v>
      </c>
      <c r="B867" s="105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9">
        <v>7</v>
      </c>
      <c r="B868" s="105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9">
        <v>8</v>
      </c>
      <c r="B869" s="105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9">
        <v>9</v>
      </c>
      <c r="B870" s="105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9">
        <v>10</v>
      </c>
      <c r="B871" s="105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9">
        <v>11</v>
      </c>
      <c r="B872" s="105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9">
        <v>12</v>
      </c>
      <c r="B873" s="105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9">
        <v>13</v>
      </c>
      <c r="B874" s="105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9">
        <v>14</v>
      </c>
      <c r="B875" s="105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9">
        <v>15</v>
      </c>
      <c r="B876" s="105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9">
        <v>16</v>
      </c>
      <c r="B877" s="105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9">
        <v>17</v>
      </c>
      <c r="B878" s="105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9">
        <v>18</v>
      </c>
      <c r="B879" s="105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9">
        <v>19</v>
      </c>
      <c r="B880" s="105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9">
        <v>20</v>
      </c>
      <c r="B881" s="105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9">
        <v>21</v>
      </c>
      <c r="B882" s="105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9">
        <v>22</v>
      </c>
      <c r="B883" s="105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9">
        <v>23</v>
      </c>
      <c r="B884" s="105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9">
        <v>24</v>
      </c>
      <c r="B885" s="105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9">
        <v>25</v>
      </c>
      <c r="B886" s="105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9">
        <v>26</v>
      </c>
      <c r="B887" s="105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9">
        <v>27</v>
      </c>
      <c r="B888" s="105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9">
        <v>28</v>
      </c>
      <c r="B889" s="105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9">
        <v>29</v>
      </c>
      <c r="B890" s="105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9">
        <v>30</v>
      </c>
      <c r="B891" s="105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9">
        <v>1</v>
      </c>
      <c r="B895" s="105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9">
        <v>2</v>
      </c>
      <c r="B896" s="105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9">
        <v>3</v>
      </c>
      <c r="B897" s="105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9">
        <v>4</v>
      </c>
      <c r="B898" s="105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9">
        <v>5</v>
      </c>
      <c r="B899" s="105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9">
        <v>6</v>
      </c>
      <c r="B900" s="105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9">
        <v>7</v>
      </c>
      <c r="B901" s="105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9">
        <v>8</v>
      </c>
      <c r="B902" s="105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9">
        <v>9</v>
      </c>
      <c r="B903" s="105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9">
        <v>10</v>
      </c>
      <c r="B904" s="105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9">
        <v>11</v>
      </c>
      <c r="B905" s="105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9">
        <v>12</v>
      </c>
      <c r="B906" s="105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9">
        <v>13</v>
      </c>
      <c r="B907" s="105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9">
        <v>14</v>
      </c>
      <c r="B908" s="105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9">
        <v>15</v>
      </c>
      <c r="B909" s="105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9">
        <v>16</v>
      </c>
      <c r="B910" s="105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9">
        <v>17</v>
      </c>
      <c r="B911" s="105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9">
        <v>18</v>
      </c>
      <c r="B912" s="105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9">
        <v>19</v>
      </c>
      <c r="B913" s="105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9">
        <v>20</v>
      </c>
      <c r="B914" s="105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9">
        <v>21</v>
      </c>
      <c r="B915" s="105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9">
        <v>22</v>
      </c>
      <c r="B916" s="105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9">
        <v>23</v>
      </c>
      <c r="B917" s="105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9">
        <v>24</v>
      </c>
      <c r="B918" s="105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9">
        <v>25</v>
      </c>
      <c r="B919" s="105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9">
        <v>26</v>
      </c>
      <c r="B920" s="105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9">
        <v>27</v>
      </c>
      <c r="B921" s="105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9">
        <v>28</v>
      </c>
      <c r="B922" s="105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9">
        <v>29</v>
      </c>
      <c r="B923" s="105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9">
        <v>30</v>
      </c>
      <c r="B924" s="105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9">
        <v>1</v>
      </c>
      <c r="B928" s="105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9">
        <v>2</v>
      </c>
      <c r="B929" s="105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9">
        <v>3</v>
      </c>
      <c r="B930" s="105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9">
        <v>4</v>
      </c>
      <c r="B931" s="105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9">
        <v>5</v>
      </c>
      <c r="B932" s="105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9">
        <v>6</v>
      </c>
      <c r="B933" s="105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9">
        <v>7</v>
      </c>
      <c r="B934" s="105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9">
        <v>8</v>
      </c>
      <c r="B935" s="105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9">
        <v>9</v>
      </c>
      <c r="B936" s="105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9">
        <v>10</v>
      </c>
      <c r="B937" s="105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9">
        <v>11</v>
      </c>
      <c r="B938" s="105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9">
        <v>12</v>
      </c>
      <c r="B939" s="105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9">
        <v>13</v>
      </c>
      <c r="B940" s="105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9">
        <v>14</v>
      </c>
      <c r="B941" s="105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9">
        <v>15</v>
      </c>
      <c r="B942" s="105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9">
        <v>16</v>
      </c>
      <c r="B943" s="105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9">
        <v>17</v>
      </c>
      <c r="B944" s="105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9">
        <v>18</v>
      </c>
      <c r="B945" s="105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9">
        <v>19</v>
      </c>
      <c r="B946" s="105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9">
        <v>20</v>
      </c>
      <c r="B947" s="105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9">
        <v>21</v>
      </c>
      <c r="B948" s="105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9">
        <v>22</v>
      </c>
      <c r="B949" s="105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9">
        <v>23</v>
      </c>
      <c r="B950" s="105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9">
        <v>24</v>
      </c>
      <c r="B951" s="105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9">
        <v>25</v>
      </c>
      <c r="B952" s="105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9">
        <v>26</v>
      </c>
      <c r="B953" s="105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9">
        <v>27</v>
      </c>
      <c r="B954" s="105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9">
        <v>28</v>
      </c>
      <c r="B955" s="105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9">
        <v>29</v>
      </c>
      <c r="B956" s="105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9">
        <v>30</v>
      </c>
      <c r="B957" s="105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9">
        <v>1</v>
      </c>
      <c r="B961" s="105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9">
        <v>2</v>
      </c>
      <c r="B962" s="105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9">
        <v>3</v>
      </c>
      <c r="B963" s="105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9">
        <v>4</v>
      </c>
      <c r="B964" s="105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9">
        <v>5</v>
      </c>
      <c r="B965" s="105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9">
        <v>6</v>
      </c>
      <c r="B966" s="105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9">
        <v>7</v>
      </c>
      <c r="B967" s="105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9">
        <v>8</v>
      </c>
      <c r="B968" s="105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9">
        <v>9</v>
      </c>
      <c r="B969" s="105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9">
        <v>10</v>
      </c>
      <c r="B970" s="105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9">
        <v>11</v>
      </c>
      <c r="B971" s="105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9">
        <v>12</v>
      </c>
      <c r="B972" s="105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9">
        <v>13</v>
      </c>
      <c r="B973" s="105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9">
        <v>14</v>
      </c>
      <c r="B974" s="105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9">
        <v>15</v>
      </c>
      <c r="B975" s="105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9">
        <v>16</v>
      </c>
      <c r="B976" s="105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9">
        <v>17</v>
      </c>
      <c r="B977" s="105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9">
        <v>18</v>
      </c>
      <c r="B978" s="105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9">
        <v>19</v>
      </c>
      <c r="B979" s="105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9">
        <v>20</v>
      </c>
      <c r="B980" s="105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9">
        <v>21</v>
      </c>
      <c r="B981" s="105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9">
        <v>22</v>
      </c>
      <c r="B982" s="105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9">
        <v>23</v>
      </c>
      <c r="B983" s="105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9">
        <v>24</v>
      </c>
      <c r="B984" s="105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9">
        <v>25</v>
      </c>
      <c r="B985" s="105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9">
        <v>26</v>
      </c>
      <c r="B986" s="105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9">
        <v>27</v>
      </c>
      <c r="B987" s="105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9">
        <v>28</v>
      </c>
      <c r="B988" s="105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9">
        <v>29</v>
      </c>
      <c r="B989" s="105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9">
        <v>30</v>
      </c>
      <c r="B990" s="105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9">
        <v>1</v>
      </c>
      <c r="B994" s="105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9">
        <v>2</v>
      </c>
      <c r="B995" s="105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9">
        <v>3</v>
      </c>
      <c r="B996" s="105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9">
        <v>4</v>
      </c>
      <c r="B997" s="105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9">
        <v>5</v>
      </c>
      <c r="B998" s="105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9">
        <v>6</v>
      </c>
      <c r="B999" s="105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9">
        <v>7</v>
      </c>
      <c r="B1000" s="105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9">
        <v>8</v>
      </c>
      <c r="B1001" s="105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9">
        <v>9</v>
      </c>
      <c r="B1002" s="105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9">
        <v>10</v>
      </c>
      <c r="B1003" s="105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9">
        <v>11</v>
      </c>
      <c r="B1004" s="105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9">
        <v>12</v>
      </c>
      <c r="B1005" s="105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9">
        <v>13</v>
      </c>
      <c r="B1006" s="105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9">
        <v>14</v>
      </c>
      <c r="B1007" s="105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9">
        <v>15</v>
      </c>
      <c r="B1008" s="105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9">
        <v>16</v>
      </c>
      <c r="B1009" s="105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9">
        <v>17</v>
      </c>
      <c r="B1010" s="105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9">
        <v>18</v>
      </c>
      <c r="B1011" s="105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9">
        <v>19</v>
      </c>
      <c r="B1012" s="105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9">
        <v>20</v>
      </c>
      <c r="B1013" s="105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9">
        <v>21</v>
      </c>
      <c r="B1014" s="105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9">
        <v>22</v>
      </c>
      <c r="B1015" s="105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9">
        <v>23</v>
      </c>
      <c r="B1016" s="105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9">
        <v>24</v>
      </c>
      <c r="B1017" s="105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9">
        <v>25</v>
      </c>
      <c r="B1018" s="105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9">
        <v>26</v>
      </c>
      <c r="B1019" s="105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9">
        <v>27</v>
      </c>
      <c r="B1020" s="105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9">
        <v>28</v>
      </c>
      <c r="B1021" s="105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9">
        <v>29</v>
      </c>
      <c r="B1022" s="105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9">
        <v>30</v>
      </c>
      <c r="B1023" s="105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9">
        <v>1</v>
      </c>
      <c r="B1027" s="105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9">
        <v>2</v>
      </c>
      <c r="B1028" s="105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9">
        <v>3</v>
      </c>
      <c r="B1029" s="105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9">
        <v>4</v>
      </c>
      <c r="B1030" s="105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9">
        <v>5</v>
      </c>
      <c r="B1031" s="105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9">
        <v>6</v>
      </c>
      <c r="B1032" s="105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9">
        <v>7</v>
      </c>
      <c r="B1033" s="105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9">
        <v>8</v>
      </c>
      <c r="B1034" s="105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9">
        <v>9</v>
      </c>
      <c r="B1035" s="105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9">
        <v>10</v>
      </c>
      <c r="B1036" s="105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9">
        <v>11</v>
      </c>
      <c r="B1037" s="105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9">
        <v>12</v>
      </c>
      <c r="B1038" s="105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9">
        <v>13</v>
      </c>
      <c r="B1039" s="105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9">
        <v>14</v>
      </c>
      <c r="B1040" s="105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9">
        <v>15</v>
      </c>
      <c r="B1041" s="105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9">
        <v>16</v>
      </c>
      <c r="B1042" s="105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9">
        <v>17</v>
      </c>
      <c r="B1043" s="105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9">
        <v>18</v>
      </c>
      <c r="B1044" s="105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9">
        <v>19</v>
      </c>
      <c r="B1045" s="105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9">
        <v>20</v>
      </c>
      <c r="B1046" s="105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9">
        <v>21</v>
      </c>
      <c r="B1047" s="105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9">
        <v>22</v>
      </c>
      <c r="B1048" s="105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9">
        <v>23</v>
      </c>
      <c r="B1049" s="105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9">
        <v>24</v>
      </c>
      <c r="B1050" s="105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9">
        <v>25</v>
      </c>
      <c r="B1051" s="105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9">
        <v>26</v>
      </c>
      <c r="B1052" s="105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9">
        <v>27</v>
      </c>
      <c r="B1053" s="105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9">
        <v>28</v>
      </c>
      <c r="B1054" s="105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9">
        <v>29</v>
      </c>
      <c r="B1055" s="105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9">
        <v>30</v>
      </c>
      <c r="B1056" s="105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9">
        <v>1</v>
      </c>
      <c r="B1060" s="105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9">
        <v>2</v>
      </c>
      <c r="B1061" s="105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9">
        <v>3</v>
      </c>
      <c r="B1062" s="105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9">
        <v>4</v>
      </c>
      <c r="B1063" s="105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9">
        <v>5</v>
      </c>
      <c r="B1064" s="105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9">
        <v>6</v>
      </c>
      <c r="B1065" s="105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9">
        <v>7</v>
      </c>
      <c r="B1066" s="105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9">
        <v>8</v>
      </c>
      <c r="B1067" s="105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9">
        <v>9</v>
      </c>
      <c r="B1068" s="105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9">
        <v>10</v>
      </c>
      <c r="B1069" s="105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9">
        <v>11</v>
      </c>
      <c r="B1070" s="105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9">
        <v>12</v>
      </c>
      <c r="B1071" s="105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9">
        <v>13</v>
      </c>
      <c r="B1072" s="105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9">
        <v>14</v>
      </c>
      <c r="B1073" s="105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9">
        <v>15</v>
      </c>
      <c r="B1074" s="105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9">
        <v>16</v>
      </c>
      <c r="B1075" s="105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9">
        <v>17</v>
      </c>
      <c r="B1076" s="105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9">
        <v>18</v>
      </c>
      <c r="B1077" s="105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9">
        <v>19</v>
      </c>
      <c r="B1078" s="105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9">
        <v>20</v>
      </c>
      <c r="B1079" s="105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9">
        <v>21</v>
      </c>
      <c r="B1080" s="105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9">
        <v>22</v>
      </c>
      <c r="B1081" s="105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9">
        <v>23</v>
      </c>
      <c r="B1082" s="105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9">
        <v>24</v>
      </c>
      <c r="B1083" s="105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9">
        <v>25</v>
      </c>
      <c r="B1084" s="105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9">
        <v>26</v>
      </c>
      <c r="B1085" s="105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9">
        <v>27</v>
      </c>
      <c r="B1086" s="105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9">
        <v>28</v>
      </c>
      <c r="B1087" s="105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9">
        <v>29</v>
      </c>
      <c r="B1088" s="105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9">
        <v>30</v>
      </c>
      <c r="B1089" s="105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9">
        <v>1</v>
      </c>
      <c r="B1093" s="105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9">
        <v>2</v>
      </c>
      <c r="B1094" s="105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9">
        <v>3</v>
      </c>
      <c r="B1095" s="105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9">
        <v>4</v>
      </c>
      <c r="B1096" s="105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9">
        <v>5</v>
      </c>
      <c r="B1097" s="105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9">
        <v>6</v>
      </c>
      <c r="B1098" s="105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9">
        <v>7</v>
      </c>
      <c r="B1099" s="105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9">
        <v>8</v>
      </c>
      <c r="B1100" s="105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9">
        <v>9</v>
      </c>
      <c r="B1101" s="105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9">
        <v>10</v>
      </c>
      <c r="B1102" s="105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9">
        <v>11</v>
      </c>
      <c r="B1103" s="105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9">
        <v>12</v>
      </c>
      <c r="B1104" s="105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9">
        <v>13</v>
      </c>
      <c r="B1105" s="105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9">
        <v>14</v>
      </c>
      <c r="B1106" s="105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9">
        <v>15</v>
      </c>
      <c r="B1107" s="105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9">
        <v>16</v>
      </c>
      <c r="B1108" s="105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9">
        <v>17</v>
      </c>
      <c r="B1109" s="105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9">
        <v>18</v>
      </c>
      <c r="B1110" s="105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9">
        <v>19</v>
      </c>
      <c r="B1111" s="105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9">
        <v>20</v>
      </c>
      <c r="B1112" s="105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9">
        <v>21</v>
      </c>
      <c r="B1113" s="105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9">
        <v>22</v>
      </c>
      <c r="B1114" s="105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9">
        <v>23</v>
      </c>
      <c r="B1115" s="105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9">
        <v>24</v>
      </c>
      <c r="B1116" s="105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9">
        <v>25</v>
      </c>
      <c r="B1117" s="105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9">
        <v>26</v>
      </c>
      <c r="B1118" s="105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9">
        <v>27</v>
      </c>
      <c r="B1119" s="105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9">
        <v>28</v>
      </c>
      <c r="B1120" s="105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9">
        <v>29</v>
      </c>
      <c r="B1121" s="105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9">
        <v>30</v>
      </c>
      <c r="B1122" s="105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9">
        <v>1</v>
      </c>
      <c r="B1126" s="105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9">
        <v>2</v>
      </c>
      <c r="B1127" s="105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9">
        <v>3</v>
      </c>
      <c r="B1128" s="105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9">
        <v>4</v>
      </c>
      <c r="B1129" s="105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9">
        <v>5</v>
      </c>
      <c r="B1130" s="105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9">
        <v>6</v>
      </c>
      <c r="B1131" s="105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9">
        <v>7</v>
      </c>
      <c r="B1132" s="105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9">
        <v>8</v>
      </c>
      <c r="B1133" s="105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9">
        <v>9</v>
      </c>
      <c r="B1134" s="105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9">
        <v>10</v>
      </c>
      <c r="B1135" s="105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9">
        <v>11</v>
      </c>
      <c r="B1136" s="105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9">
        <v>12</v>
      </c>
      <c r="B1137" s="105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9">
        <v>13</v>
      </c>
      <c r="B1138" s="105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9">
        <v>14</v>
      </c>
      <c r="B1139" s="105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9">
        <v>15</v>
      </c>
      <c r="B1140" s="105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9">
        <v>16</v>
      </c>
      <c r="B1141" s="105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9">
        <v>17</v>
      </c>
      <c r="B1142" s="105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9">
        <v>18</v>
      </c>
      <c r="B1143" s="105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9">
        <v>19</v>
      </c>
      <c r="B1144" s="105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9">
        <v>20</v>
      </c>
      <c r="B1145" s="105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9">
        <v>21</v>
      </c>
      <c r="B1146" s="105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9">
        <v>22</v>
      </c>
      <c r="B1147" s="105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9">
        <v>23</v>
      </c>
      <c r="B1148" s="105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9">
        <v>24</v>
      </c>
      <c r="B1149" s="105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9">
        <v>25</v>
      </c>
      <c r="B1150" s="105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9">
        <v>26</v>
      </c>
      <c r="B1151" s="105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9">
        <v>27</v>
      </c>
      <c r="B1152" s="105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9">
        <v>28</v>
      </c>
      <c r="B1153" s="105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9">
        <v>29</v>
      </c>
      <c r="B1154" s="105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9">
        <v>30</v>
      </c>
      <c r="B1155" s="105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9">
        <v>1</v>
      </c>
      <c r="B1159" s="105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9">
        <v>2</v>
      </c>
      <c r="B1160" s="105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9">
        <v>3</v>
      </c>
      <c r="B1161" s="105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9">
        <v>4</v>
      </c>
      <c r="B1162" s="105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9">
        <v>5</v>
      </c>
      <c r="B1163" s="105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9">
        <v>6</v>
      </c>
      <c r="B1164" s="105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9">
        <v>7</v>
      </c>
      <c r="B1165" s="105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9">
        <v>8</v>
      </c>
      <c r="B1166" s="105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9">
        <v>9</v>
      </c>
      <c r="B1167" s="105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9">
        <v>10</v>
      </c>
      <c r="B1168" s="105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9">
        <v>11</v>
      </c>
      <c r="B1169" s="105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9">
        <v>12</v>
      </c>
      <c r="B1170" s="105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9">
        <v>13</v>
      </c>
      <c r="B1171" s="105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9">
        <v>14</v>
      </c>
      <c r="B1172" s="105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9">
        <v>15</v>
      </c>
      <c r="B1173" s="105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9">
        <v>16</v>
      </c>
      <c r="B1174" s="105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9">
        <v>17</v>
      </c>
      <c r="B1175" s="105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9">
        <v>18</v>
      </c>
      <c r="B1176" s="105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9">
        <v>19</v>
      </c>
      <c r="B1177" s="105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9">
        <v>20</v>
      </c>
      <c r="B1178" s="105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9">
        <v>21</v>
      </c>
      <c r="B1179" s="105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9">
        <v>22</v>
      </c>
      <c r="B1180" s="105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9">
        <v>23</v>
      </c>
      <c r="B1181" s="105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9">
        <v>24</v>
      </c>
      <c r="B1182" s="105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9">
        <v>25</v>
      </c>
      <c r="B1183" s="105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9">
        <v>26</v>
      </c>
      <c r="B1184" s="105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9">
        <v>27</v>
      </c>
      <c r="B1185" s="105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9">
        <v>28</v>
      </c>
      <c r="B1186" s="105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9">
        <v>29</v>
      </c>
      <c r="B1187" s="105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9">
        <v>30</v>
      </c>
      <c r="B1188" s="105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9">
        <v>1</v>
      </c>
      <c r="B1192" s="105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9">
        <v>2</v>
      </c>
      <c r="B1193" s="105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9">
        <v>3</v>
      </c>
      <c r="B1194" s="105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9">
        <v>4</v>
      </c>
      <c r="B1195" s="105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9">
        <v>5</v>
      </c>
      <c r="B1196" s="105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9">
        <v>6</v>
      </c>
      <c r="B1197" s="105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9">
        <v>7</v>
      </c>
      <c r="B1198" s="105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9">
        <v>8</v>
      </c>
      <c r="B1199" s="105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9">
        <v>9</v>
      </c>
      <c r="B1200" s="105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9">
        <v>10</v>
      </c>
      <c r="B1201" s="105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9">
        <v>11</v>
      </c>
      <c r="B1202" s="105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9">
        <v>12</v>
      </c>
      <c r="B1203" s="105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9">
        <v>13</v>
      </c>
      <c r="B1204" s="105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9">
        <v>14</v>
      </c>
      <c r="B1205" s="105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9">
        <v>15</v>
      </c>
      <c r="B1206" s="105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9">
        <v>16</v>
      </c>
      <c r="B1207" s="105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9">
        <v>17</v>
      </c>
      <c r="B1208" s="105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9">
        <v>18</v>
      </c>
      <c r="B1209" s="105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9">
        <v>19</v>
      </c>
      <c r="B1210" s="105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9">
        <v>20</v>
      </c>
      <c r="B1211" s="105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9">
        <v>21</v>
      </c>
      <c r="B1212" s="105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9">
        <v>22</v>
      </c>
      <c r="B1213" s="105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9">
        <v>23</v>
      </c>
      <c r="B1214" s="105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9">
        <v>24</v>
      </c>
      <c r="B1215" s="105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9">
        <v>25</v>
      </c>
      <c r="B1216" s="105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9">
        <v>26</v>
      </c>
      <c r="B1217" s="105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9">
        <v>27</v>
      </c>
      <c r="B1218" s="105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9">
        <v>28</v>
      </c>
      <c r="B1219" s="105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9">
        <v>29</v>
      </c>
      <c r="B1220" s="105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9">
        <v>30</v>
      </c>
      <c r="B1221" s="105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9">
        <v>1</v>
      </c>
      <c r="B1225" s="105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9">
        <v>2</v>
      </c>
      <c r="B1226" s="105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9">
        <v>3</v>
      </c>
      <c r="B1227" s="105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9">
        <v>4</v>
      </c>
      <c r="B1228" s="105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9">
        <v>5</v>
      </c>
      <c r="B1229" s="105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9">
        <v>6</v>
      </c>
      <c r="B1230" s="105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9">
        <v>7</v>
      </c>
      <c r="B1231" s="105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9">
        <v>8</v>
      </c>
      <c r="B1232" s="105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9">
        <v>9</v>
      </c>
      <c r="B1233" s="105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9">
        <v>10</v>
      </c>
      <c r="B1234" s="105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9">
        <v>11</v>
      </c>
      <c r="B1235" s="105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9">
        <v>12</v>
      </c>
      <c r="B1236" s="105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9">
        <v>13</v>
      </c>
      <c r="B1237" s="105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9">
        <v>14</v>
      </c>
      <c r="B1238" s="105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9">
        <v>15</v>
      </c>
      <c r="B1239" s="105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9">
        <v>16</v>
      </c>
      <c r="B1240" s="105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9">
        <v>17</v>
      </c>
      <c r="B1241" s="105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9">
        <v>18</v>
      </c>
      <c r="B1242" s="105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9">
        <v>19</v>
      </c>
      <c r="B1243" s="105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9">
        <v>20</v>
      </c>
      <c r="B1244" s="105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9">
        <v>21</v>
      </c>
      <c r="B1245" s="105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9">
        <v>22</v>
      </c>
      <c r="B1246" s="105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9">
        <v>23</v>
      </c>
      <c r="B1247" s="105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9">
        <v>24</v>
      </c>
      <c r="B1248" s="105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9">
        <v>25</v>
      </c>
      <c r="B1249" s="105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9">
        <v>26</v>
      </c>
      <c r="B1250" s="105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9">
        <v>27</v>
      </c>
      <c r="B1251" s="105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9">
        <v>28</v>
      </c>
      <c r="B1252" s="105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9">
        <v>29</v>
      </c>
      <c r="B1253" s="105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9">
        <v>30</v>
      </c>
      <c r="B1254" s="105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9">
        <v>1</v>
      </c>
      <c r="B1258" s="105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9">
        <v>2</v>
      </c>
      <c r="B1259" s="105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9">
        <v>3</v>
      </c>
      <c r="B1260" s="105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9">
        <v>4</v>
      </c>
      <c r="B1261" s="105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9">
        <v>5</v>
      </c>
      <c r="B1262" s="105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9">
        <v>6</v>
      </c>
      <c r="B1263" s="105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9">
        <v>7</v>
      </c>
      <c r="B1264" s="105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9">
        <v>8</v>
      </c>
      <c r="B1265" s="105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9">
        <v>9</v>
      </c>
      <c r="B1266" s="105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9">
        <v>10</v>
      </c>
      <c r="B1267" s="105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9">
        <v>11</v>
      </c>
      <c r="B1268" s="105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9">
        <v>12</v>
      </c>
      <c r="B1269" s="105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9">
        <v>13</v>
      </c>
      <c r="B1270" s="105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9">
        <v>14</v>
      </c>
      <c r="B1271" s="105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9">
        <v>15</v>
      </c>
      <c r="B1272" s="105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9">
        <v>16</v>
      </c>
      <c r="B1273" s="105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9">
        <v>17</v>
      </c>
      <c r="B1274" s="105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9">
        <v>18</v>
      </c>
      <c r="B1275" s="105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9">
        <v>19</v>
      </c>
      <c r="B1276" s="105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9">
        <v>20</v>
      </c>
      <c r="B1277" s="105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9">
        <v>21</v>
      </c>
      <c r="B1278" s="105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9">
        <v>22</v>
      </c>
      <c r="B1279" s="105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9">
        <v>23</v>
      </c>
      <c r="B1280" s="105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9">
        <v>24</v>
      </c>
      <c r="B1281" s="105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9">
        <v>25</v>
      </c>
      <c r="B1282" s="105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9">
        <v>26</v>
      </c>
      <c r="B1283" s="105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9">
        <v>27</v>
      </c>
      <c r="B1284" s="105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9">
        <v>28</v>
      </c>
      <c r="B1285" s="105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9">
        <v>29</v>
      </c>
      <c r="B1286" s="105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9">
        <v>30</v>
      </c>
      <c r="B1287" s="105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9">
        <v>1</v>
      </c>
      <c r="B1291" s="105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9">
        <v>2</v>
      </c>
      <c r="B1292" s="105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9">
        <v>3</v>
      </c>
      <c r="B1293" s="105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9">
        <v>4</v>
      </c>
      <c r="B1294" s="105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9">
        <v>5</v>
      </c>
      <c r="B1295" s="105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9">
        <v>6</v>
      </c>
      <c r="B1296" s="105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9">
        <v>7</v>
      </c>
      <c r="B1297" s="105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9">
        <v>8</v>
      </c>
      <c r="B1298" s="105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9">
        <v>9</v>
      </c>
      <c r="B1299" s="105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9">
        <v>10</v>
      </c>
      <c r="B1300" s="105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9">
        <v>11</v>
      </c>
      <c r="B1301" s="105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9">
        <v>12</v>
      </c>
      <c r="B1302" s="105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9">
        <v>13</v>
      </c>
      <c r="B1303" s="105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9">
        <v>14</v>
      </c>
      <c r="B1304" s="105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9">
        <v>15</v>
      </c>
      <c r="B1305" s="105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9">
        <v>16</v>
      </c>
      <c r="B1306" s="105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9">
        <v>17</v>
      </c>
      <c r="B1307" s="105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9">
        <v>18</v>
      </c>
      <c r="B1308" s="105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9">
        <v>19</v>
      </c>
      <c r="B1309" s="105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9">
        <v>20</v>
      </c>
      <c r="B1310" s="105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9">
        <v>21</v>
      </c>
      <c r="B1311" s="105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9">
        <v>22</v>
      </c>
      <c r="B1312" s="105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9">
        <v>23</v>
      </c>
      <c r="B1313" s="105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9">
        <v>24</v>
      </c>
      <c r="B1314" s="105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9">
        <v>25</v>
      </c>
      <c r="B1315" s="105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9">
        <v>26</v>
      </c>
      <c r="B1316" s="105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9">
        <v>27</v>
      </c>
      <c r="B1317" s="105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9">
        <v>28</v>
      </c>
      <c r="B1318" s="105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9">
        <v>29</v>
      </c>
      <c r="B1319" s="105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9">
        <v>30</v>
      </c>
      <c r="B1320" s="105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2019-06-04T05:17:44Z</cp:lastPrinted>
  <dcterms:created xsi:type="dcterms:W3CDTF">2012-03-13T00:50:25Z</dcterms:created>
  <dcterms:modified xsi:type="dcterms:W3CDTF">2020-11-20T03:24:01Z</dcterms:modified>
</cp:coreProperties>
</file>