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73111EE8-8217-4111-BF6C-916AFB93D402}" xr6:coauthVersionLast="36" xr6:coauthVersionMax="36" xr10:uidLastSave="{00000000-0000-0000-0000-000000000000}"/>
  <bookViews>
    <workbookView xWindow="23025" yWindow="0" windowWidth="5070" windowHeight="70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41" i="3" l="1"/>
  <c r="AM41" i="3"/>
  <c r="AI41" i="3" l="1"/>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38" authorId="0" shapeId="0" xr:uid="{00000000-0006-0000-0000-000003000000}">
      <text>
        <r>
          <rPr>
            <sz val="9"/>
            <color indexed="81"/>
            <rFont val="MS P ゴシック"/>
            <family val="3"/>
            <charset val="128"/>
          </rPr>
          <t>アウトプットの合計値を転記
（採択大学数）</t>
        </r>
      </text>
    </comment>
  </commentList>
</comments>
</file>

<file path=xl/sharedStrings.xml><?xml version="1.0" encoding="utf-8"?>
<sst xmlns="http://schemas.openxmlformats.org/spreadsheetml/2006/main" count="3154" uniqueCount="734">
  <si>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</si>
  <si>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</si>
  <si>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</si>
  <si>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</si>
  <si>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</si>
  <si>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</si>
  <si>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</si>
  <si>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</si>
  <si>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</si>
  <si>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</si>
  <si>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</si>
  <si>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</si>
  <si>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</si>
  <si>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</si>
  <si>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</si>
  <si>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</si>
  <si>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</si>
  <si>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</si>
  <si>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</si>
  <si>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</si>
  <si>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</si>
  <si>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</si>
  <si>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</si>
  <si>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</si>
  <si>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</si>
  <si>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</si>
  <si>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</si>
  <si>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</si>
  <si>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</si>
  <si>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</si>
  <si>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</si>
  <si>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</si>
  <si>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</si>
  <si>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</si>
  <si>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</si>
  <si>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</si>
  <si>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</si>
  <si>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</si>
  <si>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</si>
  <si>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</si>
  <si>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</si>
  <si>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</si>
  <si>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</si>
  <si>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</si>
  <si>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</si>
  <si>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</si>
  <si>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</si>
  <si>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</si>
  <si>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</si>
  <si>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</si>
  <si>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</si>
  <si>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</si>
  <si>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</si>
  <si>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</si>
  <si>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</si>
  <si>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</si>
  <si>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</si>
  <si>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</si>
  <si>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</si>
  <si>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</si>
  <si>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</si>
  <si>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</si>
  <si>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</si>
  <si>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</si>
  <si>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</si>
  <si>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</si>
  <si>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</si>
  <si>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</si>
  <si>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</si>
  <si>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</si>
  <si>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</si>
  <si>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</si>
  <si>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</si>
  <si>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</si>
  <si>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</si>
  <si>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</si>
  <si>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</si>
  <si>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</si>
  <si>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</si>
  <si>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</si>
  <si>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</si>
  <si>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</si>
  <si>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</si>
  <si>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</si>
  <si>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</si>
  <si>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</si>
  <si>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</si>
  <si>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</si>
  <si>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</si>
  <si>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</si>
  <si>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</si>
  <si>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</si>
  <si>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</si>
  <si>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</si>
  <si>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</si>
  <si>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</si>
  <si>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</si>
  <si>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</si>
  <si>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</si>
  <si>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</si>
  <si>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</si>
  <si>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</si>
  <si>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</si>
  <si>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</si>
  <si>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</si>
  <si>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</si>
  <si>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</si>
  <si>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</si>
  <si>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</si>
  <si>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</si>
  <si>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</si>
  <si>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</si>
  <si>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</si>
  <si>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</si>
  <si>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</si>
  <si>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</si>
  <si>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</si>
  <si>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</si>
  <si>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</si>
  <si>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</si>
  <si>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</si>
  <si>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</si>
  <si>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</si>
  <si>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</si>
  <si>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</si>
  <si>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</si>
  <si>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</si>
  <si>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</si>
  <si>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</si>
  <si>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</si>
  <si>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</si>
  <si>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</si>
  <si>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</si>
  <si>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</si>
  <si>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</si>
  <si>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</si>
  <si>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</si>
  <si>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</si>
  <si>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</si>
  <si>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</si>
  <si>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</si>
  <si>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</si>
  <si>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</si>
  <si>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</si>
  <si>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</si>
  <si>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</si>
  <si>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</si>
  <si>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</si>
  <si>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</si>
  <si>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</si>
  <si>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</si>
  <si>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</si>
  <si>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</si>
  <si>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</si>
  <si>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</si>
  <si>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</si>
  <si>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</si>
  <si>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</si>
  <si>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</si>
  <si>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</si>
  <si>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</si>
  <si>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</si>
  <si>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</si>
  <si>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</si>
  <si>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</si>
  <si>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</si>
  <si>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</si>
  <si>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</si>
  <si>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</si>
  <si>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</si>
  <si>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</si>
  <si>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</si>
  <si>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</si>
  <si>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</si>
  <si>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</si>
  <si>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</si>
  <si>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</si>
  <si>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</si>
  <si>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</si>
  <si>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</si>
  <si>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</si>
  <si>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</si>
  <si>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</si>
  <si>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</si>
  <si>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</si>
  <si>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</si>
  <si>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</si>
  <si>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</si>
  <si>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</si>
  <si>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</si>
  <si>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</si>
  <si>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</si>
  <si>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</si>
  <si>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</si>
  <si>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</si>
  <si>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</si>
  <si>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</si>
  <si>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</si>
  <si>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</si>
  <si>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</si>
  <si>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</si>
  <si>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</si>
  <si>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</si>
  <si>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</si>
  <si>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</si>
  <si>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</si>
  <si>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</si>
  <si>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</si>
  <si>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</si>
  <si>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</si>
  <si>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</si>
  <si>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</si>
  <si>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</si>
  <si>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</si>
  <si>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</si>
  <si>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</si>
  <si>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</si>
  <si>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</si>
  <si>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</si>
  <si>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</si>
  <si>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</si>
  <si>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</si>
  <si>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</si>
  <si>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</si>
  <si>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</si>
  <si>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</si>
  <si>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</si>
  <si>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</si>
  <si>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</si>
  <si>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</si>
  <si>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</si>
  <si>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</si>
  <si>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</si>
  <si>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</si>
  <si>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</si>
  <si>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</si>
  <si>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</si>
  <si>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</si>
  <si>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</si>
  <si>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</si>
  <si>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</si>
  <si>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</si>
  <si>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</si>
  <si>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</si>
  <si>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</si>
  <si>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</si>
  <si>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</si>
  <si>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</si>
  <si>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</si>
  <si>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</si>
  <si>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</si>
  <si>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</si>
  <si>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</si>
  <si>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</si>
  <si>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</si>
  <si>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</si>
  <si>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</si>
  <si>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</si>
  <si>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</si>
  <si>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</si>
  <si>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</si>
  <si>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</si>
  <si>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</si>
  <si>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</si>
  <si>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</si>
  <si>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</si>
  <si>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</si>
  <si>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</si>
  <si>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</si>
  <si>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</si>
  <si>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</si>
  <si>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</si>
  <si>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</si>
  <si>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</si>
  <si>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</si>
  <si>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</si>
  <si>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</si>
  <si>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</si>
  <si>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</si>
  <si>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</si>
  <si>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</si>
  <si>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</si>
  <si>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</si>
  <si>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</si>
  <si>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</si>
  <si>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</si>
  <si>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</si>
  <si>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</si>
  <si>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</si>
  <si>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</si>
  <si>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</si>
  <si>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</si>
  <si>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</si>
  <si>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</si>
  <si>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</si>
  <si>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</si>
  <si>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</si>
  <si>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</si>
  <si>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</si>
  <si>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</si>
  <si>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</si>
  <si>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</si>
  <si>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</si>
  <si>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</si>
  <si>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</si>
  <si>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</si>
  <si>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</si>
  <si>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</si>
  <si>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</si>
  <si>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</si>
  <si>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</si>
  <si>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</si>
  <si>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</si>
  <si>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</si>
  <si>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</si>
  <si>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</si>
  <si>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</si>
  <si>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</si>
  <si>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</si>
  <si>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</si>
  <si>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</si>
  <si>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</si>
  <si>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</si>
  <si>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</si>
  <si>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</si>
  <si>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</si>
  <si>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</si>
  <si>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</si>
  <si>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</si>
  <si>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</si>
  <si>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</si>
  <si>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</si>
  <si>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</si>
  <si>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</si>
  <si>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</si>
  <si>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</si>
  <si>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</si>
  <si>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</si>
  <si>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</si>
  <si>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</si>
  <si>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</si>
  <si>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</si>
  <si>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</si>
  <si>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</si>
  <si>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</si>
  <si>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</si>
  <si>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</si>
  <si>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</si>
  <si>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</si>
  <si>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</si>
  <si>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</si>
  <si>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</si>
  <si>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</si>
  <si>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</si>
  <si>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</si>
  <si>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</si>
  <si>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</si>
  <si>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</si>
  <si>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</si>
  <si>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</si>
  <si>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</si>
  <si>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</si>
  <si>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</si>
  <si>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</si>
  <si>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</si>
  <si>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</si>
  <si>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</si>
  <si>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</si>
  <si>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</si>
  <si>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</si>
  <si>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</si>
  <si>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</si>
  <si>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</si>
  <si>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</si>
  <si>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</si>
  <si>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</si>
  <si>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</si>
  <si>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</si>
  <si>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</si>
  <si>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</si>
  <si>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</si>
  <si>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</si>
  <si>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</si>
  <si>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</si>
  <si>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</si>
  <si>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</si>
  <si>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</si>
  <si>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</si>
  <si>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</si>
  <si>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</si>
  <si>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</si>
  <si>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</si>
  <si>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</si>
  <si>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</si>
  <si>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</si>
  <si>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</si>
  <si>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</si>
  <si>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</si>
  <si>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</si>
  <si>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</si>
  <si>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</si>
  <si>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</si>
  <si>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</si>
  <si>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</si>
  <si>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</si>
  <si>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</si>
  <si>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</si>
  <si>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</si>
  <si>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</si>
  <si>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</si>
  <si>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</si>
  <si>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</si>
  <si>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</si>
  <si>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</si>
  <si>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</si>
  <si>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</si>
  <si>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</si>
  <si>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</si>
  <si>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</si>
  <si>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</si>
  <si>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</si>
  <si>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</si>
  <si>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</si>
  <si>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</si>
  <si>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</si>
  <si>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</si>
  <si>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</si>
  <si>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</si>
  <si>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</si>
  <si>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</si>
  <si>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</si>
  <si>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</si>
  <si>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</si>
  <si>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</si>
  <si>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</si>
  <si>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</si>
  <si>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</si>
  <si>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</si>
  <si>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</si>
  <si>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</si>
  <si>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</si>
  <si>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</si>
  <si>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</si>
  <si>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</si>
  <si>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</si>
  <si>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</si>
  <si>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</si>
  <si>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</si>
  <si>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</si>
  <si>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</si>
  <si>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</si>
  <si>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</si>
  <si>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</si>
  <si>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</si>
  <si>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</si>
  <si>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</si>
  <si>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</si>
  <si>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</si>
  <si>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</si>
  <si>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</si>
  <si>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</si>
  <si>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</si>
  <si>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</si>
  <si>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</si>
  <si>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</si>
  <si>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</si>
  <si>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</si>
  <si>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</si>
  <si>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</si>
  <si>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</si>
  <si>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</si>
  <si>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</si>
  <si>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</si>
  <si>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</si>
  <si>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</si>
  <si>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</si>
  <si>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</si>
  <si>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</si>
  <si>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</si>
  <si>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</si>
  <si>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</si>
  <si>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</si>
  <si>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</si>
  <si>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</si>
  <si>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</si>
  <si>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</si>
  <si>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</si>
  <si>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</si>
  <si>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</si>
  <si>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</si>
  <si>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</si>
  <si>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</si>
  <si>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</si>
  <si>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</si>
  <si>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</si>
  <si>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</si>
  <si>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</si>
  <si>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</si>
  <si>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</si>
  <si>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</si>
  <si>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</si>
  <si>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</si>
  <si>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</si>
  <si>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</si>
  <si>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</si>
  <si>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</si>
  <si>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</si>
  <si>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</si>
  <si>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</si>
  <si>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</si>
  <si>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</si>
  <si>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</si>
  <si>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</si>
  <si>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</si>
  <si>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</si>
  <si>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</si>
  <si>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</si>
  <si>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</si>
  <si>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</si>
  <si>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</si>
  <si>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</si>
  <si>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</si>
  <si>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</si>
  <si>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</si>
  <si>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</si>
  <si>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</si>
  <si>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</si>
  <si>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</si>
  <si>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</si>
  <si>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</si>
  <si>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</si>
  <si>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</si>
  <si>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</si>
  <si>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</si>
  <si>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</si>
  <si>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</si>
  <si>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</si>
  <si>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</si>
  <si>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</si>
  <si>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</si>
  <si>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</si>
  <si>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</si>
  <si>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</si>
  <si>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</si>
  <si>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</si>
  <si>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</si>
  <si>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</si>
  <si>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</si>
  <si>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</si>
  <si>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</si>
  <si>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</si>
  <si>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</si>
  <si>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</si>
  <si>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</si>
  <si>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</si>
  <si>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</si>
  <si>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</si>
  <si>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</si>
  <si>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</si>
  <si>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</si>
  <si>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</si>
  <si>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</si>
  <si>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</si>
  <si>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</si>
  <si>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</si>
  <si>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</si>
  <si>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</si>
  <si>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</si>
  <si>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</si>
  <si>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</si>
  <si>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</si>
  <si>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</si>
  <si>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</si>
  <si>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</si>
  <si>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</si>
  <si>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</si>
  <si>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</si>
  <si>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</si>
  <si>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平成３４年度</t>
  </si>
  <si>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・健康・医療戦略（平成26年7月22日閣議決定、平成29年2月17日一部変更）
・第3次犯罪被害者等基本計画（平成28年4月1日閣議決定）
経済財政運営と改革の基本方針2017～人材への投資を通じた生産性向上～（平成29年6月9日閣議決定）
・国土強靭化基本計画－強くて、しなやかなニッポンへ－（平成26年6月3日閣議決定）</t>
  </si>
  <si>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</si>
  <si>
    <t>本事業では、医療現場で課題となっている事項に貢献できる人材の養成について取り組むことで、全国の大学・大学病院における人材養成機能を一層強化し、高度な教育力・技術力を有する大学が核となり、我が国が抱える医療現場の諸課題等に対して科学的根拠に基づいた医療が提供できる優れた医療人材の養成を推進する。
【補助率：定額補助】</t>
  </si>
  <si>
    <t>大学改革推進等補助金</t>
  </si>
  <si>
    <t>諸謝金</t>
  </si>
  <si>
    <t>庁費</t>
  </si>
  <si>
    <t>委員等旅費</t>
  </si>
  <si>
    <t>職員旅費</t>
  </si>
  <si>
    <t>平成34年度までの課題解決型高度医療人材養成プログラムによる医療人材（医師・歯科医師）養成数</t>
  </si>
  <si>
    <t>課題解決型高度医療人材養成プログラムにおける養成人数</t>
  </si>
  <si>
    <t>人</t>
  </si>
  <si>
    <t>成果実績：課題解決型高度医療人材養成プログラム　取組状況調査
目標値：課題解決型高度医療人材養成プログラム申請書　教育プログラム・コース　受入目標人数</t>
  </si>
  <si>
    <t>平成30年度までに、課題解決型高度医療人材養成プログラムにより医療人材（メディカルスタッフ）を6,020人養成する。</t>
  </si>
  <si>
    <t>成果実績：課題解決型高度医療人材養成プログラム　取組状況調査
目標値：課題解決型高度医療人材養成プログラム申請書　教育プログラム・コース 受入目標人数</t>
  </si>
  <si>
    <t>件</t>
  </si>
  <si>
    <t>執行額／事業参加大学数　　　　　　　　　　　　　　</t>
    <phoneticPr fontId="5"/>
  </si>
  <si>
    <t>百万円</t>
  </si>
  <si>
    <t>執行額/事業参加大学数</t>
    <phoneticPr fontId="5"/>
  </si>
  <si>
    <t>880百万円／31大学</t>
  </si>
  <si>
    <t>　　/</t>
    <phoneticPr fontId="5"/>
  </si>
  <si>
    <t>／　　　　　　　　　　　　　　</t>
    <phoneticPr fontId="5"/>
  </si>
  <si>
    <t>政策目標4　個性が輝く高等教育の振興</t>
  </si>
  <si>
    <t>施策目標4-1　大学などにおける教育研究の質の向上</t>
  </si>
  <si>
    <t>医師・歯科医師等の高度医療人材養成数</t>
  </si>
  <si>
    <t>医師・歯科医師等の高度医療人材を養成するためのプログラム実施数</t>
  </si>
  <si>
    <t>-</t>
    <phoneticPr fontId="5"/>
  </si>
  <si>
    <t>-</t>
    <phoneticPr fontId="5"/>
  </si>
  <si>
    <t>-</t>
    <phoneticPr fontId="5"/>
  </si>
  <si>
    <t>-</t>
    <phoneticPr fontId="5"/>
  </si>
  <si>
    <t>-</t>
    <phoneticPr fontId="5"/>
  </si>
  <si>
    <t>支出先の選定に当たっては、公募を実施し、第三者委員会で選定しており、国費の負担割合は妥当である。</t>
  </si>
  <si>
    <t>事業の実施に当たっては、事業の中間評価の結果を各大学の経費配分に反映させるなど、効率化に努めている。</t>
  </si>
  <si>
    <t>本事業の目的は、優れた専門医療人材を養成するとともに教育体制の充実を図ることであり、本事業により、医療人材の養成数は成果目標に見合ったものとなっている。</t>
  </si>
  <si>
    <t>支出先の選定にあたっては、公募を行い、最も効果的、効率的に実施できる者を選んでいる。</t>
  </si>
  <si>
    <t>当初見込みにおいて想定していた数と概ね同程度又はそれ以上の人材養成を行っている。</t>
  </si>
  <si>
    <t>本事業で得られた成果報告については、ＨＰへの掲載、各種説明会での周知等を通じて活用の促進を図っている。</t>
  </si>
  <si>
    <t>137</t>
  </si>
  <si>
    <t>129</t>
  </si>
  <si>
    <t>本事業による各大学の理念や強み、特色、地域性等を活かした教育拠点が形成され、教育プログラム・コースが展開されることにより、健康長寿社会の実現に寄与できる優れた医療人材が養成される。</t>
  </si>
  <si>
    <t>○</t>
  </si>
  <si>
    <t>4　個性が輝く高等教育の振興</t>
    <phoneticPr fontId="5"/>
  </si>
  <si>
    <t>4-1  大学などにおける教育研究の質の向上</t>
    <phoneticPr fontId="5"/>
  </si>
  <si>
    <t>課題解決型高度医療人材養成プログラム</t>
    <phoneticPr fontId="5"/>
  </si>
  <si>
    <t>高等教育局</t>
    <phoneticPr fontId="5"/>
  </si>
  <si>
    <t>医学教育課</t>
    <phoneticPr fontId="5"/>
  </si>
  <si>
    <t>-</t>
    <phoneticPr fontId="5"/>
  </si>
  <si>
    <t>本事業による各大学の理念や強み、特色、地域性等を活かした教育拠点が形成され、教育プログラム・コースが展開されることにより、我が国が抱える医療現場の諸課題等に対して、科学的根拠に基づいた医療を提供し、健康長寿社会の実現に寄与できる優れた医療人材が養成される。</t>
    <phoneticPr fontId="5"/>
  </si>
  <si>
    <t>旅費</t>
    <rPh sb="0" eb="2">
      <t>リョヒ</t>
    </rPh>
    <phoneticPr fontId="5"/>
  </si>
  <si>
    <t>人件費・謝金</t>
    <rPh sb="0" eb="3">
      <t>ジンケンヒ</t>
    </rPh>
    <rPh sb="4" eb="6">
      <t>シャキン</t>
    </rPh>
    <phoneticPr fontId="5"/>
  </si>
  <si>
    <t>人件費・謝金</t>
    <phoneticPr fontId="5"/>
  </si>
  <si>
    <t>その他</t>
    <phoneticPr fontId="5"/>
  </si>
  <si>
    <t>旅費</t>
    <phoneticPr fontId="5"/>
  </si>
  <si>
    <t>調査・情報収集旅費等</t>
    <phoneticPr fontId="5"/>
  </si>
  <si>
    <t>会議資料印刷費等</t>
    <rPh sb="4" eb="6">
      <t>インサツ</t>
    </rPh>
    <rPh sb="6" eb="7">
      <t>ヒ</t>
    </rPh>
    <rPh sb="7" eb="8">
      <t>ナド</t>
    </rPh>
    <phoneticPr fontId="5"/>
  </si>
  <si>
    <t>医療機器（嚥下内視鏡）購入費用等</t>
    <rPh sb="0" eb="2">
      <t>イリョウ</t>
    </rPh>
    <rPh sb="2" eb="4">
      <t>キキ</t>
    </rPh>
    <rPh sb="11" eb="13">
      <t>コウニュウ</t>
    </rPh>
    <rPh sb="13" eb="15">
      <t>ヒヨウ</t>
    </rPh>
    <rPh sb="15" eb="16">
      <t>ナド</t>
    </rPh>
    <phoneticPr fontId="5"/>
  </si>
  <si>
    <t>人件費（事業専任教員）等</t>
    <rPh sb="11" eb="12">
      <t>ナド</t>
    </rPh>
    <phoneticPr fontId="5"/>
  </si>
  <si>
    <t>-</t>
    <phoneticPr fontId="5"/>
  </si>
  <si>
    <t>-</t>
    <phoneticPr fontId="5"/>
  </si>
  <si>
    <t>-</t>
    <phoneticPr fontId="5"/>
  </si>
  <si>
    <t>多職種連携の災害支援を担う高度医療人養成</t>
    <phoneticPr fontId="5"/>
  </si>
  <si>
    <t>健康長寿社会を担う歯科医学教育改革</t>
    <phoneticPr fontId="5"/>
  </si>
  <si>
    <t>-</t>
    <phoneticPr fontId="5"/>
  </si>
  <si>
    <t>-</t>
    <phoneticPr fontId="5"/>
  </si>
  <si>
    <t>ITを活用した小児周産期の高度医療人養成</t>
    <phoneticPr fontId="5"/>
  </si>
  <si>
    <t>多職種連携医療専門職養成プログラム</t>
    <phoneticPr fontId="5"/>
  </si>
  <si>
    <t>重症児の在宅支援を担う医師等養成</t>
    <phoneticPr fontId="5"/>
  </si>
  <si>
    <t>国内初の、肝臓移植を担う高度医療人養成</t>
    <phoneticPr fontId="5"/>
  </si>
  <si>
    <t>健康長寿を育む歯学教育コンソーシアム</t>
    <phoneticPr fontId="5"/>
  </si>
  <si>
    <t>コンダクター型災害保健医療人材の養成</t>
    <phoneticPr fontId="5"/>
  </si>
  <si>
    <t>難病克服！次世代スーパードクターの育成</t>
    <phoneticPr fontId="5"/>
  </si>
  <si>
    <t>国内初の、肝臓移植を担う高度医療人養成</t>
    <phoneticPr fontId="5"/>
  </si>
  <si>
    <t>重症児の在宅支援を担う医師等養成</t>
    <phoneticPr fontId="5"/>
  </si>
  <si>
    <t>健康長寿を育む歯学教育コンソーシアム</t>
    <phoneticPr fontId="5"/>
  </si>
  <si>
    <t>4010405001654</t>
  </si>
  <si>
    <t>慶應義塾</t>
  </si>
  <si>
    <t>ITを活用した小児周産期の高度医療人養成</t>
    <rPh sb="3" eb="5">
      <t>カツヨウ</t>
    </rPh>
    <rPh sb="7" eb="9">
      <t>ショウニ</t>
    </rPh>
    <rPh sb="9" eb="12">
      <t>シュウサンキ</t>
    </rPh>
    <rPh sb="13" eb="15">
      <t>コウド</t>
    </rPh>
    <rPh sb="15" eb="17">
      <t>イリョウ</t>
    </rPh>
    <rPh sb="17" eb="18">
      <t>ジン</t>
    </rPh>
    <rPh sb="18" eb="20">
      <t>ヨウセイ</t>
    </rPh>
    <phoneticPr fontId="4"/>
  </si>
  <si>
    <t>精神科多職種連携治療・ケアを担う人材養成</t>
    <rPh sb="0" eb="3">
      <t>セイシンカ</t>
    </rPh>
    <rPh sb="3" eb="6">
      <t>タショクシュ</t>
    </rPh>
    <rPh sb="6" eb="8">
      <t>レンケイ</t>
    </rPh>
    <rPh sb="8" eb="10">
      <t>チリョウ</t>
    </rPh>
    <rPh sb="14" eb="15">
      <t>ニナ</t>
    </rPh>
    <rPh sb="16" eb="18">
      <t>ジンザイ</t>
    </rPh>
    <rPh sb="18" eb="20">
      <t>ヨウセイ</t>
    </rPh>
    <phoneticPr fontId="4"/>
  </si>
  <si>
    <t>放射線災害の全時相に対応できる人材養成</t>
    <rPh sb="0" eb="3">
      <t>ホウシャセン</t>
    </rPh>
    <rPh sb="3" eb="5">
      <t>サイガイ</t>
    </rPh>
    <rPh sb="6" eb="7">
      <t>ゼン</t>
    </rPh>
    <rPh sb="7" eb="9">
      <t>ジソウ</t>
    </rPh>
    <rPh sb="10" eb="12">
      <t>タイオウ</t>
    </rPh>
    <rPh sb="15" eb="17">
      <t>ジンザイ</t>
    </rPh>
    <rPh sb="17" eb="19">
      <t>ヨウセイ</t>
    </rPh>
    <phoneticPr fontId="4"/>
  </si>
  <si>
    <t>多職種連携医療専門職養成プログラム</t>
    <rPh sb="0" eb="1">
      <t>タ</t>
    </rPh>
    <rPh sb="1" eb="3">
      <t>ショクシュ</t>
    </rPh>
    <rPh sb="3" eb="5">
      <t>レンケイ</t>
    </rPh>
    <rPh sb="5" eb="7">
      <t>イリョウ</t>
    </rPh>
    <rPh sb="7" eb="9">
      <t>センモン</t>
    </rPh>
    <rPh sb="9" eb="10">
      <t>ショク</t>
    </rPh>
    <rPh sb="10" eb="12">
      <t>ヨウセイ</t>
    </rPh>
    <phoneticPr fontId="4"/>
  </si>
  <si>
    <t>実践的災害医療ロジスティクス専門家の養成</t>
    <rPh sb="0" eb="3">
      <t>ジッセンテキ</t>
    </rPh>
    <rPh sb="3" eb="5">
      <t>サイガイ</t>
    </rPh>
    <rPh sb="5" eb="7">
      <t>イリョウ</t>
    </rPh>
    <rPh sb="14" eb="17">
      <t>センモンカ</t>
    </rPh>
    <rPh sb="18" eb="20">
      <t>ヨウセイ</t>
    </rPh>
    <phoneticPr fontId="4"/>
  </si>
  <si>
    <t>発災～復興まで支援する災害医療人材の養成</t>
    <rPh sb="0" eb="1">
      <t>ハツ</t>
    </rPh>
    <rPh sb="3" eb="5">
      <t>フッコウ</t>
    </rPh>
    <rPh sb="7" eb="9">
      <t>シエン</t>
    </rPh>
    <rPh sb="11" eb="13">
      <t>サイガイ</t>
    </rPh>
    <rPh sb="13" eb="15">
      <t>イリョウ</t>
    </rPh>
    <rPh sb="15" eb="17">
      <t>ジンザイ</t>
    </rPh>
    <rPh sb="18" eb="20">
      <t>ヨウセイ</t>
    </rPh>
    <phoneticPr fontId="4"/>
  </si>
  <si>
    <t>多職種連携の災害支援を担う高度医療人養成</t>
    <rPh sb="0" eb="3">
      <t>タショクシュ</t>
    </rPh>
    <rPh sb="3" eb="5">
      <t>レンケイ</t>
    </rPh>
    <rPh sb="6" eb="8">
      <t>サイガイ</t>
    </rPh>
    <rPh sb="8" eb="10">
      <t>シエン</t>
    </rPh>
    <rPh sb="11" eb="12">
      <t>ニナ</t>
    </rPh>
    <rPh sb="13" eb="15">
      <t>コウド</t>
    </rPh>
    <rPh sb="15" eb="17">
      <t>イリョウ</t>
    </rPh>
    <rPh sb="17" eb="18">
      <t>ジン</t>
    </rPh>
    <rPh sb="18" eb="20">
      <t>ヨウセイ</t>
    </rPh>
    <phoneticPr fontId="4"/>
  </si>
  <si>
    <t>国内初の、肝臓移植を担う高度医療人養成</t>
    <rPh sb="0" eb="3">
      <t>コクナイハツ</t>
    </rPh>
    <rPh sb="5" eb="7">
      <t>カンゾウ</t>
    </rPh>
    <rPh sb="7" eb="9">
      <t>イショク</t>
    </rPh>
    <rPh sb="10" eb="11">
      <t>ニナ</t>
    </rPh>
    <rPh sb="12" eb="14">
      <t>コウド</t>
    </rPh>
    <rPh sb="14" eb="17">
      <t>イリョウジン</t>
    </rPh>
    <rPh sb="17" eb="19">
      <t>ヨウセイ</t>
    </rPh>
    <phoneticPr fontId="4"/>
  </si>
  <si>
    <t>発達症への介入による国民的健康課題の解決</t>
    <rPh sb="0" eb="2">
      <t>ハッタツ</t>
    </rPh>
    <rPh sb="2" eb="3">
      <t>ショウ</t>
    </rPh>
    <rPh sb="5" eb="7">
      <t>カイニュウ</t>
    </rPh>
    <rPh sb="10" eb="13">
      <t>コクミンテキ</t>
    </rPh>
    <rPh sb="13" eb="15">
      <t>ケンコウ</t>
    </rPh>
    <rPh sb="15" eb="17">
      <t>カダイ</t>
    </rPh>
    <rPh sb="18" eb="20">
      <t>カイケツ</t>
    </rPh>
    <phoneticPr fontId="4"/>
  </si>
  <si>
    <t>京大で臨床研究力／医学教育力を強化する！</t>
    <rPh sb="0" eb="2">
      <t>キョウダイ</t>
    </rPh>
    <rPh sb="3" eb="5">
      <t>リンショウ</t>
    </rPh>
    <rPh sb="5" eb="7">
      <t>ケンキュウ</t>
    </rPh>
    <rPh sb="7" eb="8">
      <t>リョク</t>
    </rPh>
    <rPh sb="9" eb="11">
      <t>イガク</t>
    </rPh>
    <rPh sb="11" eb="13">
      <t>キョウイク</t>
    </rPh>
    <rPh sb="13" eb="14">
      <t>リョク</t>
    </rPh>
    <rPh sb="15" eb="17">
      <t>キョウカ</t>
    </rPh>
    <phoneticPr fontId="4"/>
  </si>
  <si>
    <t>実践的医療経営プロフェッショナル教育事業</t>
  </si>
  <si>
    <t>コンダクター型災害保健医療人材の養成</t>
    <rPh sb="6" eb="7">
      <t>ガタ</t>
    </rPh>
    <rPh sb="7" eb="9">
      <t>サイガイ</t>
    </rPh>
    <rPh sb="9" eb="11">
      <t>ホケン</t>
    </rPh>
    <rPh sb="11" eb="13">
      <t>イリョウ</t>
    </rPh>
    <rPh sb="13" eb="15">
      <t>ジンザイ</t>
    </rPh>
    <rPh sb="16" eb="18">
      <t>ヨウセイ</t>
    </rPh>
    <phoneticPr fontId="4"/>
  </si>
  <si>
    <t>健康長寿を育む歯学教育コンソーシアム</t>
    <rPh sb="0" eb="2">
      <t>ケンコウ</t>
    </rPh>
    <rPh sb="2" eb="4">
      <t>チョウジュ</t>
    </rPh>
    <rPh sb="5" eb="6">
      <t>ハグク</t>
    </rPh>
    <rPh sb="7" eb="9">
      <t>シガク</t>
    </rPh>
    <rPh sb="9" eb="11">
      <t>キョウイク</t>
    </rPh>
    <phoneticPr fontId="4"/>
  </si>
  <si>
    <t>ＰＤＣＡ医療クオリティマネージャー養成</t>
    <rPh sb="4" eb="6">
      <t>イリョウ</t>
    </rPh>
    <rPh sb="17" eb="19">
      <t>ヨウセイ</t>
    </rPh>
    <phoneticPr fontId="4"/>
  </si>
  <si>
    <t>大学病院経営人材養成プラン</t>
  </si>
  <si>
    <t>健康長寿に貢献する実践的チーム医療人育成</t>
    <rPh sb="0" eb="2">
      <t>ケンコウ</t>
    </rPh>
    <rPh sb="2" eb="4">
      <t>チョウジュ</t>
    </rPh>
    <rPh sb="5" eb="7">
      <t>コウケン</t>
    </rPh>
    <rPh sb="9" eb="12">
      <t>ジッセンテキ</t>
    </rPh>
    <rPh sb="15" eb="17">
      <t>イリョウ</t>
    </rPh>
    <rPh sb="17" eb="18">
      <t>ジン</t>
    </rPh>
    <rPh sb="18" eb="20">
      <t>イクセイ</t>
    </rPh>
    <phoneticPr fontId="4"/>
  </si>
  <si>
    <t>メンタル・サポート医療人とプロの連携養成</t>
    <rPh sb="9" eb="11">
      <t>イリョウ</t>
    </rPh>
    <rPh sb="11" eb="12">
      <t>ジン</t>
    </rPh>
    <rPh sb="16" eb="18">
      <t>レンケイ</t>
    </rPh>
    <rPh sb="18" eb="20">
      <t>ヨウセイ</t>
    </rPh>
    <phoneticPr fontId="4"/>
  </si>
  <si>
    <t>病院経営スペシャリスト養成プログラム</t>
  </si>
  <si>
    <t>職域・地域架橋型－価値に基づく支援者育成</t>
    <rPh sb="0" eb="2">
      <t>ショクイキ</t>
    </rPh>
    <rPh sb="3" eb="5">
      <t>チイキ</t>
    </rPh>
    <rPh sb="5" eb="7">
      <t>カキョウ</t>
    </rPh>
    <rPh sb="7" eb="8">
      <t>ガタ</t>
    </rPh>
    <rPh sb="9" eb="11">
      <t>カチ</t>
    </rPh>
    <rPh sb="12" eb="13">
      <t>モト</t>
    </rPh>
    <rPh sb="15" eb="18">
      <t>シエンシャ</t>
    </rPh>
    <rPh sb="18" eb="20">
      <t>イクセイ</t>
    </rPh>
    <phoneticPr fontId="4"/>
  </si>
  <si>
    <t>経営のできる大学病院幹部養成プログラム</t>
  </si>
  <si>
    <t>領域横断的内視鏡手術エキスパート育成事業</t>
    <rPh sb="0" eb="2">
      <t>リョウイキ</t>
    </rPh>
    <rPh sb="2" eb="5">
      <t>オウダンテキ</t>
    </rPh>
    <rPh sb="5" eb="8">
      <t>ナイシキョウ</t>
    </rPh>
    <rPh sb="8" eb="10">
      <t>シュジュツ</t>
    </rPh>
    <rPh sb="16" eb="18">
      <t>イクセイ</t>
    </rPh>
    <rPh sb="18" eb="20">
      <t>ジギョウ</t>
    </rPh>
    <phoneticPr fontId="4"/>
  </si>
  <si>
    <t>ケースとデータに基づく病院経営人材育成</t>
  </si>
  <si>
    <t>健康長寿社会を担う歯科医学教育改革</t>
    <rPh sb="0" eb="2">
      <t>ケンコウ</t>
    </rPh>
    <rPh sb="2" eb="4">
      <t>チョウジュ</t>
    </rPh>
    <rPh sb="4" eb="6">
      <t>シャカイ</t>
    </rPh>
    <rPh sb="7" eb="8">
      <t>ニナ</t>
    </rPh>
    <rPh sb="9" eb="12">
      <t>シカイ</t>
    </rPh>
    <rPh sb="12" eb="13">
      <t>ガク</t>
    </rPh>
    <rPh sb="13" eb="15">
      <t>キョウイク</t>
    </rPh>
    <rPh sb="15" eb="17">
      <t>カイカク</t>
    </rPh>
    <phoneticPr fontId="4"/>
  </si>
  <si>
    <t>無</t>
  </si>
  <si>
    <t>‐</t>
  </si>
  <si>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結果を各大学の経費配分に反映させるなど、効率化に努めている。</t>
    <phoneticPr fontId="5"/>
  </si>
  <si>
    <t>該当なし</t>
    <phoneticPr fontId="5"/>
  </si>
  <si>
    <t>750百万円／41大学</t>
    <phoneticPr fontId="5"/>
  </si>
  <si>
    <t>770百万円／48大学</t>
    <phoneticPr fontId="5"/>
  </si>
  <si>
    <t>健康長寿社会の実現のために、高度な医療体制の構築、高度な知識・技術を有する医師、看護師・薬剤師等のメディカルスタッフの養成が必要である。また、医師不足や医療の高度化に対応できるチーム医療の推進が医療全体の課題となっており、本事業はこういった社会のニーズを反映しているものである。</t>
    <rPh sb="111" eb="112">
      <t>ホン</t>
    </rPh>
    <rPh sb="112" eb="114">
      <t>ジギョウ</t>
    </rPh>
    <phoneticPr fontId="5"/>
  </si>
  <si>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phoneticPr fontId="5"/>
  </si>
  <si>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phoneticPr fontId="5"/>
  </si>
  <si>
    <t>支出先の選定に当たっては、公募を実施し、第三者委員会で選定することにより、その妥当性や競争性を確保している。</t>
    <phoneticPr fontId="5"/>
  </si>
  <si>
    <t>交付決定・額の確定の際に、交付先から提出される申請書及び実績報告書等に基づいて、支出先・使途を把握し、妥当なコスト水準かを厳正に確認している。</t>
    <phoneticPr fontId="5"/>
  </si>
  <si>
    <t>交付決定・額の確定の際に、連携先や分担金等資金の流れを厳正に確認することとしている。</t>
    <rPh sb="20" eb="21">
      <t>ナド</t>
    </rPh>
    <phoneticPr fontId="5"/>
  </si>
  <si>
    <t>交付決定・額の確定の際に、支出先・使途について厳正に確認することで、事業目的に即した真に必要なものに限定している。</t>
    <phoneticPr fontId="5"/>
  </si>
  <si>
    <t>国立大学法人
東京大学</t>
    <phoneticPr fontId="5"/>
  </si>
  <si>
    <t>国立大学法人
東京大学</t>
    <phoneticPr fontId="5"/>
  </si>
  <si>
    <t>国立大学法人
岡山大学</t>
    <phoneticPr fontId="5"/>
  </si>
  <si>
    <t>国立大学法人
千葉大学</t>
    <phoneticPr fontId="5"/>
  </si>
  <si>
    <t>国立大学法人
千葉大学</t>
    <phoneticPr fontId="5"/>
  </si>
  <si>
    <t>国立大学法人
東京医科歯科大学</t>
    <phoneticPr fontId="5"/>
  </si>
  <si>
    <t>国立大学法人
九州大学</t>
    <phoneticPr fontId="5"/>
  </si>
  <si>
    <t>茨城県立医療大学</t>
    <phoneticPr fontId="5"/>
  </si>
  <si>
    <t>国立大学法人
山形大学</t>
    <phoneticPr fontId="5"/>
  </si>
  <si>
    <t>国立大学法人
長崎大学</t>
    <phoneticPr fontId="5"/>
  </si>
  <si>
    <t>国立大学法人
長崎大学</t>
    <phoneticPr fontId="5"/>
  </si>
  <si>
    <t>国立大学法人
東北大学</t>
    <phoneticPr fontId="5"/>
  </si>
  <si>
    <t>公立大学法人
福島県立医科大学</t>
    <rPh sb="0" eb="2">
      <t>コウリツ</t>
    </rPh>
    <rPh sb="2" eb="4">
      <t>ダイガク</t>
    </rPh>
    <rPh sb="4" eb="6">
      <t>ホウジン</t>
    </rPh>
    <phoneticPr fontId="5"/>
  </si>
  <si>
    <t>国立大学法人
千葉大学</t>
    <phoneticPr fontId="5"/>
  </si>
  <si>
    <t>国立大学法人
千葉大学</t>
    <phoneticPr fontId="5"/>
  </si>
  <si>
    <t>国立大学法人
秋田大学</t>
    <phoneticPr fontId="5"/>
  </si>
  <si>
    <t>国立大学法人
新潟大学</t>
    <phoneticPr fontId="5"/>
  </si>
  <si>
    <t>国立大学法人
筑波大学</t>
    <phoneticPr fontId="5"/>
  </si>
  <si>
    <t>国立大学法人
筑波大学</t>
    <phoneticPr fontId="5"/>
  </si>
  <si>
    <t>国立大学法人
筑波大学</t>
    <phoneticPr fontId="5"/>
  </si>
  <si>
    <t>国立大学法人
新潟大学</t>
    <phoneticPr fontId="5"/>
  </si>
  <si>
    <t>国立大学法人
熊本大学</t>
    <phoneticPr fontId="5"/>
  </si>
  <si>
    <t>国立大学法人
熊本大学</t>
    <phoneticPr fontId="5"/>
  </si>
  <si>
    <t>国立大学法人
京都大学</t>
    <phoneticPr fontId="5"/>
  </si>
  <si>
    <t>国立大学法人
京都大学</t>
    <phoneticPr fontId="5"/>
  </si>
  <si>
    <t>国立大学法人
東北大学</t>
    <phoneticPr fontId="5"/>
  </si>
  <si>
    <t>医師・歯科医師等の高度医療人材を養成するためのプログラム実施数</t>
    <phoneticPr fontId="5"/>
  </si>
  <si>
    <t>教育プログラム・コース実施数</t>
    <rPh sb="0" eb="2">
      <t>キョウイク</t>
    </rPh>
    <phoneticPr fontId="5"/>
  </si>
  <si>
    <t>・医療人材（医師・歯科医師）の養成では、平成30年度までに目標の15,185人に対して17,231人の医療現場の課題等に対して科学的根拠に基づいた医療が提供できる医療人材を養成しており、国民が安心できる医療提供体制の構築が着実に図られている。
・医療人材（メディカルスタッフ）の養成では、平成30年度までに目標の6,020人に対して20,137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phoneticPr fontId="5"/>
  </si>
  <si>
    <t>B.国立大学法人九州大学</t>
    <rPh sb="2" eb="4">
      <t>コクリツ</t>
    </rPh>
    <rPh sb="4" eb="6">
      <t>ダイガク</t>
    </rPh>
    <rPh sb="6" eb="8">
      <t>ホウジン</t>
    </rPh>
    <rPh sb="8" eb="10">
      <t>キュウシュウ</t>
    </rPh>
    <rPh sb="10" eb="12">
      <t>ダイガク</t>
    </rPh>
    <phoneticPr fontId="5"/>
  </si>
  <si>
    <t>医学教育課長
丸山　浩</t>
    <rPh sb="7" eb="9">
      <t>マルヤマ</t>
    </rPh>
    <rPh sb="10" eb="11">
      <t>ヒロシ</t>
    </rPh>
    <phoneticPr fontId="5"/>
  </si>
  <si>
    <t>１．事業評価の観点：この事業は、社会から求められる多様な医療ニーズに対応できる優れた専門医療人材を養成、医療の安全確保や質の向上を図るための大学病院の体制強化や質の高い医療関連職種の養成・活用促進を目的とした補助事業であり、予算執行状況の観点から検証を行った。
２．所見：臨床医学研究者を目指す医学生や周産期医療スタッフ、看護教育指導者など、優れた医療人材が着実に養成されてきており、実効性の高い事業であることが認められる。本事業は概ね計画通りに予算執行されたものと考えられるが、引き続き中間評価の結果を踏まえたメリハリのある予算配分を行いつつ、積算単価を見直す等のコスト削減に留意しつつ、効果的・効率的な予算執行に努めるべきである</t>
    <phoneticPr fontId="5"/>
  </si>
  <si>
    <t>執行等改善</t>
  </si>
  <si>
    <t>引き続き、毎年度の事業の進捗状況のフォローアップを実施することで成果の把握を行うとともに、効果的・効率的な予算執行に努める。また、令和元年度に実施する中間評価の結果を事業に反映させ、メリハリのある予算配分を実施する。</t>
    <phoneticPr fontId="5"/>
  </si>
  <si>
    <t>-</t>
    <phoneticPr fontId="5"/>
  </si>
  <si>
    <t>436百万円/25大学</t>
    <rPh sb="3" eb="4">
      <t>ヒャク</t>
    </rPh>
    <rPh sb="4" eb="6">
      <t>マンエン</t>
    </rPh>
    <rPh sb="9" eb="11">
      <t>ダイガク</t>
    </rPh>
    <phoneticPr fontId="5"/>
  </si>
  <si>
    <t>http://www.mext.go.jp/a_menu/koutou/iryou/1346835.htm
http://www.mext.go.jp/a_menu/koutou/iryou/1369521.htm
http://www.mext.go.jp/a_menu/koutou/iryou/1384648.htm
http://www.mext.go.jp/a_menu/koutou/iryou/1403528.htm
http://www.mext.go.jp/a_menu/koutou/iryou/1415340.htm</t>
    <phoneticPr fontId="5"/>
  </si>
  <si>
    <t>物品費</t>
    <rPh sb="0" eb="2">
      <t>ブッピン</t>
    </rPh>
    <rPh sb="2" eb="3">
      <t>ヒ</t>
    </rPh>
    <phoneticPr fontId="5"/>
  </si>
  <si>
    <t>A.国立大学法人筑波大学</t>
    <rPh sb="2" eb="4">
      <t>コクリツ</t>
    </rPh>
    <rPh sb="4" eb="6">
      <t>ダイガク</t>
    </rPh>
    <rPh sb="6" eb="8">
      <t>ホウジン</t>
    </rPh>
    <rPh sb="8" eb="10">
      <t>ツクバ</t>
    </rPh>
    <rPh sb="10" eb="12">
      <t>ダイガク</t>
    </rPh>
    <phoneticPr fontId="5"/>
  </si>
  <si>
    <t>人件費（プログラム推進用事務員等）</t>
    <rPh sb="0" eb="3">
      <t>ジンケンヒ</t>
    </rPh>
    <rPh sb="9" eb="11">
      <t>スイシン</t>
    </rPh>
    <rPh sb="11" eb="12">
      <t>ヨウ</t>
    </rPh>
    <rPh sb="12" eb="16">
      <t>ジムインナド</t>
    </rPh>
    <phoneticPr fontId="5"/>
  </si>
  <si>
    <t>教材開発・事業推進消耗品　等</t>
    <rPh sb="0" eb="2">
      <t>キョウザイ</t>
    </rPh>
    <rPh sb="2" eb="4">
      <t>カイハツ</t>
    </rPh>
    <rPh sb="5" eb="7">
      <t>ジギョウ</t>
    </rPh>
    <rPh sb="7" eb="9">
      <t>スイシン</t>
    </rPh>
    <rPh sb="9" eb="12">
      <t>ショウモウヒン</t>
    </rPh>
    <rPh sb="13" eb="14">
      <t>トウ</t>
    </rPh>
    <phoneticPr fontId="5"/>
  </si>
  <si>
    <t>調査情報収集旅費</t>
    <rPh sb="0" eb="2">
      <t>チョウサ</t>
    </rPh>
    <rPh sb="2" eb="4">
      <t>ジョウホウ</t>
    </rPh>
    <rPh sb="4" eb="6">
      <t>シュウシュウ</t>
    </rPh>
    <rPh sb="6" eb="8">
      <t>リョヒ</t>
    </rPh>
    <phoneticPr fontId="5"/>
  </si>
  <si>
    <t>外部有識者による点検対象外</t>
    <phoneticPr fontId="5"/>
  </si>
  <si>
    <t>ホームページ改修・維持費等</t>
    <rPh sb="6" eb="8">
      <t>カイシュウ</t>
    </rPh>
    <rPh sb="9" eb="11">
      <t>イジ</t>
    </rPh>
    <rPh sb="11" eb="12">
      <t>ヒ</t>
    </rPh>
    <rPh sb="12" eb="1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</si>
</sst>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173999</xdr:colOff>
      <xdr:row>742</xdr:row>
      <xdr:rowOff>134477</xdr:rowOff>
    </xdr:from>
    <xdr:to>
      <xdr:col>49</xdr:col>
      <xdr:colOff>66676</xdr:colOff>
      <xdr:row>758</xdr:row>
      <xdr:rowOff>324979</xdr:rowOff>
    </xdr:to>
    <xdr:grpSp>
      <xdr:nvGrpSpPr>
        <xdr:cNvPr id="3" name="グループ化 2">
          <a:extLst>
            <a:ext uri="{FF2B5EF4-FFF2-40B4-BE49-F238E27FC236}">
              <a16:creationId xmlns:a16="http://schemas.microsoft.com/office/drawing/2014/main" id="{04DB87B6-977D-43D0-A817-F53605534B71}"/>
            </a:ext>
          </a:extLst>
        </xdr:cNvPr>
        <xdr:cNvGrpSpPr/>
      </xdr:nvGrpSpPr>
      <xdr:grpSpPr>
        <a:xfrm>
          <a:off x="2002799" y="50045477"/>
          <a:ext cx="8020677" cy="6362702"/>
          <a:chOff x="2793242" y="55408502"/>
          <a:chExt cx="8021485" cy="6476808"/>
        </a:xfrm>
      </xdr:grpSpPr>
      <xdr:grpSp>
        <xdr:nvGrpSpPr>
          <xdr:cNvPr id="4" name="グループ化 3">
            <a:extLst>
              <a:ext uri="{FF2B5EF4-FFF2-40B4-BE49-F238E27FC236}">
                <a16:creationId xmlns:a16="http://schemas.microsoft.com/office/drawing/2014/main" id="{5BA53D40-C0BD-4F59-A3F3-DFDAA7D5433B}"/>
              </a:ext>
            </a:extLst>
          </xdr:cNvPr>
          <xdr:cNvGrpSpPr/>
        </xdr:nvGrpSpPr>
        <xdr:grpSpPr>
          <a:xfrm>
            <a:off x="2793242" y="57938603"/>
            <a:ext cx="2686746" cy="3946707"/>
            <a:chOff x="2793242" y="57938603"/>
            <a:chExt cx="2686746" cy="3946707"/>
          </a:xfrm>
        </xdr:grpSpPr>
        <xdr:sp macro="" textlink="">
          <xdr:nvSpPr>
            <xdr:cNvPr id="10" name="Line 28">
              <a:extLst>
                <a:ext uri="{FF2B5EF4-FFF2-40B4-BE49-F238E27FC236}">
                  <a16:creationId xmlns:a16="http://schemas.microsoft.com/office/drawing/2014/main" id="{FAE5C776-9606-4577-9381-7284C0B46D76}"/>
                </a:ext>
              </a:extLst>
            </xdr:cNvPr>
            <xdr:cNvSpPr>
              <a:spLocks noChangeShapeType="1"/>
            </xdr:cNvSpPr>
          </xdr:nvSpPr>
          <xdr:spPr bwMode="auto">
            <a:xfrm>
              <a:off x="5479988" y="57938603"/>
              <a:ext cx="0" cy="4707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Rectangle 32">
              <a:extLst>
                <a:ext uri="{FF2B5EF4-FFF2-40B4-BE49-F238E27FC236}">
                  <a16:creationId xmlns:a16="http://schemas.microsoft.com/office/drawing/2014/main" id="{72D610F4-2E22-4DE3-929B-45CE98C5F9CE}"/>
                </a:ext>
              </a:extLst>
            </xdr:cNvPr>
            <xdr:cNvSpPr>
              <a:spLocks noChangeArrowheads="1"/>
            </xdr:cNvSpPr>
          </xdr:nvSpPr>
          <xdr:spPr bwMode="auto">
            <a:xfrm>
              <a:off x="2823075" y="58431370"/>
              <a:ext cx="2160420" cy="416027"/>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補助金等交付</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xnSp macro="">
          <xdr:nvCxnSpPr>
            <xdr:cNvPr id="14" name="直線矢印コネクタ 13">
              <a:extLst>
                <a:ext uri="{FF2B5EF4-FFF2-40B4-BE49-F238E27FC236}">
                  <a16:creationId xmlns:a16="http://schemas.microsoft.com/office/drawing/2014/main" id="{E566C5E7-2BA3-4319-BADD-0FE04D0BA00C}"/>
                </a:ext>
              </a:extLst>
            </xdr:cNvPr>
            <xdr:cNvCxnSpPr/>
          </xdr:nvCxnSpPr>
          <xdr:spPr>
            <a:xfrm>
              <a:off x="5462368" y="61030472"/>
              <a:ext cx="7891" cy="445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Text Box 2">
              <a:extLst>
                <a:ext uri="{FF2B5EF4-FFF2-40B4-BE49-F238E27FC236}">
                  <a16:creationId xmlns:a16="http://schemas.microsoft.com/office/drawing/2014/main" id="{E2DE279F-B463-482F-9ADF-AFE3BB3AD2C9}"/>
                </a:ext>
              </a:extLst>
            </xdr:cNvPr>
            <xdr:cNvSpPr txBox="1">
              <a:spLocks noChangeArrowheads="1"/>
            </xdr:cNvSpPr>
          </xdr:nvSpPr>
          <xdr:spPr bwMode="auto">
            <a:xfrm>
              <a:off x="2793242" y="61468800"/>
              <a:ext cx="1515082" cy="416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grpSp>
        <xdr:nvGrpSpPr>
          <xdr:cNvPr id="5" name="グループ化 4">
            <a:extLst>
              <a:ext uri="{FF2B5EF4-FFF2-40B4-BE49-F238E27FC236}">
                <a16:creationId xmlns:a16="http://schemas.microsoft.com/office/drawing/2014/main" id="{31FDDEF0-6CFC-4D4D-B40F-1439A3C38A5A}"/>
              </a:ext>
            </a:extLst>
          </xdr:cNvPr>
          <xdr:cNvGrpSpPr/>
        </xdr:nvGrpSpPr>
        <xdr:grpSpPr>
          <a:xfrm>
            <a:off x="3984154" y="55408502"/>
            <a:ext cx="6830573" cy="1661059"/>
            <a:chOff x="3984154" y="55408502"/>
            <a:chExt cx="6830573" cy="1661059"/>
          </a:xfrm>
        </xdr:grpSpPr>
        <xdr:sp macro="" textlink="">
          <xdr:nvSpPr>
            <xdr:cNvPr id="6" name="Rectangle 1">
              <a:extLst>
                <a:ext uri="{FF2B5EF4-FFF2-40B4-BE49-F238E27FC236}">
                  <a16:creationId xmlns:a16="http://schemas.microsoft.com/office/drawing/2014/main" id="{C17461F2-8733-4DE7-9288-901453720527}"/>
                </a:ext>
              </a:extLst>
            </xdr:cNvPr>
            <xdr:cNvSpPr>
              <a:spLocks noChangeArrowheads="1"/>
            </xdr:cNvSpPr>
          </xdr:nvSpPr>
          <xdr:spPr bwMode="auto">
            <a:xfrm>
              <a:off x="3984154" y="55408502"/>
              <a:ext cx="2941341" cy="141551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７７３百万円</a:t>
              </a:r>
            </a:p>
          </xdr:txBody>
        </xdr:sp>
        <xdr:sp macro="" textlink="">
          <xdr:nvSpPr>
            <xdr:cNvPr id="8" name="左中かっこ 7">
              <a:extLst>
                <a:ext uri="{FF2B5EF4-FFF2-40B4-BE49-F238E27FC236}">
                  <a16:creationId xmlns:a16="http://schemas.microsoft.com/office/drawing/2014/main" id="{C48F9A71-1FD5-42A4-98F5-FCEE484EC10C}"/>
                </a:ext>
              </a:extLst>
            </xdr:cNvPr>
            <xdr:cNvSpPr/>
          </xdr:nvSpPr>
          <xdr:spPr>
            <a:xfrm>
              <a:off x="7174051" y="55555962"/>
              <a:ext cx="321664" cy="116175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A65482F-175F-4BAD-8921-CB61AF9C6F3E}"/>
                </a:ext>
              </a:extLst>
            </xdr:cNvPr>
            <xdr:cNvSpPr txBox="1"/>
          </xdr:nvSpPr>
          <xdr:spPr>
            <a:xfrm>
              <a:off x="7469178" y="55605659"/>
              <a:ext cx="3345549" cy="1463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謝金：</a:t>
              </a: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職員旅費：</a:t>
              </a:r>
              <a:r>
                <a:rPr kumimoji="1" lang="en-US" altLang="ja-JP" sz="1200">
                  <a:solidFill>
                    <a:sysClr val="windowText" lastClr="000000"/>
                  </a:solidFill>
                </a:rPr>
                <a:t>0.1</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委員等旅費：</a:t>
              </a:r>
              <a:r>
                <a:rPr kumimoji="1" lang="en-US" altLang="ja-JP" sz="1200">
                  <a:solidFill>
                    <a:sysClr val="windowText" lastClr="000000"/>
                  </a:solidFill>
                </a:rPr>
                <a:t>0.2</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庁費：</a:t>
              </a:r>
              <a:r>
                <a:rPr kumimoji="1" lang="en-US" altLang="ja-JP" sz="1200">
                  <a:solidFill>
                    <a:sysClr val="windowText" lastClr="000000"/>
                  </a:solidFill>
                </a:rPr>
                <a:t>1.2</a:t>
              </a:r>
              <a:r>
                <a:rPr kumimoji="1" lang="ja-JP" altLang="en-US" sz="1200">
                  <a:solidFill>
                    <a:sysClr val="windowText" lastClr="000000"/>
                  </a:solidFill>
                </a:rPr>
                <a:t>百万円　</a:t>
              </a:r>
              <a:r>
                <a:rPr kumimoji="1" lang="ja-JP" altLang="en-US" sz="1200"/>
                <a:t>　を含む</a:t>
              </a:r>
              <a:endParaRPr kumimoji="1" lang="en-US" altLang="ja-JP" sz="1200"/>
            </a:p>
            <a:p>
              <a:endParaRPr kumimoji="1" lang="ja-JP" altLang="en-US" sz="1100"/>
            </a:p>
          </xdr:txBody>
        </xdr:sp>
      </xdr:grpSp>
    </xdr:grpSp>
    <xdr:clientData/>
  </xdr:twoCellAnchor>
  <xdr:twoCellAnchor>
    <xdr:from>
      <xdr:col>11</xdr:col>
      <xdr:colOff>67235</xdr:colOff>
      <xdr:row>747</xdr:row>
      <xdr:rowOff>11206</xdr:rowOff>
    </xdr:from>
    <xdr:to>
      <xdr:col>36</xdr:col>
      <xdr:colOff>190500</xdr:colOff>
      <xdr:row>749</xdr:row>
      <xdr:rowOff>123264</xdr:rowOff>
    </xdr:to>
    <xdr:sp macro="" textlink="">
      <xdr:nvSpPr>
        <xdr:cNvPr id="18" name="大かっこ 17">
          <a:extLst>
            <a:ext uri="{FF2B5EF4-FFF2-40B4-BE49-F238E27FC236}">
              <a16:creationId xmlns:a16="http://schemas.microsoft.com/office/drawing/2014/main" id="{10028056-9C47-43A6-A758-D9702D981FCA}"/>
            </a:ext>
          </a:extLst>
        </xdr:cNvPr>
        <xdr:cNvSpPr/>
      </xdr:nvSpPr>
      <xdr:spPr>
        <a:xfrm>
          <a:off x="2267510" y="52693981"/>
          <a:ext cx="5123890" cy="816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600" b="0" i="0" baseline="0">
              <a:solidFill>
                <a:schemeClr val="tx1"/>
              </a:solidFill>
              <a:effectLst/>
              <a:latin typeface="+mn-lt"/>
              <a:ea typeface="+mn-ea"/>
              <a:cs typeface="+mn-cs"/>
            </a:rPr>
            <a:t>対象大学から申請のあった事業内容を審査の上、支援対象とする取組を選定し、補助金を交付する。</a:t>
          </a:r>
          <a:endParaRPr kumimoji="1" lang="ja-JP" altLang="en-US" sz="1600"/>
        </a:p>
      </xdr:txBody>
    </xdr:sp>
    <xdr:clientData/>
  </xdr:twoCellAnchor>
  <xdr:twoCellAnchor>
    <xdr:from>
      <xdr:col>10</xdr:col>
      <xdr:colOff>123263</xdr:colOff>
      <xdr:row>752</xdr:row>
      <xdr:rowOff>112059</xdr:rowOff>
    </xdr:from>
    <xdr:to>
      <xdr:col>38</xdr:col>
      <xdr:colOff>145675</xdr:colOff>
      <xdr:row>754</xdr:row>
      <xdr:rowOff>201706</xdr:rowOff>
    </xdr:to>
    <xdr:sp macro="" textlink="">
      <xdr:nvSpPr>
        <xdr:cNvPr id="20" name="正方形/長方形 19">
          <a:extLst>
            <a:ext uri="{FF2B5EF4-FFF2-40B4-BE49-F238E27FC236}">
              <a16:creationId xmlns:a16="http://schemas.microsoft.com/office/drawing/2014/main" id="{D454E94B-1488-4811-BDBE-64C3631179A3}"/>
            </a:ext>
          </a:extLst>
        </xdr:cNvPr>
        <xdr:cNvSpPr/>
      </xdr:nvSpPr>
      <xdr:spPr>
        <a:xfrm>
          <a:off x="2140322" y="66999971"/>
          <a:ext cx="5670177" cy="7844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600" b="0" i="0" baseline="0">
              <a:solidFill>
                <a:sysClr val="windowText" lastClr="000000"/>
              </a:solidFill>
              <a:effectLst/>
              <a:latin typeface="+mn-lt"/>
              <a:ea typeface="+mn-ea"/>
              <a:cs typeface="+mn-cs"/>
            </a:rPr>
            <a:t>課題解決型高度医療人材養成プログラム</a:t>
          </a:r>
          <a:r>
            <a:rPr lang="ja-JP" altLang="en-US" sz="1600" b="0" i="0" baseline="0">
              <a:solidFill>
                <a:sysClr val="windowText" lastClr="000000"/>
              </a:solidFill>
              <a:effectLst/>
              <a:latin typeface="+mn-lt"/>
              <a:ea typeface="+mn-ea"/>
              <a:cs typeface="+mn-cs"/>
            </a:rPr>
            <a:t>：７７０百万円</a:t>
          </a:r>
        </a:p>
        <a:p>
          <a:pPr rtl="0"/>
          <a:r>
            <a:rPr lang="ja-JP" altLang="en-US" sz="1600" b="0" i="0" baseline="0">
              <a:solidFill>
                <a:sysClr val="windowText" lastClr="000000"/>
              </a:solidFill>
              <a:effectLst/>
              <a:latin typeface="+mn-lt"/>
              <a:ea typeface="+mn-ea"/>
              <a:cs typeface="+mn-cs"/>
            </a:rPr>
            <a:t>　　Ａ．</a:t>
          </a:r>
          <a:r>
            <a:rPr lang="ja-JP" altLang="ja-JP" sz="1600" b="0" i="0" baseline="0">
              <a:solidFill>
                <a:sysClr val="windowText" lastClr="000000"/>
              </a:solidFill>
              <a:effectLst/>
              <a:latin typeface="+mn-lt"/>
              <a:ea typeface="+mn-ea"/>
              <a:cs typeface="+mn-cs"/>
            </a:rPr>
            <a:t>大学（全</a:t>
          </a:r>
          <a:r>
            <a:rPr lang="ja-JP" altLang="en-US" sz="1600" b="0" i="0" baseline="0">
              <a:solidFill>
                <a:sysClr val="windowText" lastClr="000000"/>
              </a:solidFill>
              <a:effectLst/>
              <a:latin typeface="+mn-lt"/>
              <a:ea typeface="+mn-ea"/>
              <a:cs typeface="+mn-cs"/>
            </a:rPr>
            <a:t>４８</a:t>
          </a:r>
          <a:r>
            <a:rPr lang="ja-JP" altLang="ja-JP" sz="1600" b="0" i="0" baseline="0">
              <a:solidFill>
                <a:sysClr val="windowText" lastClr="000000"/>
              </a:solidFill>
              <a:effectLst/>
              <a:latin typeface="+mn-lt"/>
              <a:ea typeface="+mn-ea"/>
              <a:cs typeface="+mn-cs"/>
            </a:rPr>
            <a:t>大学）</a:t>
          </a:r>
          <a:endParaRPr kumimoji="1" lang="ja-JP" altLang="en-US" sz="1050">
            <a:solidFill>
              <a:sysClr val="windowText" lastClr="000000"/>
            </a:solidFill>
          </a:endParaRPr>
        </a:p>
      </xdr:txBody>
    </xdr:sp>
    <xdr:clientData/>
  </xdr:twoCellAnchor>
  <xdr:twoCellAnchor>
    <xdr:from>
      <xdr:col>11</xdr:col>
      <xdr:colOff>78440</xdr:colOff>
      <xdr:row>755</xdr:row>
      <xdr:rowOff>11204</xdr:rowOff>
    </xdr:from>
    <xdr:to>
      <xdr:col>37</xdr:col>
      <xdr:colOff>152399</xdr:colOff>
      <xdr:row>757</xdr:row>
      <xdr:rowOff>104775</xdr:rowOff>
    </xdr:to>
    <xdr:sp macro="" textlink="">
      <xdr:nvSpPr>
        <xdr:cNvPr id="21" name="大かっこ 20">
          <a:extLst>
            <a:ext uri="{FF2B5EF4-FFF2-40B4-BE49-F238E27FC236}">
              <a16:creationId xmlns:a16="http://schemas.microsoft.com/office/drawing/2014/main" id="{0D0CE692-7918-441C-B81C-92A93D07BE3D}"/>
            </a:ext>
          </a:extLst>
        </xdr:cNvPr>
        <xdr:cNvSpPr/>
      </xdr:nvSpPr>
      <xdr:spPr>
        <a:xfrm>
          <a:off x="2278715" y="55513379"/>
          <a:ext cx="5274609" cy="1112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科学的根拠に基づいた医療が提供でき、健康長寿社会の実現に寄与できる優れた医療人材を養成する。</a:t>
          </a:r>
        </a:p>
      </xdr:txBody>
    </xdr:sp>
    <xdr:clientData/>
  </xdr:twoCellAnchor>
  <xdr:twoCellAnchor>
    <xdr:from>
      <xdr:col>10</xdr:col>
      <xdr:colOff>134471</xdr:colOff>
      <xdr:row>758</xdr:row>
      <xdr:rowOff>286870</xdr:rowOff>
    </xdr:from>
    <xdr:to>
      <xdr:col>38</xdr:col>
      <xdr:colOff>156882</xdr:colOff>
      <xdr:row>760</xdr:row>
      <xdr:rowOff>29134</xdr:rowOff>
    </xdr:to>
    <xdr:sp macro="" textlink="">
      <xdr:nvSpPr>
        <xdr:cNvPr id="23" name="正方形/長方形 22">
          <a:extLst>
            <a:ext uri="{FF2B5EF4-FFF2-40B4-BE49-F238E27FC236}">
              <a16:creationId xmlns:a16="http://schemas.microsoft.com/office/drawing/2014/main" id="{9BF5453A-1A65-4536-B01D-B6F55C4E31C8}"/>
            </a:ext>
          </a:extLst>
        </xdr:cNvPr>
        <xdr:cNvSpPr/>
      </xdr:nvSpPr>
      <xdr:spPr>
        <a:xfrm>
          <a:off x="2151530" y="69909017"/>
          <a:ext cx="5670176" cy="7844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800" b="0" i="0" baseline="0">
              <a:solidFill>
                <a:sysClr val="windowText" lastClr="000000"/>
              </a:solidFill>
              <a:effectLst/>
              <a:latin typeface="+mn-lt"/>
              <a:ea typeface="+mn-ea"/>
              <a:cs typeface="+mn-cs"/>
            </a:rPr>
            <a:t>　　Ｂ．連携大学（全４８大学）</a:t>
          </a:r>
        </a:p>
        <a:p>
          <a:pPr rtl="0"/>
          <a:r>
            <a:rPr lang="ja-JP" altLang="en-US" sz="1800" b="0" i="0" baseline="0">
              <a:solidFill>
                <a:sysClr val="windowText" lastClr="000000"/>
              </a:solidFill>
              <a:effectLst/>
              <a:latin typeface="+mn-lt"/>
              <a:ea typeface="+mn-ea"/>
              <a:cs typeface="+mn-cs"/>
            </a:rPr>
            <a:t>　　　　８９百万円</a:t>
          </a:r>
        </a:p>
      </xdr:txBody>
    </xdr:sp>
    <xdr:clientData/>
  </xdr:twoCellAnchor>
  <xdr:twoCellAnchor>
    <xdr:from>
      <xdr:col>11</xdr:col>
      <xdr:colOff>96370</xdr:colOff>
      <xdr:row>761</xdr:row>
      <xdr:rowOff>29133</xdr:rowOff>
    </xdr:from>
    <xdr:to>
      <xdr:col>44</xdr:col>
      <xdr:colOff>38100</xdr:colOff>
      <xdr:row>763</xdr:row>
      <xdr:rowOff>209550</xdr:rowOff>
    </xdr:to>
    <xdr:sp macro="" textlink="">
      <xdr:nvSpPr>
        <xdr:cNvPr id="24" name="大かっこ 23">
          <a:extLst>
            <a:ext uri="{FF2B5EF4-FFF2-40B4-BE49-F238E27FC236}">
              <a16:creationId xmlns:a16="http://schemas.microsoft.com/office/drawing/2014/main" id="{0C73EAA2-0BCF-46FA-B8E1-208591EEEC1D}"/>
            </a:ext>
          </a:extLst>
        </xdr:cNvPr>
        <xdr:cNvSpPr/>
      </xdr:nvSpPr>
      <xdr:spPr>
        <a:xfrm>
          <a:off x="2296645" y="58484058"/>
          <a:ext cx="6542555" cy="1009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申請担当大学と連携して、科学的根拠に基づいた医療が提供でき</a:t>
          </a:r>
          <a:endParaRPr lang="en-US" altLang="ja-JP" sz="1600" b="0" i="0" baseline="0">
            <a:solidFill>
              <a:schemeClr val="tx1"/>
            </a:solidFill>
            <a:effectLst/>
            <a:latin typeface="+mn-lt"/>
            <a:ea typeface="+mn-ea"/>
            <a:cs typeface="+mn-cs"/>
          </a:endParaRPr>
        </a:p>
        <a:p>
          <a:pPr algn="ctr"/>
          <a:r>
            <a:rPr lang="ja-JP" altLang="en-US" sz="1600" b="0" i="0" baseline="0">
              <a:solidFill>
                <a:schemeClr val="tx1"/>
              </a:solidFill>
              <a:effectLst/>
              <a:latin typeface="+mn-lt"/>
              <a:ea typeface="+mn-ea"/>
              <a:cs typeface="+mn-cs"/>
            </a:rPr>
            <a:t>健康長寿社会の実現に寄与できる優れた医療人材を養成する。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130</v>
      </c>
      <c r="AT2" s="952"/>
      <c r="AU2" s="952"/>
      <c r="AV2" s="52" t="str">
        <f>IF(AW2="", "", "-")</f>
        <v/>
      </c>
      <c r="AW2" s="920"/>
      <c r="AX2" s="920"/>
    </row>
    <row r="3" spans="1:50" ht="21" customHeight="1" thickBot="1">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576</v>
      </c>
      <c r="AK3" s="878"/>
      <c r="AL3" s="878"/>
      <c r="AM3" s="878"/>
      <c r="AN3" s="878"/>
      <c r="AO3" s="878"/>
      <c r="AP3" s="878"/>
      <c r="AQ3" s="878"/>
      <c r="AR3" s="878"/>
      <c r="AS3" s="878"/>
      <c r="AT3" s="878"/>
      <c r="AU3" s="878"/>
      <c r="AV3" s="878"/>
      <c r="AW3" s="878"/>
      <c r="AX3" s="24" t="s">
        <v>65</v>
      </c>
    </row>
    <row r="4" spans="1:50" ht="24.75" customHeight="1">
      <c r="A4" s="713" t="s">
        <v>25</v>
      </c>
      <c r="B4" s="714"/>
      <c r="C4" s="714"/>
      <c r="D4" s="714"/>
      <c r="E4" s="714"/>
      <c r="F4" s="714"/>
      <c r="G4" s="691" t="s">
        <v>621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8" t="s">
        <v>577</v>
      </c>
      <c r="H5" s="849"/>
      <c r="I5" s="849"/>
      <c r="J5" s="849"/>
      <c r="K5" s="849"/>
      <c r="L5" s="849"/>
      <c r="M5" s="850" t="s">
        <v>66</v>
      </c>
      <c r="N5" s="851"/>
      <c r="O5" s="851"/>
      <c r="P5" s="851"/>
      <c r="Q5" s="851"/>
      <c r="R5" s="852"/>
      <c r="S5" s="853" t="s">
        <v>578</v>
      </c>
      <c r="T5" s="849"/>
      <c r="U5" s="849"/>
      <c r="V5" s="849"/>
      <c r="W5" s="849"/>
      <c r="X5" s="854"/>
      <c r="Y5" s="707" t="s">
        <v>3</v>
      </c>
      <c r="Z5" s="552"/>
      <c r="AA5" s="552"/>
      <c r="AB5" s="552"/>
      <c r="AC5" s="552"/>
      <c r="AD5" s="553"/>
      <c r="AE5" s="708" t="s">
        <v>623</v>
      </c>
      <c r="AF5" s="708"/>
      <c r="AG5" s="708"/>
      <c r="AH5" s="708"/>
      <c r="AI5" s="708"/>
      <c r="AJ5" s="708"/>
      <c r="AK5" s="708"/>
      <c r="AL5" s="708"/>
      <c r="AM5" s="708"/>
      <c r="AN5" s="708"/>
      <c r="AO5" s="708"/>
      <c r="AP5" s="709"/>
      <c r="AQ5" s="710" t="s">
        <v>720</v>
      </c>
      <c r="AR5" s="711"/>
      <c r="AS5" s="711"/>
      <c r="AT5" s="711"/>
      <c r="AU5" s="711"/>
      <c r="AV5" s="711"/>
      <c r="AW5" s="711"/>
      <c r="AX5" s="712"/>
    </row>
    <row r="6" spans="1:50" ht="39" customHeight="1">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213" customHeight="1">
      <c r="A7" s="504" t="s">
        <v>22</v>
      </c>
      <c r="B7" s="505"/>
      <c r="C7" s="505"/>
      <c r="D7" s="505"/>
      <c r="E7" s="505"/>
      <c r="F7" s="506"/>
      <c r="G7" s="507" t="s">
        <v>571</v>
      </c>
      <c r="H7" s="508"/>
      <c r="I7" s="508"/>
      <c r="J7" s="508"/>
      <c r="K7" s="508"/>
      <c r="L7" s="508"/>
      <c r="M7" s="508"/>
      <c r="N7" s="508"/>
      <c r="O7" s="508"/>
      <c r="P7" s="508"/>
      <c r="Q7" s="508"/>
      <c r="R7" s="508"/>
      <c r="S7" s="508"/>
      <c r="T7" s="508"/>
      <c r="U7" s="508"/>
      <c r="V7" s="508"/>
      <c r="W7" s="508"/>
      <c r="X7" s="509"/>
      <c r="Y7" s="931" t="s">
        <v>514</v>
      </c>
      <c r="Z7" s="452"/>
      <c r="AA7" s="452"/>
      <c r="AB7" s="452"/>
      <c r="AC7" s="452"/>
      <c r="AD7" s="932"/>
      <c r="AE7" s="921" t="s">
        <v>579</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4" t="s">
        <v>378</v>
      </c>
      <c r="B8" s="505"/>
      <c r="C8" s="505"/>
      <c r="D8" s="505"/>
      <c r="E8" s="505"/>
      <c r="F8" s="506"/>
      <c r="G8" s="953" t="str">
        <f>入力規則等!A28</f>
        <v>-</v>
      </c>
      <c r="H8" s="729"/>
      <c r="I8" s="729"/>
      <c r="J8" s="729"/>
      <c r="K8" s="729"/>
      <c r="L8" s="729"/>
      <c r="M8" s="729"/>
      <c r="N8" s="729"/>
      <c r="O8" s="729"/>
      <c r="P8" s="729"/>
      <c r="Q8" s="729"/>
      <c r="R8" s="729"/>
      <c r="S8" s="729"/>
      <c r="T8" s="729"/>
      <c r="U8" s="729"/>
      <c r="V8" s="729"/>
      <c r="W8" s="729"/>
      <c r="X8" s="954"/>
      <c r="Y8" s="855" t="s">
        <v>379</v>
      </c>
      <c r="Z8" s="856"/>
      <c r="AA8" s="856"/>
      <c r="AB8" s="856"/>
      <c r="AC8" s="856"/>
      <c r="AD8" s="857"/>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8" t="s">
        <v>23</v>
      </c>
      <c r="B9" s="859"/>
      <c r="C9" s="859"/>
      <c r="D9" s="859"/>
      <c r="E9" s="859"/>
      <c r="F9" s="859"/>
      <c r="G9" s="860" t="s">
        <v>580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9" t="s">
        <v>30</v>
      </c>
      <c r="B10" s="670"/>
      <c r="C10" s="670"/>
      <c r="D10" s="670"/>
      <c r="E10" s="670"/>
      <c r="F10" s="670"/>
      <c r="G10" s="763" t="s">
        <v>581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5" t="s">
        <v>24</v>
      </c>
      <c r="B12" s="956"/>
      <c r="C12" s="956"/>
      <c r="D12" s="956"/>
      <c r="E12" s="956"/>
      <c r="F12" s="957"/>
      <c r="G12" s="769"/>
      <c r="H12" s="770"/>
      <c r="I12" s="770"/>
      <c r="J12" s="770"/>
      <c r="K12" s="770"/>
      <c r="L12" s="770"/>
      <c r="M12" s="770"/>
      <c r="N12" s="770"/>
      <c r="O12" s="770"/>
      <c r="P12" s="424" t="s">
        <v>533</v>
      </c>
      <c r="Q12" s="425"/>
      <c r="R12" s="425"/>
      <c r="S12" s="425"/>
      <c r="T12" s="425"/>
      <c r="U12" s="425"/>
      <c r="V12" s="426"/>
      <c r="W12" s="424" t="s">
        <v>530</v>
      </c>
      <c r="X12" s="425"/>
      <c r="Y12" s="425"/>
      <c r="Z12" s="425"/>
      <c r="AA12" s="425"/>
      <c r="AB12" s="425"/>
      <c r="AC12" s="426"/>
      <c r="AD12" s="424" t="s">
        <v>525</v>
      </c>
      <c r="AE12" s="425"/>
      <c r="AF12" s="425"/>
      <c r="AG12" s="425"/>
      <c r="AH12" s="425"/>
      <c r="AI12" s="425"/>
      <c r="AJ12" s="426"/>
      <c r="AK12" s="424" t="s">
        <v>518</v>
      </c>
      <c r="AL12" s="425"/>
      <c r="AM12" s="425"/>
      <c r="AN12" s="425"/>
      <c r="AO12" s="425"/>
      <c r="AP12" s="425"/>
      <c r="AQ12" s="426"/>
      <c r="AR12" s="424" t="s">
        <v>516</v>
      </c>
      <c r="AS12" s="425"/>
      <c r="AT12" s="425"/>
      <c r="AU12" s="425"/>
      <c r="AV12" s="425"/>
      <c r="AW12" s="425"/>
      <c r="AX12" s="731"/>
    </row>
    <row r="13" spans="1:50" ht="21" customHeight="1">
      <c r="A13" s="623"/>
      <c r="B13" s="624"/>
      <c r="C13" s="624"/>
      <c r="D13" s="624"/>
      <c r="E13" s="624"/>
      <c r="F13" s="625"/>
      <c r="G13" s="732" t="s">
        <v>6</v>
      </c>
      <c r="H13" s="733"/>
      <c r="I13" s="773" t="s">
        <v>7</v>
      </c>
      <c r="J13" s="774"/>
      <c r="K13" s="774"/>
      <c r="L13" s="774"/>
      <c r="M13" s="774"/>
      <c r="N13" s="774"/>
      <c r="O13" s="775"/>
      <c r="P13" s="666">
        <v>881</v>
      </c>
      <c r="Q13" s="667"/>
      <c r="R13" s="667"/>
      <c r="S13" s="667"/>
      <c r="T13" s="667"/>
      <c r="U13" s="667"/>
      <c r="V13" s="668"/>
      <c r="W13" s="666">
        <v>752</v>
      </c>
      <c r="X13" s="667"/>
      <c r="Y13" s="667"/>
      <c r="Z13" s="667"/>
      <c r="AA13" s="667"/>
      <c r="AB13" s="667"/>
      <c r="AC13" s="668"/>
      <c r="AD13" s="666">
        <v>772.5</v>
      </c>
      <c r="AE13" s="667"/>
      <c r="AF13" s="667"/>
      <c r="AG13" s="667"/>
      <c r="AH13" s="667"/>
      <c r="AI13" s="667"/>
      <c r="AJ13" s="668"/>
      <c r="AK13" s="666">
        <v>437.4</v>
      </c>
      <c r="AL13" s="667"/>
      <c r="AM13" s="667"/>
      <c r="AN13" s="667"/>
      <c r="AO13" s="667"/>
      <c r="AP13" s="667"/>
      <c r="AQ13" s="668"/>
      <c r="AR13" s="928">
        <v>387</v>
      </c>
      <c r="AS13" s="929"/>
      <c r="AT13" s="929"/>
      <c r="AU13" s="929"/>
      <c r="AV13" s="929"/>
      <c r="AW13" s="929"/>
      <c r="AX13" s="930"/>
    </row>
    <row r="14" spans="1:50" ht="21" customHeight="1">
      <c r="A14" s="623"/>
      <c r="B14" s="624"/>
      <c r="C14" s="624"/>
      <c r="D14" s="624"/>
      <c r="E14" s="624"/>
      <c r="F14" s="625"/>
      <c r="G14" s="734"/>
      <c r="H14" s="735"/>
      <c r="I14" s="720" t="s">
        <v>8</v>
      </c>
      <c r="J14" s="771"/>
      <c r="K14" s="771"/>
      <c r="L14" s="771"/>
      <c r="M14" s="771"/>
      <c r="N14" s="771"/>
      <c r="O14" s="772"/>
      <c r="P14" s="666" t="s">
        <v>571</v>
      </c>
      <c r="Q14" s="667"/>
      <c r="R14" s="667"/>
      <c r="S14" s="667"/>
      <c r="T14" s="667"/>
      <c r="U14" s="667"/>
      <c r="V14" s="668"/>
      <c r="W14" s="666" t="s">
        <v>571</v>
      </c>
      <c r="X14" s="667"/>
      <c r="Y14" s="667"/>
      <c r="Z14" s="667"/>
      <c r="AA14" s="667"/>
      <c r="AB14" s="667"/>
      <c r="AC14" s="668"/>
      <c r="AD14" s="666" t="s">
        <v>624</v>
      </c>
      <c r="AE14" s="667"/>
      <c r="AF14" s="667"/>
      <c r="AG14" s="667"/>
      <c r="AH14" s="667"/>
      <c r="AI14" s="667"/>
      <c r="AJ14" s="668"/>
      <c r="AK14" s="666" t="s">
        <v>571</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t="s">
        <v>571</v>
      </c>
      <c r="Q15" s="667"/>
      <c r="R15" s="667"/>
      <c r="S15" s="667"/>
      <c r="T15" s="667"/>
      <c r="U15" s="667"/>
      <c r="V15" s="668"/>
      <c r="W15" s="666" t="s">
        <v>571</v>
      </c>
      <c r="X15" s="667"/>
      <c r="Y15" s="667"/>
      <c r="Z15" s="667"/>
      <c r="AA15" s="667"/>
      <c r="AB15" s="667"/>
      <c r="AC15" s="668"/>
      <c r="AD15" s="666" t="s">
        <v>571</v>
      </c>
      <c r="AE15" s="667"/>
      <c r="AF15" s="667"/>
      <c r="AG15" s="667"/>
      <c r="AH15" s="667"/>
      <c r="AI15" s="667"/>
      <c r="AJ15" s="668"/>
      <c r="AK15" s="666" t="s">
        <v>571</v>
      </c>
      <c r="AL15" s="667"/>
      <c r="AM15" s="667"/>
      <c r="AN15" s="667"/>
      <c r="AO15" s="667"/>
      <c r="AP15" s="667"/>
      <c r="AQ15" s="668"/>
      <c r="AR15" s="666" t="s">
        <v>571</v>
      </c>
      <c r="AS15" s="667"/>
      <c r="AT15" s="667"/>
      <c r="AU15" s="667"/>
      <c r="AV15" s="667"/>
      <c r="AW15" s="667"/>
      <c r="AX15" s="815"/>
    </row>
    <row r="16" spans="1:50" ht="21" customHeight="1">
      <c r="A16" s="623"/>
      <c r="B16" s="624"/>
      <c r="C16" s="624"/>
      <c r="D16" s="624"/>
      <c r="E16" s="624"/>
      <c r="F16" s="625"/>
      <c r="G16" s="734"/>
      <c r="H16" s="735"/>
      <c r="I16" s="720" t="s">
        <v>52</v>
      </c>
      <c r="J16" s="721"/>
      <c r="K16" s="721"/>
      <c r="L16" s="721"/>
      <c r="M16" s="721"/>
      <c r="N16" s="721"/>
      <c r="O16" s="722"/>
      <c r="P16" s="666" t="s">
        <v>571</v>
      </c>
      <c r="Q16" s="667"/>
      <c r="R16" s="667"/>
      <c r="S16" s="667"/>
      <c r="T16" s="667"/>
      <c r="U16" s="667"/>
      <c r="V16" s="668"/>
      <c r="W16" s="666" t="s">
        <v>571</v>
      </c>
      <c r="X16" s="667"/>
      <c r="Y16" s="667"/>
      <c r="Z16" s="667"/>
      <c r="AA16" s="667"/>
      <c r="AB16" s="667"/>
      <c r="AC16" s="668"/>
      <c r="AD16" s="666" t="s">
        <v>571</v>
      </c>
      <c r="AE16" s="667"/>
      <c r="AF16" s="667"/>
      <c r="AG16" s="667"/>
      <c r="AH16" s="667"/>
      <c r="AI16" s="667"/>
      <c r="AJ16" s="668"/>
      <c r="AK16" s="666" t="s">
        <v>571</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t="s">
        <v>571</v>
      </c>
      <c r="Q17" s="667"/>
      <c r="R17" s="667"/>
      <c r="S17" s="667"/>
      <c r="T17" s="667"/>
      <c r="U17" s="667"/>
      <c r="V17" s="668"/>
      <c r="W17" s="666" t="s">
        <v>571</v>
      </c>
      <c r="X17" s="667"/>
      <c r="Y17" s="667"/>
      <c r="Z17" s="667"/>
      <c r="AA17" s="667"/>
      <c r="AB17" s="667"/>
      <c r="AC17" s="668"/>
      <c r="AD17" s="666" t="s">
        <v>571</v>
      </c>
      <c r="AE17" s="667"/>
      <c r="AF17" s="667"/>
      <c r="AG17" s="667"/>
      <c r="AH17" s="667"/>
      <c r="AI17" s="667"/>
      <c r="AJ17" s="668"/>
      <c r="AK17" s="666" t="s">
        <v>571</v>
      </c>
      <c r="AL17" s="667"/>
      <c r="AM17" s="667"/>
      <c r="AN17" s="667"/>
      <c r="AO17" s="667"/>
      <c r="AP17" s="667"/>
      <c r="AQ17" s="668"/>
      <c r="AR17" s="926"/>
      <c r="AS17" s="926"/>
      <c r="AT17" s="926"/>
      <c r="AU17" s="926"/>
      <c r="AV17" s="926"/>
      <c r="AW17" s="926"/>
      <c r="AX17" s="927"/>
    </row>
    <row r="18" spans="1:50" ht="24.75" customHeight="1">
      <c r="A18" s="623"/>
      <c r="B18" s="624"/>
      <c r="C18" s="624"/>
      <c r="D18" s="624"/>
      <c r="E18" s="624"/>
      <c r="F18" s="625"/>
      <c r="G18" s="736"/>
      <c r="H18" s="737"/>
      <c r="I18" s="725" t="s">
        <v>20</v>
      </c>
      <c r="J18" s="726"/>
      <c r="K18" s="726"/>
      <c r="L18" s="726"/>
      <c r="M18" s="726"/>
      <c r="N18" s="726"/>
      <c r="O18" s="727"/>
      <c r="P18" s="887">
        <f>SUM(P13:V17)</f>
        <v>881</v>
      </c>
      <c r="Q18" s="888"/>
      <c r="R18" s="888"/>
      <c r="S18" s="888"/>
      <c r="T18" s="888"/>
      <c r="U18" s="888"/>
      <c r="V18" s="889"/>
      <c r="W18" s="887">
        <f>SUM(W13:AC17)</f>
        <v>752</v>
      </c>
      <c r="X18" s="888"/>
      <c r="Y18" s="888"/>
      <c r="Z18" s="888"/>
      <c r="AA18" s="888"/>
      <c r="AB18" s="888"/>
      <c r="AC18" s="889"/>
      <c r="AD18" s="887">
        <f>SUM(AD13:AJ17)</f>
        <v>772.5</v>
      </c>
      <c r="AE18" s="888"/>
      <c r="AF18" s="888"/>
      <c r="AG18" s="888"/>
      <c r="AH18" s="888"/>
      <c r="AI18" s="888"/>
      <c r="AJ18" s="889"/>
      <c r="AK18" s="887">
        <f>SUM(AK13:AQ17)</f>
        <v>437.4</v>
      </c>
      <c r="AL18" s="888"/>
      <c r="AM18" s="888"/>
      <c r="AN18" s="888"/>
      <c r="AO18" s="888"/>
      <c r="AP18" s="888"/>
      <c r="AQ18" s="889"/>
      <c r="AR18" s="887">
        <f>SUM(AR13:AX17)</f>
        <v>387</v>
      </c>
      <c r="AS18" s="888"/>
      <c r="AT18" s="888"/>
      <c r="AU18" s="888"/>
      <c r="AV18" s="888"/>
      <c r="AW18" s="888"/>
      <c r="AX18" s="890"/>
    </row>
    <row r="19" spans="1:50" ht="24.75" customHeight="1">
      <c r="A19" s="623"/>
      <c r="B19" s="624"/>
      <c r="C19" s="624"/>
      <c r="D19" s="624"/>
      <c r="E19" s="624"/>
      <c r="F19" s="625"/>
      <c r="G19" s="885" t="s">
        <v>9</v>
      </c>
      <c r="H19" s="886"/>
      <c r="I19" s="886"/>
      <c r="J19" s="886"/>
      <c r="K19" s="886"/>
      <c r="L19" s="886"/>
      <c r="M19" s="886"/>
      <c r="N19" s="886"/>
      <c r="O19" s="886"/>
      <c r="P19" s="666">
        <v>881</v>
      </c>
      <c r="Q19" s="667"/>
      <c r="R19" s="667"/>
      <c r="S19" s="667"/>
      <c r="T19" s="667"/>
      <c r="U19" s="667"/>
      <c r="V19" s="668"/>
      <c r="W19" s="666">
        <v>751</v>
      </c>
      <c r="X19" s="667"/>
      <c r="Y19" s="667"/>
      <c r="Z19" s="667"/>
      <c r="AA19" s="667"/>
      <c r="AB19" s="667"/>
      <c r="AC19" s="668"/>
      <c r="AD19" s="666">
        <v>771.1</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0.99867021276595747</v>
      </c>
      <c r="X20" s="318"/>
      <c r="Y20" s="318"/>
      <c r="Z20" s="318"/>
      <c r="AA20" s="318"/>
      <c r="AB20" s="318"/>
      <c r="AC20" s="318"/>
      <c r="AD20" s="318">
        <f t="shared" ref="AD20" si="1">IF(AD18=0, "-", SUM(AD19)/AD18)</f>
        <v>0.99818770226537223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8"/>
      <c r="B21" s="859"/>
      <c r="C21" s="859"/>
      <c r="D21" s="859"/>
      <c r="E21" s="859"/>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0.99867021276595747</v>
      </c>
      <c r="X21" s="318"/>
      <c r="Y21" s="318"/>
      <c r="Z21" s="318"/>
      <c r="AA21" s="318"/>
      <c r="AB21" s="318"/>
      <c r="AC21" s="318"/>
      <c r="AD21" s="318">
        <f t="shared" ref="AD21" si="3">IF(AD19=0, "-", SUM(AD19)/SUM(AD13,AD14))</f>
        <v>0.99818770226537223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6" t="s">
        <v>558</v>
      </c>
      <c r="B22" s="977"/>
      <c r="C22" s="977"/>
      <c r="D22" s="977"/>
      <c r="E22" s="977"/>
      <c r="F22" s="978"/>
      <c r="G22" s="963" t="s">
        <v>457</v>
      </c>
      <c r="H22" s="222"/>
      <c r="I22" s="222"/>
      <c r="J22" s="222"/>
      <c r="K22" s="222"/>
      <c r="L22" s="222"/>
      <c r="M22" s="222"/>
      <c r="N22" s="222"/>
      <c r="O22" s="223"/>
      <c r="P22" s="948" t="s">
        <v>519</v>
      </c>
      <c r="Q22" s="222"/>
      <c r="R22" s="222"/>
      <c r="S22" s="222"/>
      <c r="T22" s="222"/>
      <c r="U22" s="222"/>
      <c r="V22" s="223"/>
      <c r="W22" s="948" t="s">
        <v>515</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c r="A23" s="979"/>
      <c r="B23" s="980"/>
      <c r="C23" s="980"/>
      <c r="D23" s="980"/>
      <c r="E23" s="980"/>
      <c r="F23" s="981"/>
      <c r="G23" s="964" t="s">
        <v>582</v>
      </c>
      <c r="H23" s="965"/>
      <c r="I23" s="965"/>
      <c r="J23" s="965"/>
      <c r="K23" s="965"/>
      <c r="L23" s="965"/>
      <c r="M23" s="965"/>
      <c r="N23" s="965"/>
      <c r="O23" s="966"/>
      <c r="P23" s="928">
        <v>436</v>
      </c>
      <c r="Q23" s="929"/>
      <c r="R23" s="929"/>
      <c r="S23" s="929"/>
      <c r="T23" s="929"/>
      <c r="U23" s="929"/>
      <c r="V23" s="949"/>
      <c r="W23" s="928">
        <v>385</v>
      </c>
      <c r="X23" s="929"/>
      <c r="Y23" s="929"/>
      <c r="Z23" s="929"/>
      <c r="AA23" s="929"/>
      <c r="AB23" s="929"/>
      <c r="AC23" s="949"/>
      <c r="AD23" s="986" t="s">
        <v>570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67" t="s">
        <v>583</v>
      </c>
      <c r="H24" s="968"/>
      <c r="I24" s="968"/>
      <c r="J24" s="968"/>
      <c r="K24" s="968"/>
      <c r="L24" s="968"/>
      <c r="M24" s="968"/>
      <c r="N24" s="968"/>
      <c r="O24" s="969"/>
      <c r="P24" s="666">
        <v>0.67500000000000004</v>
      </c>
      <c r="Q24" s="667"/>
      <c r="R24" s="667"/>
      <c r="S24" s="667"/>
      <c r="T24" s="667"/>
      <c r="U24" s="667"/>
      <c r="V24" s="668"/>
      <c r="W24" s="666">
        <v>0.7</v>
      </c>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c r="A25" s="979"/>
      <c r="B25" s="980"/>
      <c r="C25" s="980"/>
      <c r="D25" s="980"/>
      <c r="E25" s="980"/>
      <c r="F25" s="981"/>
      <c r="G25" s="967" t="s">
        <v>584</v>
      </c>
      <c r="H25" s="968"/>
      <c r="I25" s="968"/>
      <c r="J25" s="968"/>
      <c r="K25" s="968"/>
      <c r="L25" s="968"/>
      <c r="M25" s="968"/>
      <c r="N25" s="968"/>
      <c r="O25" s="969"/>
      <c r="P25" s="666">
        <v>0.29399999999999998</v>
      </c>
      <c r="Q25" s="667"/>
      <c r="R25" s="667"/>
      <c r="S25" s="667"/>
      <c r="T25" s="667"/>
      <c r="U25" s="667"/>
      <c r="V25" s="668"/>
      <c r="W25" s="666">
        <v>0.5</v>
      </c>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c r="A26" s="979"/>
      <c r="B26" s="980"/>
      <c r="C26" s="980"/>
      <c r="D26" s="980"/>
      <c r="E26" s="980"/>
      <c r="F26" s="981"/>
      <c r="G26" s="967" t="s">
        <v>585</v>
      </c>
      <c r="H26" s="968"/>
      <c r="I26" s="968"/>
      <c r="J26" s="968"/>
      <c r="K26" s="968"/>
      <c r="L26" s="968"/>
      <c r="M26" s="968"/>
      <c r="N26" s="968"/>
      <c r="O26" s="969"/>
      <c r="P26" s="666">
        <v>0.19500000000000001</v>
      </c>
      <c r="Q26" s="667"/>
      <c r="R26" s="667"/>
      <c r="S26" s="667"/>
      <c r="T26" s="667"/>
      <c r="U26" s="667"/>
      <c r="V26" s="668"/>
      <c r="W26" s="666">
        <v>0.4</v>
      </c>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c r="A27" s="979"/>
      <c r="B27" s="980"/>
      <c r="C27" s="980"/>
      <c r="D27" s="980"/>
      <c r="E27" s="980"/>
      <c r="F27" s="981"/>
      <c r="G27" s="967" t="s">
        <v>586</v>
      </c>
      <c r="H27" s="968"/>
      <c r="I27" s="968"/>
      <c r="J27" s="968"/>
      <c r="K27" s="968"/>
      <c r="L27" s="968"/>
      <c r="M27" s="968"/>
      <c r="N27" s="968"/>
      <c r="O27" s="969"/>
      <c r="P27" s="666">
        <v>3.7999999999999999E-2</v>
      </c>
      <c r="Q27" s="667"/>
      <c r="R27" s="667"/>
      <c r="S27" s="667"/>
      <c r="T27" s="667"/>
      <c r="U27" s="667"/>
      <c r="V27" s="668"/>
      <c r="W27" s="666">
        <v>0</v>
      </c>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70" t="s">
        <v>461</v>
      </c>
      <c r="H28" s="971"/>
      <c r="I28" s="971"/>
      <c r="J28" s="971"/>
      <c r="K28" s="971"/>
      <c r="L28" s="971"/>
      <c r="M28" s="971"/>
      <c r="N28" s="971"/>
      <c r="O28" s="972"/>
      <c r="P28" s="887">
        <f>P29-SUM(P23:P27)</f>
        <v>0.19799999999997908</v>
      </c>
      <c r="Q28" s="888"/>
      <c r="R28" s="888"/>
      <c r="S28" s="888"/>
      <c r="T28" s="888"/>
      <c r="U28" s="888"/>
      <c r="V28" s="889"/>
      <c r="W28" s="887">
        <f>W29-SUM(W23:W27)</f>
        <v>0.40000000000003411</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458</v>
      </c>
      <c r="H29" s="974"/>
      <c r="I29" s="974"/>
      <c r="J29" s="974"/>
      <c r="K29" s="974"/>
      <c r="L29" s="974"/>
      <c r="M29" s="974"/>
      <c r="N29" s="974"/>
      <c r="O29" s="975"/>
      <c r="P29" s="666">
        <f>AK13</f>
        <v>437.4</v>
      </c>
      <c r="Q29" s="667"/>
      <c r="R29" s="667"/>
      <c r="S29" s="667"/>
      <c r="T29" s="667"/>
      <c r="U29" s="667"/>
      <c r="V29" s="668"/>
      <c r="W29" s="945">
        <f>AR13</f>
        <v>387</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534</v>
      </c>
      <c r="AF30" s="868"/>
      <c r="AG30" s="868"/>
      <c r="AH30" s="869"/>
      <c r="AI30" s="867" t="s">
        <v>531</v>
      </c>
      <c r="AJ30" s="868"/>
      <c r="AK30" s="868"/>
      <c r="AL30" s="869"/>
      <c r="AM30" s="924" t="s">
        <v>526</v>
      </c>
      <c r="AN30" s="924"/>
      <c r="AO30" s="924"/>
      <c r="AP30" s="867"/>
      <c r="AQ30" s="776" t="s">
        <v>354</v>
      </c>
      <c r="AR30" s="777"/>
      <c r="AS30" s="777"/>
      <c r="AT30" s="778"/>
      <c r="AU30" s="783" t="s">
        <v>253</v>
      </c>
      <c r="AV30" s="783"/>
      <c r="AW30" s="783"/>
      <c r="AX30" s="925"/>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571</v>
      </c>
      <c r="AR31" s="200"/>
      <c r="AS31" s="133" t="s">
        <v>355</v>
      </c>
      <c r="AT31" s="134"/>
      <c r="AU31" s="199">
        <v>34</v>
      </c>
      <c r="AV31" s="199"/>
      <c r="AW31" s="407" t="s">
        <v>300</v>
      </c>
      <c r="AX31" s="408"/>
    </row>
    <row r="32" spans="1:50" ht="23.25" customHeight="1">
      <c r="A32" s="412"/>
      <c r="B32" s="410"/>
      <c r="C32" s="410"/>
      <c r="D32" s="410"/>
      <c r="E32" s="410"/>
      <c r="F32" s="411"/>
      <c r="G32" s="573" t="s">
        <v>587</v>
      </c>
      <c r="H32" s="574"/>
      <c r="I32" s="574"/>
      <c r="J32" s="574"/>
      <c r="K32" s="574"/>
      <c r="L32" s="574"/>
      <c r="M32" s="574"/>
      <c r="N32" s="574"/>
      <c r="O32" s="575"/>
      <c r="P32" s="105" t="s">
        <v>588</v>
      </c>
      <c r="Q32" s="105"/>
      <c r="R32" s="105"/>
      <c r="S32" s="105"/>
      <c r="T32" s="105"/>
      <c r="U32" s="105"/>
      <c r="V32" s="105"/>
      <c r="W32" s="105"/>
      <c r="X32" s="106"/>
      <c r="Y32" s="480" t="s">
        <v>12</v>
      </c>
      <c r="Z32" s="540"/>
      <c r="AA32" s="541"/>
      <c r="AB32" s="470" t="s">
        <v>589</v>
      </c>
      <c r="AC32" s="470"/>
      <c r="AD32" s="470"/>
      <c r="AE32" s="218">
        <v>5918</v>
      </c>
      <c r="AF32" s="219"/>
      <c r="AG32" s="219"/>
      <c r="AH32" s="219"/>
      <c r="AI32" s="218">
        <v>11549</v>
      </c>
      <c r="AJ32" s="219"/>
      <c r="AK32" s="219"/>
      <c r="AL32" s="219"/>
      <c r="AM32" s="218">
        <v>17231</v>
      </c>
      <c r="AN32" s="219"/>
      <c r="AO32" s="219"/>
      <c r="AP32" s="219"/>
      <c r="AQ32" s="340" t="s">
        <v>571</v>
      </c>
      <c r="AR32" s="207"/>
      <c r="AS32" s="207"/>
      <c r="AT32" s="341"/>
      <c r="AU32" s="219" t="s">
        <v>571</v>
      </c>
      <c r="AV32" s="219"/>
      <c r="AW32" s="219"/>
      <c r="AX32" s="221"/>
    </row>
    <row r="33" spans="1:50" ht="23.25" customHeight="1">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589</v>
      </c>
      <c r="AC33" s="532"/>
      <c r="AD33" s="532"/>
      <c r="AE33" s="218">
        <v>5234</v>
      </c>
      <c r="AF33" s="219"/>
      <c r="AG33" s="219"/>
      <c r="AH33" s="219"/>
      <c r="AI33" s="218">
        <v>10093</v>
      </c>
      <c r="AJ33" s="219"/>
      <c r="AK33" s="219"/>
      <c r="AL33" s="219"/>
      <c r="AM33" s="218">
        <v>15185</v>
      </c>
      <c r="AN33" s="219"/>
      <c r="AO33" s="219"/>
      <c r="AP33" s="219"/>
      <c r="AQ33" s="340" t="s">
        <v>571</v>
      </c>
      <c r="AR33" s="207"/>
      <c r="AS33" s="207"/>
      <c r="AT33" s="341"/>
      <c r="AU33" s="219">
        <v>19943</v>
      </c>
      <c r="AV33" s="219"/>
      <c r="AW33" s="219"/>
      <c r="AX33" s="221"/>
    </row>
    <row r="34" spans="1:50" ht="23.25" customHeight="1">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f>AE32/AE33*100</f>
        <v>113.06839893007262</v>
      </c>
      <c r="AF34" s="219"/>
      <c r="AG34" s="219"/>
      <c r="AH34" s="219"/>
      <c r="AI34" s="218">
        <f t="shared" ref="AI34" si="4">AI32/AI33*100</f>
        <v>114.42583969087485</v>
      </c>
      <c r="AJ34" s="219"/>
      <c r="AK34" s="219"/>
      <c r="AL34" s="219"/>
      <c r="AM34" s="218">
        <f t="shared" ref="AM34" si="5">AM32/AM33*100</f>
        <v>113.47382285149818</v>
      </c>
      <c r="AN34" s="219"/>
      <c r="AO34" s="219"/>
      <c r="AP34" s="219"/>
      <c r="AQ34" s="340" t="s">
        <v>571</v>
      </c>
      <c r="AR34" s="207"/>
      <c r="AS34" s="207"/>
      <c r="AT34" s="341"/>
      <c r="AU34" s="219" t="s">
        <v>571</v>
      </c>
      <c r="AV34" s="219"/>
      <c r="AW34" s="219"/>
      <c r="AX34" s="221"/>
    </row>
    <row r="35" spans="1:50" ht="23.25" customHeight="1">
      <c r="A35" s="226" t="s">
        <v>504</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9" t="s">
        <v>473</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0" t="s">
        <v>253</v>
      </c>
      <c r="AV37" s="420"/>
      <c r="AW37" s="420"/>
      <c r="AX37" s="919"/>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t="s">
        <v>571</v>
      </c>
      <c r="AR38" s="200"/>
      <c r="AS38" s="133" t="s">
        <v>355</v>
      </c>
      <c r="AT38" s="134"/>
      <c r="AU38" s="199">
        <v>30</v>
      </c>
      <c r="AV38" s="199"/>
      <c r="AW38" s="407" t="s">
        <v>300</v>
      </c>
      <c r="AX38" s="408"/>
    </row>
    <row r="39" spans="1:50" ht="23.25" customHeight="1">
      <c r="A39" s="412"/>
      <c r="B39" s="410"/>
      <c r="C39" s="410"/>
      <c r="D39" s="410"/>
      <c r="E39" s="410"/>
      <c r="F39" s="411"/>
      <c r="G39" s="573" t="s">
        <v>591</v>
      </c>
      <c r="H39" s="574"/>
      <c r="I39" s="574"/>
      <c r="J39" s="574"/>
      <c r="K39" s="574"/>
      <c r="L39" s="574"/>
      <c r="M39" s="574"/>
      <c r="N39" s="574"/>
      <c r="O39" s="575"/>
      <c r="P39" s="105" t="s">
        <v>588</v>
      </c>
      <c r="Q39" s="105"/>
      <c r="R39" s="105"/>
      <c r="S39" s="105"/>
      <c r="T39" s="105"/>
      <c r="U39" s="105"/>
      <c r="V39" s="105"/>
      <c r="W39" s="105"/>
      <c r="X39" s="106"/>
      <c r="Y39" s="480" t="s">
        <v>12</v>
      </c>
      <c r="Z39" s="540"/>
      <c r="AA39" s="541"/>
      <c r="AB39" s="470" t="s">
        <v>589</v>
      </c>
      <c r="AC39" s="470"/>
      <c r="AD39" s="470"/>
      <c r="AE39" s="218">
        <v>7716</v>
      </c>
      <c r="AF39" s="219"/>
      <c r="AG39" s="219"/>
      <c r="AH39" s="219"/>
      <c r="AI39" s="218">
        <v>14343</v>
      </c>
      <c r="AJ39" s="219"/>
      <c r="AK39" s="219"/>
      <c r="AL39" s="219"/>
      <c r="AM39" s="218">
        <v>20137</v>
      </c>
      <c r="AN39" s="219"/>
      <c r="AO39" s="219"/>
      <c r="AP39" s="219"/>
      <c r="AQ39" s="340" t="s">
        <v>571</v>
      </c>
      <c r="AR39" s="207"/>
      <c r="AS39" s="207"/>
      <c r="AT39" s="341"/>
      <c r="AU39" s="219">
        <v>20137</v>
      </c>
      <c r="AV39" s="219"/>
      <c r="AW39" s="219"/>
      <c r="AX39" s="221"/>
    </row>
    <row r="40" spans="1:50" ht="23.25" customHeight="1">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589</v>
      </c>
      <c r="AC40" s="532"/>
      <c r="AD40" s="532"/>
      <c r="AE40" s="218">
        <v>2866</v>
      </c>
      <c r="AF40" s="219"/>
      <c r="AG40" s="219"/>
      <c r="AH40" s="219"/>
      <c r="AI40" s="218">
        <v>4426</v>
      </c>
      <c r="AJ40" s="219"/>
      <c r="AK40" s="219"/>
      <c r="AL40" s="219"/>
      <c r="AM40" s="218">
        <v>6020</v>
      </c>
      <c r="AN40" s="219"/>
      <c r="AO40" s="219"/>
      <c r="AP40" s="219"/>
      <c r="AQ40" s="340" t="s">
        <v>571</v>
      </c>
      <c r="AR40" s="207"/>
      <c r="AS40" s="207"/>
      <c r="AT40" s="341"/>
      <c r="AU40" s="219">
        <v>6020</v>
      </c>
      <c r="AV40" s="219"/>
      <c r="AW40" s="219"/>
      <c r="AX40" s="221"/>
    </row>
    <row r="41" spans="1:50" ht="23.25" customHeight="1">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f>AE39/AE40*100</f>
        <v>269.22540125610607</v>
      </c>
      <c r="AF41" s="219"/>
      <c r="AG41" s="219"/>
      <c r="AH41" s="220"/>
      <c r="AI41" s="218">
        <f>AI39/AI40*100</f>
        <v>324.06235878897422</v>
      </c>
      <c r="AJ41" s="219"/>
      <c r="AK41" s="219"/>
      <c r="AL41" s="220"/>
      <c r="AM41" s="218">
        <f>AM39/AM40*100</f>
        <v>334.50166112956811</v>
      </c>
      <c r="AN41" s="219"/>
      <c r="AO41" s="219"/>
      <c r="AP41" s="220"/>
      <c r="AQ41" s="340" t="s">
        <v>571</v>
      </c>
      <c r="AR41" s="207"/>
      <c r="AS41" s="207"/>
      <c r="AT41" s="341"/>
      <c r="AU41" s="219">
        <f>AM39/AM40*100</f>
        <v>334.50166112956811</v>
      </c>
      <c r="AV41" s="219"/>
      <c r="AW41" s="219"/>
      <c r="AX41" s="221"/>
    </row>
    <row r="42" spans="1:50" ht="23.25" customHeight="1">
      <c r="A42" s="226" t="s">
        <v>504</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9" t="s">
        <v>473</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0" t="s">
        <v>253</v>
      </c>
      <c r="AV44" s="420"/>
      <c r="AW44" s="420"/>
      <c r="AX44" s="919"/>
    </row>
    <row r="45" spans="1:50" ht="18.75" hidden="1"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1" t="s">
        <v>474</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469</v>
      </c>
      <c r="X65" s="497"/>
      <c r="Y65" s="500"/>
      <c r="Z65" s="500"/>
      <c r="AA65" s="501"/>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4" t="s">
        <v>479</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5" t="s">
        <v>474</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c r="A78" s="335" t="s">
        <v>507</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9"/>
    </row>
    <row r="80" spans="1:50" ht="18.75" hidden="1" customHeight="1">
      <c r="A80" s="873"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74"/>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534</v>
      </c>
      <c r="AF85" s="245"/>
      <c r="AG85" s="245"/>
      <c r="AH85" s="246"/>
      <c r="AI85" s="244" t="s">
        <v>531</v>
      </c>
      <c r="AJ85" s="245"/>
      <c r="AK85" s="245"/>
      <c r="AL85" s="246"/>
      <c r="AM85" s="250" t="s">
        <v>526</v>
      </c>
      <c r="AN85" s="250"/>
      <c r="AO85" s="250"/>
      <c r="AP85" s="244"/>
      <c r="AQ85" s="159" t="s">
        <v>354</v>
      </c>
      <c r="AR85" s="130"/>
      <c r="AS85" s="130"/>
      <c r="AT85" s="131"/>
      <c r="AU85" s="542" t="s">
        <v>253</v>
      </c>
      <c r="AV85" s="542"/>
      <c r="AW85" s="542"/>
      <c r="AX85" s="543"/>
      <c r="AY85" s="10"/>
      <c r="AZ85" s="10"/>
      <c r="BA85" s="10"/>
      <c r="BB85" s="10"/>
      <c r="BC85" s="10"/>
    </row>
    <row r="86" spans="1:60" ht="18.75" hidden="1" customHeight="1">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c r="A87" s="874"/>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4"/>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534</v>
      </c>
      <c r="AF90" s="245"/>
      <c r="AG90" s="245"/>
      <c r="AH90" s="246"/>
      <c r="AI90" s="244" t="s">
        <v>531</v>
      </c>
      <c r="AJ90" s="245"/>
      <c r="AK90" s="245"/>
      <c r="AL90" s="246"/>
      <c r="AM90" s="250" t="s">
        <v>526</v>
      </c>
      <c r="AN90" s="250"/>
      <c r="AO90" s="250"/>
      <c r="AP90" s="244"/>
      <c r="AQ90" s="159" t="s">
        <v>354</v>
      </c>
      <c r="AR90" s="130"/>
      <c r="AS90" s="130"/>
      <c r="AT90" s="131"/>
      <c r="AU90" s="542" t="s">
        <v>253</v>
      </c>
      <c r="AV90" s="542"/>
      <c r="AW90" s="542"/>
      <c r="AX90" s="543"/>
    </row>
    <row r="91" spans="1:60" ht="18.75" hidden="1" customHeight="1">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c r="A92" s="874"/>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4"/>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534</v>
      </c>
      <c r="AF95" s="245"/>
      <c r="AG95" s="245"/>
      <c r="AH95" s="246"/>
      <c r="AI95" s="244" t="s">
        <v>531</v>
      </c>
      <c r="AJ95" s="245"/>
      <c r="AK95" s="245"/>
      <c r="AL95" s="246"/>
      <c r="AM95" s="250" t="s">
        <v>526</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c r="A97" s="874"/>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4"/>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5"/>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534</v>
      </c>
      <c r="AF100" s="549"/>
      <c r="AG100" s="549"/>
      <c r="AH100" s="550"/>
      <c r="AI100" s="548" t="s">
        <v>531</v>
      </c>
      <c r="AJ100" s="549"/>
      <c r="AK100" s="549"/>
      <c r="AL100" s="550"/>
      <c r="AM100" s="548" t="s">
        <v>527</v>
      </c>
      <c r="AN100" s="549"/>
      <c r="AO100" s="549"/>
      <c r="AP100" s="550"/>
      <c r="AQ100" s="320" t="s">
        <v>520</v>
      </c>
      <c r="AR100" s="321"/>
      <c r="AS100" s="321"/>
      <c r="AT100" s="322"/>
      <c r="AU100" s="320" t="s">
        <v>517</v>
      </c>
      <c r="AV100" s="321"/>
      <c r="AW100" s="321"/>
      <c r="AX100" s="323"/>
    </row>
    <row r="101" spans="1:60" ht="23.25" customHeight="1">
      <c r="A101" s="431"/>
      <c r="B101" s="432"/>
      <c r="C101" s="432"/>
      <c r="D101" s="432"/>
      <c r="E101" s="432"/>
      <c r="F101" s="433"/>
      <c r="G101" s="105" t="s">
        <v>717</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593</v>
      </c>
      <c r="AC101" s="470"/>
      <c r="AD101" s="470"/>
      <c r="AE101" s="218">
        <v>76</v>
      </c>
      <c r="AF101" s="219"/>
      <c r="AG101" s="219"/>
      <c r="AH101" s="220"/>
      <c r="AI101" s="218">
        <v>89</v>
      </c>
      <c r="AJ101" s="219"/>
      <c r="AK101" s="219"/>
      <c r="AL101" s="220"/>
      <c r="AM101" s="218">
        <v>97</v>
      </c>
      <c r="AN101" s="219"/>
      <c r="AO101" s="219"/>
      <c r="AP101" s="220"/>
      <c r="AQ101" s="218" t="s">
        <v>571</v>
      </c>
      <c r="AR101" s="219"/>
      <c r="AS101" s="219"/>
      <c r="AT101" s="220"/>
      <c r="AU101" s="218" t="s">
        <v>724</v>
      </c>
      <c r="AV101" s="219"/>
      <c r="AW101" s="219"/>
      <c r="AX101" s="220"/>
    </row>
    <row r="102" spans="1:60" ht="23.25" customHeight="1">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593</v>
      </c>
      <c r="AC102" s="470"/>
      <c r="AD102" s="470"/>
      <c r="AE102" s="427">
        <v>78</v>
      </c>
      <c r="AF102" s="427"/>
      <c r="AG102" s="427"/>
      <c r="AH102" s="427"/>
      <c r="AI102" s="427">
        <v>90</v>
      </c>
      <c r="AJ102" s="427"/>
      <c r="AK102" s="427"/>
      <c r="AL102" s="427"/>
      <c r="AM102" s="427">
        <v>107</v>
      </c>
      <c r="AN102" s="427"/>
      <c r="AO102" s="427"/>
      <c r="AP102" s="427"/>
      <c r="AQ102" s="273">
        <v>41</v>
      </c>
      <c r="AR102" s="274"/>
      <c r="AS102" s="274"/>
      <c r="AT102" s="319"/>
      <c r="AU102" s="273">
        <v>47</v>
      </c>
      <c r="AV102" s="274"/>
      <c r="AW102" s="274"/>
      <c r="AX102" s="319"/>
    </row>
    <row r="103" spans="1:60" ht="31.5" hidden="1" customHeight="1">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534</v>
      </c>
      <c r="AF103" s="425"/>
      <c r="AG103" s="425"/>
      <c r="AH103" s="426"/>
      <c r="AI103" s="424" t="s">
        <v>531</v>
      </c>
      <c r="AJ103" s="425"/>
      <c r="AK103" s="425"/>
      <c r="AL103" s="426"/>
      <c r="AM103" s="424" t="s">
        <v>527</v>
      </c>
      <c r="AN103" s="425"/>
      <c r="AO103" s="425"/>
      <c r="AP103" s="426"/>
      <c r="AQ103" s="284" t="s">
        <v>520</v>
      </c>
      <c r="AR103" s="285"/>
      <c r="AS103" s="285"/>
      <c r="AT103" s="324"/>
      <c r="AU103" s="284" t="s">
        <v>517</v>
      </c>
      <c r="AV103" s="285"/>
      <c r="AW103" s="285"/>
      <c r="AX103" s="286"/>
    </row>
    <row r="104" spans="1:60" ht="23.25" hidden="1" customHeight="1">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534</v>
      </c>
      <c r="AF106" s="425"/>
      <c r="AG106" s="425"/>
      <c r="AH106" s="426"/>
      <c r="AI106" s="424" t="s">
        <v>531</v>
      </c>
      <c r="AJ106" s="425"/>
      <c r="AK106" s="425"/>
      <c r="AL106" s="426"/>
      <c r="AM106" s="424" t="s">
        <v>526</v>
      </c>
      <c r="AN106" s="425"/>
      <c r="AO106" s="425"/>
      <c r="AP106" s="426"/>
      <c r="AQ106" s="284" t="s">
        <v>520</v>
      </c>
      <c r="AR106" s="285"/>
      <c r="AS106" s="285"/>
      <c r="AT106" s="324"/>
      <c r="AU106" s="284" t="s">
        <v>517</v>
      </c>
      <c r="AV106" s="285"/>
      <c r="AW106" s="285"/>
      <c r="AX106" s="286"/>
    </row>
    <row r="107" spans="1:60" ht="23.25" hidden="1" customHeight="1">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534</v>
      </c>
      <c r="AF109" s="425"/>
      <c r="AG109" s="425"/>
      <c r="AH109" s="426"/>
      <c r="AI109" s="424" t="s">
        <v>531</v>
      </c>
      <c r="AJ109" s="425"/>
      <c r="AK109" s="425"/>
      <c r="AL109" s="426"/>
      <c r="AM109" s="424" t="s">
        <v>527</v>
      </c>
      <c r="AN109" s="425"/>
      <c r="AO109" s="425"/>
      <c r="AP109" s="426"/>
      <c r="AQ109" s="284" t="s">
        <v>520</v>
      </c>
      <c r="AR109" s="285"/>
      <c r="AS109" s="285"/>
      <c r="AT109" s="324"/>
      <c r="AU109" s="284" t="s">
        <v>517</v>
      </c>
      <c r="AV109" s="285"/>
      <c r="AW109" s="285"/>
      <c r="AX109" s="286"/>
    </row>
    <row r="110" spans="1:60" ht="23.25" hidden="1" customHeight="1">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534</v>
      </c>
      <c r="AF112" s="425"/>
      <c r="AG112" s="425"/>
      <c r="AH112" s="426"/>
      <c r="AI112" s="424" t="s">
        <v>531</v>
      </c>
      <c r="AJ112" s="425"/>
      <c r="AK112" s="425"/>
      <c r="AL112" s="426"/>
      <c r="AM112" s="424" t="s">
        <v>526</v>
      </c>
      <c r="AN112" s="425"/>
      <c r="AO112" s="425"/>
      <c r="AP112" s="426"/>
      <c r="AQ112" s="284" t="s">
        <v>520</v>
      </c>
      <c r="AR112" s="285"/>
      <c r="AS112" s="285"/>
      <c r="AT112" s="324"/>
      <c r="AU112" s="284" t="s">
        <v>517</v>
      </c>
      <c r="AV112" s="285"/>
      <c r="AW112" s="285"/>
      <c r="AX112" s="286"/>
    </row>
    <row r="113" spans="1:50" ht="23.25" hidden="1" customHeight="1">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534</v>
      </c>
      <c r="AF115" s="425"/>
      <c r="AG115" s="425"/>
      <c r="AH115" s="426"/>
      <c r="AI115" s="424" t="s">
        <v>531</v>
      </c>
      <c r="AJ115" s="425"/>
      <c r="AK115" s="425"/>
      <c r="AL115" s="426"/>
      <c r="AM115" s="424" t="s">
        <v>526</v>
      </c>
      <c r="AN115" s="425"/>
      <c r="AO115" s="425"/>
      <c r="AP115" s="426"/>
      <c r="AQ115" s="600" t="s">
        <v>521</v>
      </c>
      <c r="AR115" s="601"/>
      <c r="AS115" s="601"/>
      <c r="AT115" s="601"/>
      <c r="AU115" s="601"/>
      <c r="AV115" s="601"/>
      <c r="AW115" s="601"/>
      <c r="AX115" s="602"/>
    </row>
    <row r="116" spans="1:50" ht="23.25" customHeight="1">
      <c r="A116" s="448"/>
      <c r="B116" s="449"/>
      <c r="C116" s="449"/>
      <c r="D116" s="449"/>
      <c r="E116" s="449"/>
      <c r="F116" s="450"/>
      <c r="G116" s="402" t="s">
        <v>594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595</v>
      </c>
      <c r="AC116" s="472"/>
      <c r="AD116" s="473"/>
      <c r="AE116" s="427">
        <v>28</v>
      </c>
      <c r="AF116" s="427"/>
      <c r="AG116" s="427"/>
      <c r="AH116" s="427"/>
      <c r="AI116" s="427">
        <v>18</v>
      </c>
      <c r="AJ116" s="427"/>
      <c r="AK116" s="427"/>
      <c r="AL116" s="427"/>
      <c r="AM116" s="427">
        <v>16</v>
      </c>
      <c r="AN116" s="427"/>
      <c r="AO116" s="427"/>
      <c r="AP116" s="427"/>
      <c r="AQ116" s="218">
        <v>17</v>
      </c>
      <c r="AR116" s="219"/>
      <c r="AS116" s="219"/>
      <c r="AT116" s="219"/>
      <c r="AU116" s="219"/>
      <c r="AV116" s="219"/>
      <c r="AW116" s="219"/>
      <c r="AX116" s="221"/>
    </row>
    <row r="117" spans="1:50" ht="46.5" customHeight="1" thickBo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596</v>
      </c>
      <c r="AC117" s="482"/>
      <c r="AD117" s="483"/>
      <c r="AE117" s="560" t="s">
        <v>597</v>
      </c>
      <c r="AF117" s="560"/>
      <c r="AG117" s="560"/>
      <c r="AH117" s="560"/>
      <c r="AI117" s="560" t="s">
        <v>681</v>
      </c>
      <c r="AJ117" s="560"/>
      <c r="AK117" s="560"/>
      <c r="AL117" s="560"/>
      <c r="AM117" s="560" t="s">
        <v>682</v>
      </c>
      <c r="AN117" s="560"/>
      <c r="AO117" s="560"/>
      <c r="AP117" s="560"/>
      <c r="AQ117" s="560" t="s">
        <v>725</v>
      </c>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534</v>
      </c>
      <c r="AF118" s="425"/>
      <c r="AG118" s="425"/>
      <c r="AH118" s="426"/>
      <c r="AI118" s="424" t="s">
        <v>531</v>
      </c>
      <c r="AJ118" s="425"/>
      <c r="AK118" s="425"/>
      <c r="AL118" s="426"/>
      <c r="AM118" s="424" t="s">
        <v>526</v>
      </c>
      <c r="AN118" s="425"/>
      <c r="AO118" s="425"/>
      <c r="AP118" s="426"/>
      <c r="AQ118" s="600" t="s">
        <v>521</v>
      </c>
      <c r="AR118" s="601"/>
      <c r="AS118" s="601"/>
      <c r="AT118" s="601"/>
      <c r="AU118" s="601"/>
      <c r="AV118" s="601"/>
      <c r="AW118" s="601"/>
      <c r="AX118" s="602"/>
    </row>
    <row r="119" spans="1:50" ht="23.25" hidden="1" customHeight="1">
      <c r="A119" s="448"/>
      <c r="B119" s="449"/>
      <c r="C119" s="449"/>
      <c r="D119" s="449"/>
      <c r="E119" s="449"/>
      <c r="F119" s="450"/>
      <c r="G119" s="402" t="s">
        <v>482</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484</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534</v>
      </c>
      <c r="AF121" s="425"/>
      <c r="AG121" s="425"/>
      <c r="AH121" s="426"/>
      <c r="AI121" s="424" t="s">
        <v>531</v>
      </c>
      <c r="AJ121" s="425"/>
      <c r="AK121" s="425"/>
      <c r="AL121" s="426"/>
      <c r="AM121" s="424" t="s">
        <v>526</v>
      </c>
      <c r="AN121" s="425"/>
      <c r="AO121" s="425"/>
      <c r="AP121" s="426"/>
      <c r="AQ121" s="600" t="s">
        <v>521</v>
      </c>
      <c r="AR121" s="601"/>
      <c r="AS121" s="601"/>
      <c r="AT121" s="601"/>
      <c r="AU121" s="601"/>
      <c r="AV121" s="601"/>
      <c r="AW121" s="601"/>
      <c r="AX121" s="602"/>
    </row>
    <row r="122" spans="1:50" ht="23.25" hidden="1" customHeight="1">
      <c r="A122" s="448"/>
      <c r="B122" s="449"/>
      <c r="C122" s="449"/>
      <c r="D122" s="449"/>
      <c r="E122" s="449"/>
      <c r="F122" s="450"/>
      <c r="G122" s="402" t="s">
        <v>483</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598</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535</v>
      </c>
      <c r="AF124" s="425"/>
      <c r="AG124" s="425"/>
      <c r="AH124" s="426"/>
      <c r="AI124" s="424" t="s">
        <v>531</v>
      </c>
      <c r="AJ124" s="425"/>
      <c r="AK124" s="425"/>
      <c r="AL124" s="426"/>
      <c r="AM124" s="424" t="s">
        <v>526</v>
      </c>
      <c r="AN124" s="425"/>
      <c r="AO124" s="425"/>
      <c r="AP124" s="426"/>
      <c r="AQ124" s="600" t="s">
        <v>521</v>
      </c>
      <c r="AR124" s="601"/>
      <c r="AS124" s="601"/>
      <c r="AT124" s="601"/>
      <c r="AU124" s="601"/>
      <c r="AV124" s="601"/>
      <c r="AW124" s="601"/>
      <c r="AX124" s="602"/>
    </row>
    <row r="125" spans="1:50" ht="23.25" hidden="1" customHeight="1">
      <c r="A125" s="448"/>
      <c r="B125" s="449"/>
      <c r="C125" s="449"/>
      <c r="D125" s="449"/>
      <c r="E125" s="449"/>
      <c r="F125" s="450"/>
      <c r="G125" s="402" t="s">
        <v>599</v>
      </c>
      <c r="H125" s="402"/>
      <c r="I125" s="402"/>
      <c r="J125" s="402"/>
      <c r="K125" s="402"/>
      <c r="L125" s="402"/>
      <c r="M125" s="402"/>
      <c r="N125" s="402"/>
      <c r="O125" s="402"/>
      <c r="P125" s="402"/>
      <c r="Q125" s="402"/>
      <c r="R125" s="402"/>
      <c r="S125" s="402"/>
      <c r="T125" s="402"/>
      <c r="U125" s="402"/>
      <c r="V125" s="402"/>
      <c r="W125" s="402"/>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9"/>
      <c r="Y126" s="480" t="s">
        <v>49</v>
      </c>
      <c r="Z126" s="455"/>
      <c r="AA126" s="456"/>
      <c r="AB126" s="481" t="s">
        <v>484</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4" t="s">
        <v>534</v>
      </c>
      <c r="AF127" s="425"/>
      <c r="AG127" s="425"/>
      <c r="AH127" s="426"/>
      <c r="AI127" s="424" t="s">
        <v>531</v>
      </c>
      <c r="AJ127" s="425"/>
      <c r="AK127" s="425"/>
      <c r="AL127" s="426"/>
      <c r="AM127" s="424" t="s">
        <v>526</v>
      </c>
      <c r="AN127" s="425"/>
      <c r="AO127" s="425"/>
      <c r="AP127" s="426"/>
      <c r="AQ127" s="600" t="s">
        <v>521</v>
      </c>
      <c r="AR127" s="601"/>
      <c r="AS127" s="601"/>
      <c r="AT127" s="601"/>
      <c r="AU127" s="601"/>
      <c r="AV127" s="601"/>
      <c r="AW127" s="601"/>
      <c r="AX127" s="602"/>
    </row>
    <row r="128" spans="1:50" ht="23.25" hidden="1" customHeight="1">
      <c r="A128" s="448"/>
      <c r="B128" s="449"/>
      <c r="C128" s="449"/>
      <c r="D128" s="449"/>
      <c r="E128" s="449"/>
      <c r="F128" s="450"/>
      <c r="G128" s="402" t="s">
        <v>483</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484</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564</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32330</v>
      </c>
      <c r="AF134" s="207"/>
      <c r="AG134" s="207"/>
      <c r="AH134" s="207"/>
      <c r="AI134" s="206">
        <v>47117</v>
      </c>
      <c r="AJ134" s="207"/>
      <c r="AK134" s="207"/>
      <c r="AL134" s="207"/>
      <c r="AM134" s="206">
        <v>38326</v>
      </c>
      <c r="AN134" s="207"/>
      <c r="AO134" s="207"/>
      <c r="AP134" s="207"/>
      <c r="AQ134" s="206" t="s">
        <v>571</v>
      </c>
      <c r="AR134" s="207"/>
      <c r="AS134" s="207"/>
      <c r="AT134" s="207"/>
      <c r="AU134" s="206" t="s">
        <v>571</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23549</v>
      </c>
      <c r="AF135" s="207"/>
      <c r="AG135" s="207"/>
      <c r="AH135" s="207"/>
      <c r="AI135" s="206">
        <v>30870</v>
      </c>
      <c r="AJ135" s="207"/>
      <c r="AK135" s="207"/>
      <c r="AL135" s="207"/>
      <c r="AM135" s="206">
        <v>22108</v>
      </c>
      <c r="AN135" s="207"/>
      <c r="AO135" s="207"/>
      <c r="AP135" s="207"/>
      <c r="AQ135" s="206" t="s">
        <v>571</v>
      </c>
      <c r="AR135" s="207"/>
      <c r="AS135" s="207"/>
      <c r="AT135" s="207"/>
      <c r="AU135" s="206" t="s">
        <v>571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t="s">
        <v>571</v>
      </c>
      <c r="AV137" s="200"/>
      <c r="AW137" s="133" t="s">
        <v>300</v>
      </c>
      <c r="AX137" s="195"/>
    </row>
    <row r="138" spans="1:50" ht="39.75" hidden="1" customHeight="1">
      <c r="A138" s="189"/>
      <c r="B138" s="186"/>
      <c r="C138" s="180"/>
      <c r="D138" s="186"/>
      <c r="E138" s="180"/>
      <c r="F138" s="181"/>
      <c r="G138" s="104" t="s">
        <v>716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593</v>
      </c>
      <c r="AC138" s="205"/>
      <c r="AD138" s="205"/>
      <c r="AE138" s="206">
        <v>93</v>
      </c>
      <c r="AF138" s="207"/>
      <c r="AG138" s="207"/>
      <c r="AH138" s="207"/>
      <c r="AI138" s="206">
        <v>82</v>
      </c>
      <c r="AJ138" s="207"/>
      <c r="AK138" s="207"/>
      <c r="AL138" s="207"/>
      <c r="AM138" s="206">
        <v>64</v>
      </c>
      <c r="AN138" s="207"/>
      <c r="AO138" s="207"/>
      <c r="AP138" s="207"/>
      <c r="AQ138" s="206" t="s">
        <v>571</v>
      </c>
      <c r="AR138" s="207"/>
      <c r="AS138" s="207"/>
      <c r="AT138" s="207"/>
      <c r="AU138" s="206" t="s">
        <v>571</v>
      </c>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593</v>
      </c>
      <c r="AC139" s="213"/>
      <c r="AD139" s="213"/>
      <c r="AE139" s="206">
        <v>92</v>
      </c>
      <c r="AF139" s="207"/>
      <c r="AG139" s="207"/>
      <c r="AH139" s="207"/>
      <c r="AI139" s="206">
        <v>79</v>
      </c>
      <c r="AJ139" s="207"/>
      <c r="AK139" s="207"/>
      <c r="AL139" s="207"/>
      <c r="AM139" s="206">
        <v>61</v>
      </c>
      <c r="AN139" s="207"/>
      <c r="AO139" s="207"/>
      <c r="AP139" s="207"/>
      <c r="AQ139" s="206" t="s">
        <v>571</v>
      </c>
      <c r="AR139" s="207"/>
      <c r="AS139" s="207"/>
      <c r="AT139" s="207"/>
      <c r="AU139" s="206" t="s">
        <v>571</v>
      </c>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t="s">
        <v>600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t="s">
        <v>601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571</v>
      </c>
      <c r="AR193" s="199"/>
      <c r="AS193" s="133" t="s">
        <v>355</v>
      </c>
      <c r="AT193" s="134"/>
      <c r="AU193" s="200" t="s">
        <v>571</v>
      </c>
      <c r="AV193" s="200"/>
      <c r="AW193" s="133" t="s">
        <v>300</v>
      </c>
      <c r="AX193" s="195"/>
    </row>
    <row r="194" spans="1:50" ht="39.75" hidden="1" customHeight="1">
      <c r="A194" s="189"/>
      <c r="B194" s="186"/>
      <c r="C194" s="180"/>
      <c r="D194" s="186"/>
      <c r="E194" s="180"/>
      <c r="F194" s="181"/>
      <c r="G194" s="104" t="s">
        <v>602</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589</v>
      </c>
      <c r="AC194" s="205"/>
      <c r="AD194" s="205"/>
      <c r="AE194" s="206">
        <v>32320</v>
      </c>
      <c r="AF194" s="207"/>
      <c r="AG194" s="207"/>
      <c r="AH194" s="207"/>
      <c r="AI194" s="206"/>
      <c r="AJ194" s="207"/>
      <c r="AK194" s="207"/>
      <c r="AL194" s="207"/>
      <c r="AM194" s="206"/>
      <c r="AN194" s="207"/>
      <c r="AO194" s="207"/>
      <c r="AP194" s="207"/>
      <c r="AQ194" s="206" t="s">
        <v>571</v>
      </c>
      <c r="AR194" s="207"/>
      <c r="AS194" s="207"/>
      <c r="AT194" s="207"/>
      <c r="AU194" s="206" t="s">
        <v>571</v>
      </c>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589</v>
      </c>
      <c r="AC195" s="213"/>
      <c r="AD195" s="213"/>
      <c r="AE195" s="206">
        <v>23549</v>
      </c>
      <c r="AF195" s="207"/>
      <c r="AG195" s="207"/>
      <c r="AH195" s="207"/>
      <c r="AI195" s="206"/>
      <c r="AJ195" s="207"/>
      <c r="AK195" s="207"/>
      <c r="AL195" s="207"/>
      <c r="AM195" s="206"/>
      <c r="AN195" s="207"/>
      <c r="AO195" s="207"/>
      <c r="AP195" s="207"/>
      <c r="AQ195" s="206" t="s">
        <v>571</v>
      </c>
      <c r="AR195" s="207"/>
      <c r="AS195" s="207"/>
      <c r="AT195" s="207"/>
      <c r="AU195" s="206" t="s">
        <v>571</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t="s">
        <v>571</v>
      </c>
      <c r="AR197" s="199"/>
      <c r="AS197" s="133" t="s">
        <v>355</v>
      </c>
      <c r="AT197" s="134"/>
      <c r="AU197" s="200" t="s">
        <v>571</v>
      </c>
      <c r="AV197" s="200"/>
      <c r="AW197" s="133" t="s">
        <v>300</v>
      </c>
      <c r="AX197" s="195"/>
    </row>
    <row r="198" spans="1:50" ht="39.75" hidden="1" customHeight="1">
      <c r="A198" s="189"/>
      <c r="B198" s="186"/>
      <c r="C198" s="180"/>
      <c r="D198" s="186"/>
      <c r="E198" s="180"/>
      <c r="F198" s="181"/>
      <c r="G198" s="104" t="s">
        <v>603</v>
      </c>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t="s">
        <v>593</v>
      </c>
      <c r="AC198" s="205"/>
      <c r="AD198" s="205"/>
      <c r="AE198" s="206">
        <v>93</v>
      </c>
      <c r="AF198" s="207"/>
      <c r="AG198" s="207"/>
      <c r="AH198" s="207"/>
      <c r="AI198" s="206"/>
      <c r="AJ198" s="207"/>
      <c r="AK198" s="207"/>
      <c r="AL198" s="207"/>
      <c r="AM198" s="206"/>
      <c r="AN198" s="207"/>
      <c r="AO198" s="207"/>
      <c r="AP198" s="207"/>
      <c r="AQ198" s="206" t="s">
        <v>571</v>
      </c>
      <c r="AR198" s="207"/>
      <c r="AS198" s="207"/>
      <c r="AT198" s="207"/>
      <c r="AU198" s="206" t="s">
        <v>571</v>
      </c>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593</v>
      </c>
      <c r="AC199" s="213"/>
      <c r="AD199" s="213"/>
      <c r="AE199" s="206">
        <v>93</v>
      </c>
      <c r="AF199" s="207"/>
      <c r="AG199" s="207"/>
      <c r="AH199" s="207"/>
      <c r="AI199" s="206"/>
      <c r="AJ199" s="207"/>
      <c r="AK199" s="207"/>
      <c r="AL199" s="207"/>
      <c r="AM199" s="206"/>
      <c r="AN199" s="207"/>
      <c r="AO199" s="207"/>
      <c r="AP199" s="207"/>
      <c r="AQ199" s="206" t="s">
        <v>571</v>
      </c>
      <c r="AR199" s="207"/>
      <c r="AS199" s="207"/>
      <c r="AT199" s="207"/>
      <c r="AU199" s="206" t="s">
        <v>571</v>
      </c>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t="s">
        <v>617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560</v>
      </c>
      <c r="D430" s="943"/>
      <c r="E430" s="174" t="s">
        <v>544</v>
      </c>
      <c r="F430" s="907"/>
      <c r="G430" s="908" t="s">
        <v>374</v>
      </c>
      <c r="H430" s="123"/>
      <c r="I430" s="123"/>
      <c r="J430" s="909" t="s">
        <v>604</v>
      </c>
      <c r="K430" s="910"/>
      <c r="L430" s="910"/>
      <c r="M430" s="910"/>
      <c r="N430" s="910"/>
      <c r="O430" s="910"/>
      <c r="P430" s="910"/>
      <c r="Q430" s="910"/>
      <c r="R430" s="910"/>
      <c r="S430" s="910"/>
      <c r="T430" s="911"/>
      <c r="U430" s="597" t="s">
        <v>565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605</v>
      </c>
      <c r="AF432" s="200"/>
      <c r="AG432" s="133" t="s">
        <v>355</v>
      </c>
      <c r="AH432" s="134"/>
      <c r="AI432" s="156"/>
      <c r="AJ432" s="156"/>
      <c r="AK432" s="156"/>
      <c r="AL432" s="154"/>
      <c r="AM432" s="156"/>
      <c r="AN432" s="156"/>
      <c r="AO432" s="156"/>
      <c r="AP432" s="154"/>
      <c r="AQ432" s="599" t="s">
        <v>565</v>
      </c>
      <c r="AR432" s="200"/>
      <c r="AS432" s="133" t="s">
        <v>355</v>
      </c>
      <c r="AT432" s="134"/>
      <c r="AU432" s="200" t="s">
        <v>565</v>
      </c>
      <c r="AV432" s="200"/>
      <c r="AW432" s="133" t="s">
        <v>300</v>
      </c>
      <c r="AX432" s="195"/>
    </row>
    <row r="433" spans="1:50" ht="23.25" customHeight="1">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604</v>
      </c>
      <c r="AF433" s="207"/>
      <c r="AG433" s="207"/>
      <c r="AH433" s="341"/>
      <c r="AI433" s="340" t="s">
        <v>604</v>
      </c>
      <c r="AJ433" s="207"/>
      <c r="AK433" s="207"/>
      <c r="AL433" s="207"/>
      <c r="AM433" s="340" t="s">
        <v>571</v>
      </c>
      <c r="AN433" s="207"/>
      <c r="AO433" s="207"/>
      <c r="AP433" s="341"/>
      <c r="AQ433" s="340" t="s">
        <v>606</v>
      </c>
      <c r="AR433" s="207"/>
      <c r="AS433" s="207"/>
      <c r="AT433" s="341"/>
      <c r="AU433" s="207" t="s">
        <v>607</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604</v>
      </c>
      <c r="AF434" s="207"/>
      <c r="AG434" s="207"/>
      <c r="AH434" s="341"/>
      <c r="AI434" s="340" t="s">
        <v>604</v>
      </c>
      <c r="AJ434" s="207"/>
      <c r="AK434" s="207"/>
      <c r="AL434" s="207"/>
      <c r="AM434" s="340" t="s">
        <v>571</v>
      </c>
      <c r="AN434" s="207"/>
      <c r="AO434" s="207"/>
      <c r="AP434" s="341"/>
      <c r="AQ434" s="340" t="s">
        <v>604</v>
      </c>
      <c r="AR434" s="207"/>
      <c r="AS434" s="207"/>
      <c r="AT434" s="341"/>
      <c r="AU434" s="207" t="s">
        <v>604</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604</v>
      </c>
      <c r="AF435" s="207"/>
      <c r="AG435" s="207"/>
      <c r="AH435" s="341"/>
      <c r="AI435" s="340" t="s">
        <v>604</v>
      </c>
      <c r="AJ435" s="207"/>
      <c r="AK435" s="207"/>
      <c r="AL435" s="207"/>
      <c r="AM435" s="340" t="s">
        <v>571</v>
      </c>
      <c r="AN435" s="207"/>
      <c r="AO435" s="207"/>
      <c r="AP435" s="341"/>
      <c r="AQ435" s="340" t="s">
        <v>604</v>
      </c>
      <c r="AR435" s="207"/>
      <c r="AS435" s="207"/>
      <c r="AT435" s="341"/>
      <c r="AU435" s="207" t="s">
        <v>604</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9" t="s">
        <v>565</v>
      </c>
      <c r="AR457" s="200"/>
      <c r="AS457" s="133" t="s">
        <v>355</v>
      </c>
      <c r="AT457" s="134"/>
      <c r="AU457" s="200" t="s">
        <v>565</v>
      </c>
      <c r="AV457" s="200"/>
      <c r="AW457" s="133" t="s">
        <v>300</v>
      </c>
      <c r="AX457" s="195"/>
    </row>
    <row r="458" spans="1:50" ht="23.25" customHeight="1">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604</v>
      </c>
      <c r="AF458" s="207"/>
      <c r="AG458" s="207"/>
      <c r="AH458" s="207"/>
      <c r="AI458" s="340" t="s">
        <v>604</v>
      </c>
      <c r="AJ458" s="207"/>
      <c r="AK458" s="207"/>
      <c r="AL458" s="207"/>
      <c r="AM458" s="340" t="s">
        <v>571</v>
      </c>
      <c r="AN458" s="207"/>
      <c r="AO458" s="207"/>
      <c r="AP458" s="341"/>
      <c r="AQ458" s="340" t="s">
        <v>606</v>
      </c>
      <c r="AR458" s="207"/>
      <c r="AS458" s="207"/>
      <c r="AT458" s="341"/>
      <c r="AU458" s="207" t="s">
        <v>604</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604</v>
      </c>
      <c r="AF459" s="207"/>
      <c r="AG459" s="207"/>
      <c r="AH459" s="341"/>
      <c r="AI459" s="340" t="s">
        <v>606</v>
      </c>
      <c r="AJ459" s="207"/>
      <c r="AK459" s="207"/>
      <c r="AL459" s="207"/>
      <c r="AM459" s="340" t="s">
        <v>571</v>
      </c>
      <c r="AN459" s="207"/>
      <c r="AO459" s="207"/>
      <c r="AP459" s="341"/>
      <c r="AQ459" s="340" t="s">
        <v>604</v>
      </c>
      <c r="AR459" s="207"/>
      <c r="AS459" s="207"/>
      <c r="AT459" s="341"/>
      <c r="AU459" s="207" t="s">
        <v>606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606</v>
      </c>
      <c r="AF460" s="207"/>
      <c r="AG460" s="207"/>
      <c r="AH460" s="341"/>
      <c r="AI460" s="340" t="s">
        <v>604</v>
      </c>
      <c r="AJ460" s="207"/>
      <c r="AK460" s="207"/>
      <c r="AL460" s="207"/>
      <c r="AM460" s="340" t="s">
        <v>571</v>
      </c>
      <c r="AN460" s="207"/>
      <c r="AO460" s="207"/>
      <c r="AP460" s="341"/>
      <c r="AQ460" s="340" t="s">
        <v>604</v>
      </c>
      <c r="AR460" s="207"/>
      <c r="AS460" s="207"/>
      <c r="AT460" s="341"/>
      <c r="AU460" s="207" t="s">
        <v>606</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85.5" customHeight="1">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618</v>
      </c>
      <c r="AE702" s="346"/>
      <c r="AF702" s="346"/>
      <c r="AG702" s="394" t="s">
        <v>683</v>
      </c>
      <c r="AH702" s="395"/>
      <c r="AI702" s="395"/>
      <c r="AJ702" s="395"/>
      <c r="AK702" s="395"/>
      <c r="AL702" s="395"/>
      <c r="AM702" s="395"/>
      <c r="AN702" s="395"/>
      <c r="AO702" s="395"/>
      <c r="AP702" s="395"/>
      <c r="AQ702" s="395"/>
      <c r="AR702" s="395"/>
      <c r="AS702" s="395"/>
      <c r="AT702" s="395"/>
      <c r="AU702" s="395"/>
      <c r="AV702" s="395"/>
      <c r="AW702" s="395"/>
      <c r="AX702" s="396"/>
    </row>
    <row r="703" spans="1:50" ht="85.5"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618</v>
      </c>
      <c r="AE703" s="329"/>
      <c r="AF703" s="329"/>
      <c r="AG703" s="101" t="s">
        <v>684</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618</v>
      </c>
      <c r="AE704" s="792"/>
      <c r="AF704" s="792"/>
      <c r="AG704" s="167" t="s">
        <v>685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618</v>
      </c>
      <c r="AE705" s="724"/>
      <c r="AF705" s="724"/>
      <c r="AG705" s="125" t="s">
        <v>686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1"/>
      <c r="B706" s="652"/>
      <c r="C706" s="803"/>
      <c r="D706" s="804"/>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677</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677</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42.75" customHeight="1">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618</v>
      </c>
      <c r="AE708" s="614"/>
      <c r="AF708" s="614"/>
      <c r="AG708" s="751" t="s">
        <v>609</v>
      </c>
      <c r="AH708" s="752"/>
      <c r="AI708" s="752"/>
      <c r="AJ708" s="752"/>
      <c r="AK708" s="752"/>
      <c r="AL708" s="752"/>
      <c r="AM708" s="752"/>
      <c r="AN708" s="752"/>
      <c r="AO708" s="752"/>
      <c r="AP708" s="752"/>
      <c r="AQ708" s="752"/>
      <c r="AR708" s="752"/>
      <c r="AS708" s="752"/>
      <c r="AT708" s="752"/>
      <c r="AU708" s="752"/>
      <c r="AV708" s="752"/>
      <c r="AW708" s="752"/>
      <c r="AX708" s="753"/>
    </row>
    <row r="709" spans="1:50" ht="49.5" customHeight="1">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618</v>
      </c>
      <c r="AE709" s="329"/>
      <c r="AF709" s="329"/>
      <c r="AG709" s="101" t="s">
        <v>687</v>
      </c>
      <c r="AH709" s="102"/>
      <c r="AI709" s="102"/>
      <c r="AJ709" s="102"/>
      <c r="AK709" s="102"/>
      <c r="AL709" s="102"/>
      <c r="AM709" s="102"/>
      <c r="AN709" s="102"/>
      <c r="AO709" s="102"/>
      <c r="AP709" s="102"/>
      <c r="AQ709" s="102"/>
      <c r="AR709" s="102"/>
      <c r="AS709" s="102"/>
      <c r="AT709" s="102"/>
      <c r="AU709" s="102"/>
      <c r="AV709" s="102"/>
      <c r="AW709" s="102"/>
      <c r="AX709" s="103"/>
    </row>
    <row r="710" spans="1:50" ht="46.5" customHeight="1">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618</v>
      </c>
      <c r="AE710" s="329"/>
      <c r="AF710" s="329"/>
      <c r="AG710" s="101" t="s">
        <v>688</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618</v>
      </c>
      <c r="AE711" s="329"/>
      <c r="AF711" s="329"/>
      <c r="AG711" s="101" t="s">
        <v>689</v>
      </c>
      <c r="AH711" s="102"/>
      <c r="AI711" s="102"/>
      <c r="AJ711" s="102"/>
      <c r="AK711" s="102"/>
      <c r="AL711" s="102"/>
      <c r="AM711" s="102"/>
      <c r="AN711" s="102"/>
      <c r="AO711" s="102"/>
      <c r="AP711" s="102"/>
      <c r="AQ711" s="102"/>
      <c r="AR711" s="102"/>
      <c r="AS711" s="102"/>
      <c r="AT711" s="102"/>
      <c r="AU711" s="102"/>
      <c r="AV711" s="102"/>
      <c r="AW711" s="102"/>
      <c r="AX711" s="103"/>
    </row>
    <row r="712" spans="1:50" ht="25.5" customHeight="1">
      <c r="A712" s="651"/>
      <c r="B712" s="653"/>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678</v>
      </c>
      <c r="AE712" s="792"/>
      <c r="AF712" s="792"/>
      <c r="AG712" s="819" t="s">
        <v>571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1"/>
      <c r="B713" s="653"/>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678</v>
      </c>
      <c r="AE713" s="329"/>
      <c r="AF713" s="672"/>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618</v>
      </c>
      <c r="AE714" s="817"/>
      <c r="AF714" s="818"/>
      <c r="AG714" s="745" t="s">
        <v>610</v>
      </c>
      <c r="AH714" s="746"/>
      <c r="AI714" s="746"/>
      <c r="AJ714" s="746"/>
      <c r="AK714" s="746"/>
      <c r="AL714" s="746"/>
      <c r="AM714" s="746"/>
      <c r="AN714" s="746"/>
      <c r="AO714" s="746"/>
      <c r="AP714" s="746"/>
      <c r="AQ714" s="746"/>
      <c r="AR714" s="746"/>
      <c r="AS714" s="746"/>
      <c r="AT714" s="746"/>
      <c r="AU714" s="746"/>
      <c r="AV714" s="746"/>
      <c r="AW714" s="746"/>
      <c r="AX714" s="747"/>
    </row>
    <row r="715" spans="1:50" ht="52.5" customHeight="1">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618</v>
      </c>
      <c r="AE715" s="614"/>
      <c r="AF715" s="665"/>
      <c r="AG715" s="751" t="s">
        <v>611</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618</v>
      </c>
      <c r="AE716" s="636"/>
      <c r="AF716" s="636"/>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618</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618</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678</v>
      </c>
      <c r="AE719" s="614"/>
      <c r="AF719" s="614"/>
      <c r="AG719" s="125" t="s">
        <v>680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7"/>
      <c r="B722" s="788"/>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7"/>
      <c r="B723" s="788"/>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7"/>
      <c r="B724" s="788"/>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9"/>
      <c r="B725" s="790"/>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1.5" customHeight="1">
      <c r="A726" s="649" t="s">
        <v>48</v>
      </c>
      <c r="B726" s="811"/>
      <c r="C726" s="824" t="s">
        <v>53</v>
      </c>
      <c r="D726" s="846"/>
      <c r="E726" s="846"/>
      <c r="F726" s="847"/>
      <c r="G726" s="586" t="s">
        <v>718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76.5" customHeight="1" thickBot="1">
      <c r="A727" s="812"/>
      <c r="B727" s="813"/>
      <c r="C727" s="757" t="s">
        <v>57</v>
      </c>
      <c r="D727" s="758"/>
      <c r="E727" s="758"/>
      <c r="F727" s="759"/>
      <c r="G727" s="584" t="s">
        <v>679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2.75" customHeight="1" thickBot="1">
      <c r="A729" s="643" t="s">
        <v>732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96" customHeight="1" thickBot="1">
      <c r="A731" s="808" t="s">
        <v>256</v>
      </c>
      <c r="B731" s="809"/>
      <c r="C731" s="809"/>
      <c r="D731" s="809"/>
      <c r="E731" s="810"/>
      <c r="F731" s="738" t="s">
        <v>721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t="s">
        <v>722</v>
      </c>
      <c r="B733" s="683"/>
      <c r="C733" s="683"/>
      <c r="D733" s="683"/>
      <c r="E733" s="684"/>
      <c r="F733" s="646" t="s">
        <v>723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90" customHeight="1" thickBot="1">
      <c r="A735" s="799" t="s">
        <v>726</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3" t="s">
        <v>548</v>
      </c>
      <c r="B737" s="210"/>
      <c r="C737" s="210"/>
      <c r="D737" s="211"/>
      <c r="E737" s="1002" t="s">
        <v>571</v>
      </c>
      <c r="F737" s="1002"/>
      <c r="G737" s="1002"/>
      <c r="H737" s="1002"/>
      <c r="I737" s="1002"/>
      <c r="J737" s="1002"/>
      <c r="K737" s="1002"/>
      <c r="L737" s="1002"/>
      <c r="M737" s="1002"/>
      <c r="N737" s="365" t="s">
        <v>541</v>
      </c>
      <c r="O737" s="365"/>
      <c r="P737" s="365"/>
      <c r="Q737" s="365"/>
      <c r="R737" s="1002" t="s">
        <v>571</v>
      </c>
      <c r="S737" s="1002"/>
      <c r="T737" s="1002"/>
      <c r="U737" s="1002"/>
      <c r="V737" s="1002"/>
      <c r="W737" s="1002"/>
      <c r="X737" s="1002"/>
      <c r="Y737" s="1002"/>
      <c r="Z737" s="1002"/>
      <c r="AA737" s="365" t="s">
        <v>540</v>
      </c>
      <c r="AB737" s="365"/>
      <c r="AC737" s="365"/>
      <c r="AD737" s="365"/>
      <c r="AE737" s="1002" t="s">
        <v>571</v>
      </c>
      <c r="AF737" s="1002"/>
      <c r="AG737" s="1002"/>
      <c r="AH737" s="1002"/>
      <c r="AI737" s="1002"/>
      <c r="AJ737" s="1002"/>
      <c r="AK737" s="1002"/>
      <c r="AL737" s="1002"/>
      <c r="AM737" s="1002"/>
      <c r="AN737" s="365" t="s">
        <v>539</v>
      </c>
      <c r="AO737" s="365"/>
      <c r="AP737" s="365"/>
      <c r="AQ737" s="365"/>
      <c r="AR737" s="994" t="s">
        <v>571</v>
      </c>
      <c r="AS737" s="995"/>
      <c r="AT737" s="995"/>
      <c r="AU737" s="995"/>
      <c r="AV737" s="995"/>
      <c r="AW737" s="995"/>
      <c r="AX737" s="996"/>
      <c r="AY737" s="89"/>
      <c r="AZ737" s="89"/>
    </row>
    <row r="738" spans="1:52" ht="24.75" customHeight="1">
      <c r="A738" s="1003" t="s">
        <v>538</v>
      </c>
      <c r="B738" s="210"/>
      <c r="C738" s="210"/>
      <c r="D738" s="211"/>
      <c r="E738" s="1002" t="s">
        <v>615</v>
      </c>
      <c r="F738" s="1002"/>
      <c r="G738" s="1002"/>
      <c r="H738" s="1002"/>
      <c r="I738" s="1002"/>
      <c r="J738" s="1002"/>
      <c r="K738" s="1002"/>
      <c r="L738" s="1002"/>
      <c r="M738" s="1002"/>
      <c r="N738" s="365" t="s">
        <v>537</v>
      </c>
      <c r="O738" s="365"/>
      <c r="P738" s="365"/>
      <c r="Q738" s="365"/>
      <c r="R738" s="1002" t="s">
        <v>616</v>
      </c>
      <c r="S738" s="1002"/>
      <c r="T738" s="1002"/>
      <c r="U738" s="1002"/>
      <c r="V738" s="1002"/>
      <c r="W738" s="1002"/>
      <c r="X738" s="1002"/>
      <c r="Y738" s="1002"/>
      <c r="Z738" s="1002"/>
      <c r="AA738" s="365" t="s">
        <v>536</v>
      </c>
      <c r="AB738" s="365"/>
      <c r="AC738" s="365"/>
      <c r="AD738" s="365"/>
      <c r="AE738" s="1002" t="s">
        <v>616</v>
      </c>
      <c r="AF738" s="1002"/>
      <c r="AG738" s="1002"/>
      <c r="AH738" s="1002"/>
      <c r="AI738" s="1002"/>
      <c r="AJ738" s="1002"/>
      <c r="AK738" s="1002"/>
      <c r="AL738" s="1002"/>
      <c r="AM738" s="1002"/>
      <c r="AN738" s="365" t="s">
        <v>532</v>
      </c>
      <c r="AO738" s="365"/>
      <c r="AP738" s="365"/>
      <c r="AQ738" s="365"/>
      <c r="AR738" s="994">
        <v>133</v>
      </c>
      <c r="AS738" s="995"/>
      <c r="AT738" s="995"/>
      <c r="AU738" s="995"/>
      <c r="AV738" s="995"/>
      <c r="AW738" s="995"/>
      <c r="AX738" s="996"/>
    </row>
    <row r="739" spans="1:52" ht="24.75" customHeight="1" thickBot="1">
      <c r="A739" s="1004" t="s">
        <v>528</v>
      </c>
      <c r="B739" s="1005"/>
      <c r="C739" s="1005"/>
      <c r="D739" s="1006"/>
      <c r="E739" s="1007" t="s">
        <v>568</v>
      </c>
      <c r="F739" s="997"/>
      <c r="G739" s="997"/>
      <c r="H739" s="93" t="str">
        <f>IF(E739="", "", "(")</f>
        <v>(</v>
      </c>
      <c r="I739" s="997"/>
      <c r="J739" s="997"/>
      <c r="K739" s="93" t="str">
        <f>IF(OR(I739="　", I739=""), "", "-")</f>
        <v/>
      </c>
      <c r="L739" s="998">
        <v>135</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19.5" customHeight="1">
      <c r="A740" s="623" t="s">
        <v>508</v>
      </c>
      <c r="B740" s="624"/>
      <c r="C740" s="624"/>
      <c r="D740" s="624"/>
      <c r="E740" s="624"/>
      <c r="F740" s="62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c r="A741" s="623"/>
      <c r="B741" s="624"/>
      <c r="C741" s="624"/>
      <c r="D741" s="624"/>
      <c r="E741" s="624"/>
      <c r="F741" s="625"/>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1.25"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7" t="s">
        <v>510</v>
      </c>
      <c r="B779" s="638"/>
      <c r="C779" s="638"/>
      <c r="D779" s="638"/>
      <c r="E779" s="638"/>
      <c r="F779" s="639"/>
      <c r="G779" s="604" t="s">
        <v>728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719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c r="A781" s="640"/>
      <c r="B781" s="641"/>
      <c r="C781" s="641"/>
      <c r="D781" s="641"/>
      <c r="E781" s="641"/>
      <c r="F781" s="642"/>
      <c r="G781" s="679" t="s">
        <v>627</v>
      </c>
      <c r="H781" s="680"/>
      <c r="I781" s="680"/>
      <c r="J781" s="680"/>
      <c r="K781" s="681"/>
      <c r="L781" s="673" t="s">
        <v>729</v>
      </c>
      <c r="M781" s="674"/>
      <c r="N781" s="674"/>
      <c r="O781" s="674"/>
      <c r="P781" s="674"/>
      <c r="Q781" s="674"/>
      <c r="R781" s="674"/>
      <c r="S781" s="674"/>
      <c r="T781" s="674"/>
      <c r="U781" s="674"/>
      <c r="V781" s="674"/>
      <c r="W781" s="674"/>
      <c r="X781" s="675"/>
      <c r="Y781" s="397">
        <v>11</v>
      </c>
      <c r="Z781" s="398"/>
      <c r="AA781" s="398"/>
      <c r="AB781" s="814"/>
      <c r="AC781" s="679" t="s">
        <v>628</v>
      </c>
      <c r="AD781" s="680"/>
      <c r="AE781" s="680"/>
      <c r="AF781" s="680"/>
      <c r="AG781" s="681"/>
      <c r="AH781" s="673" t="s">
        <v>634</v>
      </c>
      <c r="AI781" s="674"/>
      <c r="AJ781" s="674"/>
      <c r="AK781" s="674"/>
      <c r="AL781" s="674"/>
      <c r="AM781" s="674"/>
      <c r="AN781" s="674"/>
      <c r="AO781" s="674"/>
      <c r="AP781" s="674"/>
      <c r="AQ781" s="674"/>
      <c r="AR781" s="674"/>
      <c r="AS781" s="674"/>
      <c r="AT781" s="675"/>
      <c r="AU781" s="397">
        <v>7</v>
      </c>
      <c r="AV781" s="398"/>
      <c r="AW781" s="398"/>
      <c r="AX781" s="399"/>
    </row>
    <row r="782" spans="1:50" ht="24.75" customHeight="1">
      <c r="A782" s="640"/>
      <c r="B782" s="641"/>
      <c r="C782" s="641"/>
      <c r="D782" s="641"/>
      <c r="E782" s="641"/>
      <c r="F782" s="642"/>
      <c r="G782" s="615" t="s">
        <v>196</v>
      </c>
      <c r="H782" s="616"/>
      <c r="I782" s="616"/>
      <c r="J782" s="616"/>
      <c r="K782" s="617"/>
      <c r="L782" s="607" t="s">
        <v>733</v>
      </c>
      <c r="M782" s="608"/>
      <c r="N782" s="608"/>
      <c r="O782" s="608"/>
      <c r="P782" s="608"/>
      <c r="Q782" s="608"/>
      <c r="R782" s="608"/>
      <c r="S782" s="608"/>
      <c r="T782" s="608"/>
      <c r="U782" s="608"/>
      <c r="V782" s="608"/>
      <c r="W782" s="608"/>
      <c r="X782" s="609"/>
      <c r="Y782" s="610">
        <v>6</v>
      </c>
      <c r="Z782" s="611"/>
      <c r="AA782" s="611"/>
      <c r="AB782" s="621"/>
      <c r="AC782" s="615" t="s">
        <v>727</v>
      </c>
      <c r="AD782" s="616"/>
      <c r="AE782" s="616"/>
      <c r="AF782" s="616"/>
      <c r="AG782" s="617"/>
      <c r="AH782" s="607" t="s">
        <v>633</v>
      </c>
      <c r="AI782" s="608"/>
      <c r="AJ782" s="608"/>
      <c r="AK782" s="608"/>
      <c r="AL782" s="608"/>
      <c r="AM782" s="608"/>
      <c r="AN782" s="608"/>
      <c r="AO782" s="608"/>
      <c r="AP782" s="608"/>
      <c r="AQ782" s="608"/>
      <c r="AR782" s="608"/>
      <c r="AS782" s="608"/>
      <c r="AT782" s="609"/>
      <c r="AU782" s="610">
        <v>5</v>
      </c>
      <c r="AV782" s="611"/>
      <c r="AW782" s="611"/>
      <c r="AX782" s="612"/>
    </row>
    <row r="783" spans="1:50" ht="24.75" customHeight="1">
      <c r="A783" s="640"/>
      <c r="B783" s="641"/>
      <c r="C783" s="641"/>
      <c r="D783" s="641"/>
      <c r="E783" s="641"/>
      <c r="F783" s="642"/>
      <c r="G783" s="615" t="s">
        <v>727</v>
      </c>
      <c r="H783" s="616"/>
      <c r="I783" s="616"/>
      <c r="J783" s="616"/>
      <c r="K783" s="617"/>
      <c r="L783" s="607" t="s">
        <v>730</v>
      </c>
      <c r="M783" s="608"/>
      <c r="N783" s="608"/>
      <c r="O783" s="608"/>
      <c r="P783" s="608"/>
      <c r="Q783" s="608"/>
      <c r="R783" s="608"/>
      <c r="S783" s="608"/>
      <c r="T783" s="608"/>
      <c r="U783" s="608"/>
      <c r="V783" s="608"/>
      <c r="W783" s="608"/>
      <c r="X783" s="609"/>
      <c r="Y783" s="610">
        <v>5</v>
      </c>
      <c r="Z783" s="611"/>
      <c r="AA783" s="611"/>
      <c r="AB783" s="621"/>
      <c r="AC783" s="615" t="s">
        <v>630</v>
      </c>
      <c r="AD783" s="616"/>
      <c r="AE783" s="616"/>
      <c r="AF783" s="616"/>
      <c r="AG783" s="617"/>
      <c r="AH783" s="607" t="s">
        <v>631</v>
      </c>
      <c r="AI783" s="608"/>
      <c r="AJ783" s="608"/>
      <c r="AK783" s="608"/>
      <c r="AL783" s="608"/>
      <c r="AM783" s="608"/>
      <c r="AN783" s="608"/>
      <c r="AO783" s="608"/>
      <c r="AP783" s="608"/>
      <c r="AQ783" s="608"/>
      <c r="AR783" s="608"/>
      <c r="AS783" s="608"/>
      <c r="AT783" s="609"/>
      <c r="AU783" s="610">
        <v>1</v>
      </c>
      <c r="AV783" s="611"/>
      <c r="AW783" s="611"/>
      <c r="AX783" s="612"/>
    </row>
    <row r="784" spans="1:50" ht="24.75" customHeight="1">
      <c r="A784" s="640"/>
      <c r="B784" s="641"/>
      <c r="C784" s="641"/>
      <c r="D784" s="641"/>
      <c r="E784" s="641"/>
      <c r="F784" s="642"/>
      <c r="G784" s="615" t="s">
        <v>626</v>
      </c>
      <c r="H784" s="616"/>
      <c r="I784" s="616"/>
      <c r="J784" s="616"/>
      <c r="K784" s="617"/>
      <c r="L784" s="607" t="s">
        <v>731</v>
      </c>
      <c r="M784" s="608"/>
      <c r="N784" s="608"/>
      <c r="O784" s="608"/>
      <c r="P784" s="608"/>
      <c r="Q784" s="608"/>
      <c r="R784" s="608"/>
      <c r="S784" s="608"/>
      <c r="T784" s="608"/>
      <c r="U784" s="608"/>
      <c r="V784" s="608"/>
      <c r="W784" s="608"/>
      <c r="X784" s="609"/>
      <c r="Y784" s="610">
        <v>4</v>
      </c>
      <c r="Z784" s="611"/>
      <c r="AA784" s="611"/>
      <c r="AB784" s="621"/>
      <c r="AC784" s="615" t="s">
        <v>629</v>
      </c>
      <c r="AD784" s="616"/>
      <c r="AE784" s="616"/>
      <c r="AF784" s="616"/>
      <c r="AG784" s="617"/>
      <c r="AH784" s="607" t="s">
        <v>632</v>
      </c>
      <c r="AI784" s="608"/>
      <c r="AJ784" s="608"/>
      <c r="AK784" s="608"/>
      <c r="AL784" s="608"/>
      <c r="AM784" s="608"/>
      <c r="AN784" s="608"/>
      <c r="AO784" s="608"/>
      <c r="AP784" s="608"/>
      <c r="AQ784" s="608"/>
      <c r="AR784" s="608"/>
      <c r="AS784" s="608"/>
      <c r="AT784" s="609"/>
      <c r="AU784" s="610">
        <v>1</v>
      </c>
      <c r="AV784" s="611"/>
      <c r="AW784" s="611"/>
      <c r="AX784" s="612"/>
    </row>
    <row r="785" spans="1:50" ht="24.75"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26</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14</v>
      </c>
      <c r="AV791" s="841"/>
      <c r="AW791" s="841"/>
      <c r="AX791" s="843"/>
    </row>
    <row r="792" spans="1:50" ht="24.75" hidden="1" customHeight="1">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7"/>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85">
        <v>1</v>
      </c>
      <c r="B837" s="385">
        <v>1</v>
      </c>
      <c r="C837" s="380" t="s">
        <v>707</v>
      </c>
      <c r="D837" s="375"/>
      <c r="E837" s="375"/>
      <c r="F837" s="375"/>
      <c r="G837" s="375"/>
      <c r="H837" s="375"/>
      <c r="I837" s="376"/>
      <c r="J837" s="377">
        <v>5050005005266</v>
      </c>
      <c r="K837" s="378"/>
      <c r="L837" s="378"/>
      <c r="M837" s="378"/>
      <c r="N837" s="378"/>
      <c r="O837" s="379"/>
      <c r="P837" s="350" t="s">
        <v>654</v>
      </c>
      <c r="Q837" s="350"/>
      <c r="R837" s="350"/>
      <c r="S837" s="350"/>
      <c r="T837" s="350"/>
      <c r="U837" s="350"/>
      <c r="V837" s="350"/>
      <c r="W837" s="350"/>
      <c r="X837" s="350"/>
      <c r="Y837" s="351">
        <v>26</v>
      </c>
      <c r="Z837" s="352"/>
      <c r="AA837" s="352"/>
      <c r="AB837" s="353"/>
      <c r="AC837" s="363" t="s">
        <v>196</v>
      </c>
      <c r="AD837" s="371"/>
      <c r="AE837" s="371"/>
      <c r="AF837" s="371"/>
      <c r="AG837" s="371"/>
      <c r="AH837" s="372" t="s">
        <v>636</v>
      </c>
      <c r="AI837" s="373"/>
      <c r="AJ837" s="373"/>
      <c r="AK837" s="373"/>
      <c r="AL837" s="357" t="s">
        <v>635</v>
      </c>
      <c r="AM837" s="358"/>
      <c r="AN837" s="358"/>
      <c r="AO837" s="359"/>
      <c r="AP837" s="360" t="s">
        <v>637</v>
      </c>
      <c r="AQ837" s="360"/>
      <c r="AR837" s="360"/>
      <c r="AS837" s="360"/>
      <c r="AT837" s="360"/>
      <c r="AU837" s="360"/>
      <c r="AV837" s="360"/>
      <c r="AW837" s="360"/>
      <c r="AX837" s="360"/>
    </row>
    <row r="838" spans="1:50" ht="30" customHeight="1">
      <c r="A838" s="385">
        <v>2</v>
      </c>
      <c r="B838" s="385">
        <v>1</v>
      </c>
      <c r="C838" s="380" t="s">
        <v>708</v>
      </c>
      <c r="D838" s="375"/>
      <c r="E838" s="375"/>
      <c r="F838" s="375"/>
      <c r="G838" s="375"/>
      <c r="H838" s="375"/>
      <c r="I838" s="376"/>
      <c r="J838" s="377">
        <v>5050005005266</v>
      </c>
      <c r="K838" s="378"/>
      <c r="L838" s="378"/>
      <c r="M838" s="378"/>
      <c r="N838" s="378"/>
      <c r="O838" s="379"/>
      <c r="P838" s="350" t="s">
        <v>655</v>
      </c>
      <c r="Q838" s="350"/>
      <c r="R838" s="350"/>
      <c r="S838" s="350"/>
      <c r="T838" s="350"/>
      <c r="U838" s="350"/>
      <c r="V838" s="350"/>
      <c r="W838" s="350"/>
      <c r="X838" s="350"/>
      <c r="Y838" s="351">
        <v>25</v>
      </c>
      <c r="Z838" s="352"/>
      <c r="AA838" s="352"/>
      <c r="AB838" s="353"/>
      <c r="AC838" s="363" t="s">
        <v>196</v>
      </c>
      <c r="AD838" s="363"/>
      <c r="AE838" s="363"/>
      <c r="AF838" s="363"/>
      <c r="AG838" s="363"/>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30" customHeight="1">
      <c r="A839" s="385">
        <v>3</v>
      </c>
      <c r="B839" s="385">
        <v>1</v>
      </c>
      <c r="C839" s="380" t="s">
        <v>709</v>
      </c>
      <c r="D839" s="381"/>
      <c r="E839" s="381"/>
      <c r="F839" s="381"/>
      <c r="G839" s="381"/>
      <c r="H839" s="381"/>
      <c r="I839" s="382"/>
      <c r="J839" s="377">
        <v>5050005005266</v>
      </c>
      <c r="K839" s="378"/>
      <c r="L839" s="378"/>
      <c r="M839" s="378"/>
      <c r="N839" s="378"/>
      <c r="O839" s="379"/>
      <c r="P839" s="362" t="s">
        <v>656</v>
      </c>
      <c r="Q839" s="350"/>
      <c r="R839" s="350"/>
      <c r="S839" s="350"/>
      <c r="T839" s="350"/>
      <c r="U839" s="350"/>
      <c r="V839" s="350"/>
      <c r="W839" s="350"/>
      <c r="X839" s="350"/>
      <c r="Y839" s="351">
        <v>14</v>
      </c>
      <c r="Z839" s="352"/>
      <c r="AA839" s="352"/>
      <c r="AB839" s="353"/>
      <c r="AC839" s="363" t="s">
        <v>196</v>
      </c>
      <c r="AD839" s="363"/>
      <c r="AE839" s="363"/>
      <c r="AF839" s="363"/>
      <c r="AG839" s="363"/>
      <c r="AH839" s="355" t="s">
        <v>571</v>
      </c>
      <c r="AI839" s="356"/>
      <c r="AJ839" s="356"/>
      <c r="AK839" s="356"/>
      <c r="AL839" s="357" t="s">
        <v>571</v>
      </c>
      <c r="AM839" s="358"/>
      <c r="AN839" s="358"/>
      <c r="AO839" s="359"/>
      <c r="AP839" s="360" t="s">
        <v>571</v>
      </c>
      <c r="AQ839" s="360"/>
      <c r="AR839" s="360"/>
      <c r="AS839" s="360"/>
      <c r="AT839" s="360"/>
      <c r="AU839" s="360"/>
      <c r="AV839" s="360"/>
      <c r="AW839" s="360"/>
      <c r="AX839" s="360"/>
    </row>
    <row r="840" spans="1:50" ht="30" customHeight="1">
      <c r="A840" s="385">
        <v>4</v>
      </c>
      <c r="B840" s="385">
        <v>1</v>
      </c>
      <c r="C840" s="380" t="s">
        <v>708</v>
      </c>
      <c r="D840" s="381"/>
      <c r="E840" s="381"/>
      <c r="F840" s="381"/>
      <c r="G840" s="381"/>
      <c r="H840" s="381"/>
      <c r="I840" s="382"/>
      <c r="J840" s="377">
        <v>5050005005266</v>
      </c>
      <c r="K840" s="378"/>
      <c r="L840" s="378"/>
      <c r="M840" s="378"/>
      <c r="N840" s="378"/>
      <c r="O840" s="379"/>
      <c r="P840" s="362" t="s">
        <v>657</v>
      </c>
      <c r="Q840" s="350"/>
      <c r="R840" s="350"/>
      <c r="S840" s="350"/>
      <c r="T840" s="350"/>
      <c r="U840" s="350"/>
      <c r="V840" s="350"/>
      <c r="W840" s="350"/>
      <c r="X840" s="350"/>
      <c r="Y840" s="351">
        <v>9</v>
      </c>
      <c r="Z840" s="352"/>
      <c r="AA840" s="352"/>
      <c r="AB840" s="353"/>
      <c r="AC840" s="363" t="s">
        <v>196</v>
      </c>
      <c r="AD840" s="363"/>
      <c r="AE840" s="363"/>
      <c r="AF840" s="363"/>
      <c r="AG840" s="363"/>
      <c r="AH840" s="355" t="s">
        <v>571</v>
      </c>
      <c r="AI840" s="356"/>
      <c r="AJ840" s="356"/>
      <c r="AK840" s="356"/>
      <c r="AL840" s="357" t="s">
        <v>571</v>
      </c>
      <c r="AM840" s="358"/>
      <c r="AN840" s="358"/>
      <c r="AO840" s="359"/>
      <c r="AP840" s="360" t="s">
        <v>571</v>
      </c>
      <c r="AQ840" s="360"/>
      <c r="AR840" s="360"/>
      <c r="AS840" s="360"/>
      <c r="AT840" s="360"/>
      <c r="AU840" s="360"/>
      <c r="AV840" s="360"/>
      <c r="AW840" s="360"/>
      <c r="AX840" s="360"/>
    </row>
    <row r="841" spans="1:50" ht="30" customHeight="1">
      <c r="A841" s="385">
        <v>5</v>
      </c>
      <c r="B841" s="385">
        <v>1</v>
      </c>
      <c r="C841" s="380" t="s">
        <v>706</v>
      </c>
      <c r="D841" s="375"/>
      <c r="E841" s="375"/>
      <c r="F841" s="375"/>
      <c r="G841" s="375"/>
      <c r="H841" s="375"/>
      <c r="I841" s="376"/>
      <c r="J841" s="377">
        <v>3110005001789</v>
      </c>
      <c r="K841" s="378"/>
      <c r="L841" s="378"/>
      <c r="M841" s="378"/>
      <c r="N841" s="378"/>
      <c r="O841" s="379"/>
      <c r="P841" s="350" t="s">
        <v>658</v>
      </c>
      <c r="Q841" s="350"/>
      <c r="R841" s="350"/>
      <c r="S841" s="350"/>
      <c r="T841" s="350"/>
      <c r="U841" s="350"/>
      <c r="V841" s="350"/>
      <c r="W841" s="350"/>
      <c r="X841" s="350"/>
      <c r="Y841" s="351">
        <v>50</v>
      </c>
      <c r="Z841" s="352"/>
      <c r="AA841" s="352"/>
      <c r="AB841" s="353"/>
      <c r="AC841" s="354" t="s">
        <v>196</v>
      </c>
      <c r="AD841" s="354"/>
      <c r="AE841" s="354"/>
      <c r="AF841" s="354"/>
      <c r="AG841" s="354"/>
      <c r="AH841" s="355" t="s">
        <v>571</v>
      </c>
      <c r="AI841" s="356"/>
      <c r="AJ841" s="356"/>
      <c r="AK841" s="356"/>
      <c r="AL841" s="357" t="s">
        <v>571</v>
      </c>
      <c r="AM841" s="358"/>
      <c r="AN841" s="358"/>
      <c r="AO841" s="359"/>
      <c r="AP841" s="360" t="s">
        <v>571</v>
      </c>
      <c r="AQ841" s="360"/>
      <c r="AR841" s="360"/>
      <c r="AS841" s="360"/>
      <c r="AT841" s="360"/>
      <c r="AU841" s="360"/>
      <c r="AV841" s="360"/>
      <c r="AW841" s="360"/>
      <c r="AX841" s="360"/>
    </row>
    <row r="842" spans="1:50" ht="30" customHeight="1">
      <c r="A842" s="385">
        <v>6</v>
      </c>
      <c r="B842" s="385">
        <v>1</v>
      </c>
      <c r="C842" s="380" t="s">
        <v>710</v>
      </c>
      <c r="D842" s="375"/>
      <c r="E842" s="375"/>
      <c r="F842" s="375"/>
      <c r="G842" s="375"/>
      <c r="H842" s="375"/>
      <c r="I842" s="376"/>
      <c r="J842" s="377">
        <v>3110005001789</v>
      </c>
      <c r="K842" s="378"/>
      <c r="L842" s="378"/>
      <c r="M842" s="378"/>
      <c r="N842" s="378"/>
      <c r="O842" s="379"/>
      <c r="P842" s="350" t="s">
        <v>659</v>
      </c>
      <c r="Q842" s="350"/>
      <c r="R842" s="350"/>
      <c r="S842" s="350"/>
      <c r="T842" s="350"/>
      <c r="U842" s="350"/>
      <c r="V842" s="350"/>
      <c r="W842" s="350"/>
      <c r="X842" s="350"/>
      <c r="Y842" s="351">
        <v>19</v>
      </c>
      <c r="Z842" s="352"/>
      <c r="AA842" s="352"/>
      <c r="AB842" s="353"/>
      <c r="AC842" s="354" t="s">
        <v>196</v>
      </c>
      <c r="AD842" s="354"/>
      <c r="AE842" s="354"/>
      <c r="AF842" s="354"/>
      <c r="AG842" s="354"/>
      <c r="AH842" s="355" t="s">
        <v>571</v>
      </c>
      <c r="AI842" s="356"/>
      <c r="AJ842" s="356"/>
      <c r="AK842" s="356"/>
      <c r="AL842" s="357" t="s">
        <v>571</v>
      </c>
      <c r="AM842" s="358"/>
      <c r="AN842" s="358"/>
      <c r="AO842" s="359"/>
      <c r="AP842" s="360" t="s">
        <v>571</v>
      </c>
      <c r="AQ842" s="360"/>
      <c r="AR842" s="360"/>
      <c r="AS842" s="360"/>
      <c r="AT842" s="360"/>
      <c r="AU842" s="360"/>
      <c r="AV842" s="360"/>
      <c r="AW842" s="360"/>
      <c r="AX842" s="360"/>
    </row>
    <row r="843" spans="1:50" ht="30" customHeight="1">
      <c r="A843" s="385">
        <v>7</v>
      </c>
      <c r="B843" s="385">
        <v>1</v>
      </c>
      <c r="C843" s="380" t="s">
        <v>711</v>
      </c>
      <c r="D843" s="375"/>
      <c r="E843" s="375"/>
      <c r="F843" s="375"/>
      <c r="G843" s="375"/>
      <c r="H843" s="375"/>
      <c r="I843" s="376"/>
      <c r="J843" s="377">
        <v>2330005002106</v>
      </c>
      <c r="K843" s="378"/>
      <c r="L843" s="378"/>
      <c r="M843" s="378"/>
      <c r="N843" s="378"/>
      <c r="O843" s="379"/>
      <c r="P843" s="350" t="s">
        <v>660</v>
      </c>
      <c r="Q843" s="350"/>
      <c r="R843" s="350"/>
      <c r="S843" s="350"/>
      <c r="T843" s="350"/>
      <c r="U843" s="350"/>
      <c r="V843" s="350"/>
      <c r="W843" s="350"/>
      <c r="X843" s="350"/>
      <c r="Y843" s="351">
        <v>50</v>
      </c>
      <c r="Z843" s="352"/>
      <c r="AA843" s="352"/>
      <c r="AB843" s="353"/>
      <c r="AC843" s="354" t="s">
        <v>196</v>
      </c>
      <c r="AD843" s="354"/>
      <c r="AE843" s="354"/>
      <c r="AF843" s="354"/>
      <c r="AG843" s="354"/>
      <c r="AH843" s="355" t="s">
        <v>571</v>
      </c>
      <c r="AI843" s="356"/>
      <c r="AJ843" s="356"/>
      <c r="AK843" s="356"/>
      <c r="AL843" s="357" t="s">
        <v>571</v>
      </c>
      <c r="AM843" s="358"/>
      <c r="AN843" s="358"/>
      <c r="AO843" s="359"/>
      <c r="AP843" s="360" t="s">
        <v>571</v>
      </c>
      <c r="AQ843" s="360"/>
      <c r="AR843" s="360"/>
      <c r="AS843" s="360"/>
      <c r="AT843" s="360"/>
      <c r="AU843" s="360"/>
      <c r="AV843" s="360"/>
      <c r="AW843" s="360"/>
      <c r="AX843" s="360"/>
    </row>
    <row r="844" spans="1:50" ht="30" customHeight="1">
      <c r="A844" s="385">
        <v>8</v>
      </c>
      <c r="B844" s="385">
        <v>1</v>
      </c>
      <c r="C844" s="380" t="s">
        <v>712</v>
      </c>
      <c r="D844" s="375"/>
      <c r="E844" s="375"/>
      <c r="F844" s="375"/>
      <c r="G844" s="375"/>
      <c r="H844" s="375"/>
      <c r="I844" s="376"/>
      <c r="J844" s="377">
        <v>2330005002106</v>
      </c>
      <c r="K844" s="378"/>
      <c r="L844" s="378"/>
      <c r="M844" s="378"/>
      <c r="N844" s="378"/>
      <c r="O844" s="379"/>
      <c r="P844" s="350" t="s">
        <v>661</v>
      </c>
      <c r="Q844" s="350"/>
      <c r="R844" s="350"/>
      <c r="S844" s="350"/>
      <c r="T844" s="350"/>
      <c r="U844" s="350"/>
      <c r="V844" s="350"/>
      <c r="W844" s="350"/>
      <c r="X844" s="350"/>
      <c r="Y844" s="351">
        <v>17</v>
      </c>
      <c r="Z844" s="352"/>
      <c r="AA844" s="352"/>
      <c r="AB844" s="353"/>
      <c r="AC844" s="354" t="s">
        <v>196</v>
      </c>
      <c r="AD844" s="354"/>
      <c r="AE844" s="354"/>
      <c r="AF844" s="354"/>
      <c r="AG844" s="354"/>
      <c r="AH844" s="355" t="s">
        <v>571</v>
      </c>
      <c r="AI844" s="356"/>
      <c r="AJ844" s="356"/>
      <c r="AK844" s="356"/>
      <c r="AL844" s="357" t="s">
        <v>571</v>
      </c>
      <c r="AM844" s="358"/>
      <c r="AN844" s="358"/>
      <c r="AO844" s="359"/>
      <c r="AP844" s="360" t="s">
        <v>571</v>
      </c>
      <c r="AQ844" s="360"/>
      <c r="AR844" s="360"/>
      <c r="AS844" s="360"/>
      <c r="AT844" s="360"/>
      <c r="AU844" s="360"/>
      <c r="AV844" s="360"/>
      <c r="AW844" s="360"/>
      <c r="AX844" s="360"/>
    </row>
    <row r="845" spans="1:50" ht="30" customHeight="1">
      <c r="A845" s="385">
        <v>9</v>
      </c>
      <c r="B845" s="385">
        <v>1</v>
      </c>
      <c r="C845" s="380" t="s">
        <v>713</v>
      </c>
      <c r="D845" s="375"/>
      <c r="E845" s="375"/>
      <c r="F845" s="375"/>
      <c r="G845" s="375"/>
      <c r="H845" s="375"/>
      <c r="I845" s="376"/>
      <c r="J845" s="377">
        <v>3130005005532</v>
      </c>
      <c r="K845" s="378"/>
      <c r="L845" s="378"/>
      <c r="M845" s="378"/>
      <c r="N845" s="378"/>
      <c r="O845" s="379"/>
      <c r="P845" s="350" t="s">
        <v>662</v>
      </c>
      <c r="Q845" s="350"/>
      <c r="R845" s="350"/>
      <c r="S845" s="350"/>
      <c r="T845" s="350"/>
      <c r="U845" s="350"/>
      <c r="V845" s="350"/>
      <c r="W845" s="350"/>
      <c r="X845" s="350"/>
      <c r="Y845" s="351">
        <v>25</v>
      </c>
      <c r="Z845" s="352"/>
      <c r="AA845" s="352"/>
      <c r="AB845" s="353"/>
      <c r="AC845" s="354" t="s">
        <v>196</v>
      </c>
      <c r="AD845" s="354"/>
      <c r="AE845" s="354"/>
      <c r="AF845" s="354"/>
      <c r="AG845" s="354"/>
      <c r="AH845" s="355" t="s">
        <v>571</v>
      </c>
      <c r="AI845" s="356"/>
      <c r="AJ845" s="356"/>
      <c r="AK845" s="356"/>
      <c r="AL845" s="357" t="s">
        <v>571</v>
      </c>
      <c r="AM845" s="358"/>
      <c r="AN845" s="358"/>
      <c r="AO845" s="359"/>
      <c r="AP845" s="360" t="s">
        <v>571</v>
      </c>
      <c r="AQ845" s="360"/>
      <c r="AR845" s="360"/>
      <c r="AS845" s="360"/>
      <c r="AT845" s="360"/>
      <c r="AU845" s="360"/>
      <c r="AV845" s="360"/>
      <c r="AW845" s="360"/>
      <c r="AX845" s="360"/>
    </row>
    <row r="846" spans="1:50" ht="30" customHeight="1">
      <c r="A846" s="385">
        <v>10</v>
      </c>
      <c r="B846" s="385">
        <v>1</v>
      </c>
      <c r="C846" s="380" t="s">
        <v>713</v>
      </c>
      <c r="D846" s="375"/>
      <c r="E846" s="375"/>
      <c r="F846" s="375"/>
      <c r="G846" s="375"/>
      <c r="H846" s="375"/>
      <c r="I846" s="376"/>
      <c r="J846" s="377">
        <v>3130005005532</v>
      </c>
      <c r="K846" s="378"/>
      <c r="L846" s="378"/>
      <c r="M846" s="378"/>
      <c r="N846" s="378"/>
      <c r="O846" s="379"/>
      <c r="P846" s="350" t="s">
        <v>663</v>
      </c>
      <c r="Q846" s="350"/>
      <c r="R846" s="350"/>
      <c r="S846" s="350"/>
      <c r="T846" s="350"/>
      <c r="U846" s="350"/>
      <c r="V846" s="350"/>
      <c r="W846" s="350"/>
      <c r="X846" s="350"/>
      <c r="Y846" s="351">
        <v>17</v>
      </c>
      <c r="Z846" s="352"/>
      <c r="AA846" s="352"/>
      <c r="AB846" s="353"/>
      <c r="AC846" s="354" t="s">
        <v>196</v>
      </c>
      <c r="AD846" s="354"/>
      <c r="AE846" s="354"/>
      <c r="AF846" s="354"/>
      <c r="AG846" s="354"/>
      <c r="AH846" s="355" t="s">
        <v>571</v>
      </c>
      <c r="AI846" s="356"/>
      <c r="AJ846" s="356"/>
      <c r="AK846" s="356"/>
      <c r="AL846" s="357" t="s">
        <v>571</v>
      </c>
      <c r="AM846" s="358"/>
      <c r="AN846" s="358"/>
      <c r="AO846" s="359"/>
      <c r="AP846" s="360" t="s">
        <v>571</v>
      </c>
      <c r="AQ846" s="360"/>
      <c r="AR846" s="360"/>
      <c r="AS846" s="360"/>
      <c r="AT846" s="360"/>
      <c r="AU846" s="360"/>
      <c r="AV846" s="360"/>
      <c r="AW846" s="360"/>
      <c r="AX846" s="360"/>
    </row>
    <row r="847" spans="1:50" ht="30" customHeight="1">
      <c r="A847" s="385">
        <v>11</v>
      </c>
      <c r="B847" s="385">
        <v>1</v>
      </c>
      <c r="C847" s="361" t="s">
        <v>714</v>
      </c>
      <c r="D847" s="347"/>
      <c r="E847" s="347"/>
      <c r="F847" s="347"/>
      <c r="G847" s="347"/>
      <c r="H847" s="347"/>
      <c r="I847" s="347"/>
      <c r="J847" s="377">
        <v>3130005005532</v>
      </c>
      <c r="K847" s="378"/>
      <c r="L847" s="378"/>
      <c r="M847" s="378"/>
      <c r="N847" s="378"/>
      <c r="O847" s="379"/>
      <c r="P847" s="350" t="s">
        <v>664</v>
      </c>
      <c r="Q847" s="350"/>
      <c r="R847" s="350"/>
      <c r="S847" s="350"/>
      <c r="T847" s="350"/>
      <c r="U847" s="350"/>
      <c r="V847" s="350"/>
      <c r="W847" s="350"/>
      <c r="X847" s="350"/>
      <c r="Y847" s="351">
        <v>10</v>
      </c>
      <c r="Z847" s="352"/>
      <c r="AA847" s="352"/>
      <c r="AB847" s="353"/>
      <c r="AC847" s="354" t="s">
        <v>196</v>
      </c>
      <c r="AD847" s="354"/>
      <c r="AE847" s="354"/>
      <c r="AF847" s="354"/>
      <c r="AG847" s="354"/>
      <c r="AH847" s="355" t="s">
        <v>571</v>
      </c>
      <c r="AI847" s="356"/>
      <c r="AJ847" s="356"/>
      <c r="AK847" s="356"/>
      <c r="AL847" s="357" t="s">
        <v>571</v>
      </c>
      <c r="AM847" s="358"/>
      <c r="AN847" s="358"/>
      <c r="AO847" s="359"/>
      <c r="AP847" s="360" t="s">
        <v>571</v>
      </c>
      <c r="AQ847" s="360"/>
      <c r="AR847" s="360"/>
      <c r="AS847" s="360"/>
      <c r="AT847" s="360"/>
      <c r="AU847" s="360"/>
      <c r="AV847" s="360"/>
      <c r="AW847" s="360"/>
      <c r="AX847" s="360"/>
    </row>
    <row r="848" spans="1:50" ht="30" customHeight="1">
      <c r="A848" s="385">
        <v>12</v>
      </c>
      <c r="B848" s="385">
        <v>1</v>
      </c>
      <c r="C848" s="361" t="s">
        <v>715</v>
      </c>
      <c r="D848" s="347"/>
      <c r="E848" s="347"/>
      <c r="F848" s="347"/>
      <c r="G848" s="347"/>
      <c r="H848" s="347"/>
      <c r="I848" s="347"/>
      <c r="J848" s="377">
        <v>7370005002147</v>
      </c>
      <c r="K848" s="378"/>
      <c r="L848" s="378"/>
      <c r="M848" s="378"/>
      <c r="N848" s="378"/>
      <c r="O848" s="379"/>
      <c r="P848" s="940" t="s">
        <v>665</v>
      </c>
      <c r="Q848" s="941"/>
      <c r="R848" s="941"/>
      <c r="S848" s="941"/>
      <c r="T848" s="941"/>
      <c r="U848" s="941"/>
      <c r="V848" s="941"/>
      <c r="W848" s="941"/>
      <c r="X848" s="942"/>
      <c r="Y848" s="351">
        <v>50</v>
      </c>
      <c r="Z848" s="352"/>
      <c r="AA848" s="352"/>
      <c r="AB848" s="353"/>
      <c r="AC848" s="354" t="s">
        <v>196</v>
      </c>
      <c r="AD848" s="354"/>
      <c r="AE848" s="354"/>
      <c r="AF848" s="354"/>
      <c r="AG848" s="354"/>
      <c r="AH848" s="355" t="s">
        <v>571</v>
      </c>
      <c r="AI848" s="356"/>
      <c r="AJ848" s="356"/>
      <c r="AK848" s="356"/>
      <c r="AL848" s="357" t="s">
        <v>571</v>
      </c>
      <c r="AM848" s="358"/>
      <c r="AN848" s="358"/>
      <c r="AO848" s="359"/>
      <c r="AP848" s="360" t="s">
        <v>571</v>
      </c>
      <c r="AQ848" s="360"/>
      <c r="AR848" s="360"/>
      <c r="AS848" s="360"/>
      <c r="AT848" s="360"/>
      <c r="AU848" s="360"/>
      <c r="AV848" s="360"/>
      <c r="AW848" s="360"/>
      <c r="AX848" s="360"/>
    </row>
    <row r="849" spans="1:50" ht="30" customHeight="1">
      <c r="A849" s="385">
        <v>13</v>
      </c>
      <c r="B849" s="385">
        <v>1</v>
      </c>
      <c r="C849" s="361" t="s">
        <v>695</v>
      </c>
      <c r="D849" s="347"/>
      <c r="E849" s="347"/>
      <c r="F849" s="347"/>
      <c r="G849" s="347"/>
      <c r="H849" s="347"/>
      <c r="I849" s="347"/>
      <c r="J849" s="377">
        <v>6010005007397</v>
      </c>
      <c r="K849" s="378"/>
      <c r="L849" s="378"/>
      <c r="M849" s="378"/>
      <c r="N849" s="378"/>
      <c r="O849" s="379"/>
      <c r="P849" s="350" t="s">
        <v>666</v>
      </c>
      <c r="Q849" s="350"/>
      <c r="R849" s="350"/>
      <c r="S849" s="350"/>
      <c r="T849" s="350"/>
      <c r="U849" s="350"/>
      <c r="V849" s="350"/>
      <c r="W849" s="350"/>
      <c r="X849" s="350"/>
      <c r="Y849" s="351">
        <v>17</v>
      </c>
      <c r="Z849" s="352"/>
      <c r="AA849" s="352"/>
      <c r="AB849" s="353"/>
      <c r="AC849" s="354" t="s">
        <v>196</v>
      </c>
      <c r="AD849" s="354"/>
      <c r="AE849" s="354"/>
      <c r="AF849" s="354"/>
      <c r="AG849" s="354"/>
      <c r="AH849" s="355" t="s">
        <v>571</v>
      </c>
      <c r="AI849" s="356"/>
      <c r="AJ849" s="356"/>
      <c r="AK849" s="356"/>
      <c r="AL849" s="357" t="s">
        <v>571</v>
      </c>
      <c r="AM849" s="358"/>
      <c r="AN849" s="358"/>
      <c r="AO849" s="359"/>
      <c r="AP849" s="360" t="s">
        <v>571</v>
      </c>
      <c r="AQ849" s="360"/>
      <c r="AR849" s="360"/>
      <c r="AS849" s="360"/>
      <c r="AT849" s="360"/>
      <c r="AU849" s="360"/>
      <c r="AV849" s="360"/>
      <c r="AW849" s="360"/>
      <c r="AX849" s="360"/>
    </row>
    <row r="850" spans="1:50" ht="30" customHeight="1">
      <c r="A850" s="385">
        <v>14</v>
      </c>
      <c r="B850" s="385">
        <v>1</v>
      </c>
      <c r="C850" s="361" t="s">
        <v>695</v>
      </c>
      <c r="D850" s="347"/>
      <c r="E850" s="347"/>
      <c r="F850" s="347"/>
      <c r="G850" s="347"/>
      <c r="H850" s="347"/>
      <c r="I850" s="347"/>
      <c r="J850" s="377">
        <v>6010005007397</v>
      </c>
      <c r="K850" s="378"/>
      <c r="L850" s="378"/>
      <c r="M850" s="378"/>
      <c r="N850" s="378"/>
      <c r="O850" s="379"/>
      <c r="P850" s="350" t="s">
        <v>667</v>
      </c>
      <c r="Q850" s="350"/>
      <c r="R850" s="350"/>
      <c r="S850" s="350"/>
      <c r="T850" s="350"/>
      <c r="U850" s="350"/>
      <c r="V850" s="350"/>
      <c r="W850" s="350"/>
      <c r="X850" s="350"/>
      <c r="Y850" s="351">
        <v>13</v>
      </c>
      <c r="Z850" s="352"/>
      <c r="AA850" s="352"/>
      <c r="AB850" s="353"/>
      <c r="AC850" s="354" t="s">
        <v>196</v>
      </c>
      <c r="AD850" s="354"/>
      <c r="AE850" s="354"/>
      <c r="AF850" s="354"/>
      <c r="AG850" s="354"/>
      <c r="AH850" s="355" t="s">
        <v>571</v>
      </c>
      <c r="AI850" s="356"/>
      <c r="AJ850" s="356"/>
      <c r="AK850" s="356"/>
      <c r="AL850" s="357" t="s">
        <v>571</v>
      </c>
      <c r="AM850" s="358"/>
      <c r="AN850" s="358"/>
      <c r="AO850" s="359"/>
      <c r="AP850" s="360" t="s">
        <v>571</v>
      </c>
      <c r="AQ850" s="360"/>
      <c r="AR850" s="360"/>
      <c r="AS850" s="360"/>
      <c r="AT850" s="360"/>
      <c r="AU850" s="360"/>
      <c r="AV850" s="360"/>
      <c r="AW850" s="360"/>
      <c r="AX850" s="360"/>
    </row>
    <row r="851" spans="1:50" ht="30" customHeight="1">
      <c r="A851" s="385">
        <v>15</v>
      </c>
      <c r="B851" s="385">
        <v>1</v>
      </c>
      <c r="C851" s="361" t="s">
        <v>695</v>
      </c>
      <c r="D851" s="347"/>
      <c r="E851" s="347"/>
      <c r="F851" s="347"/>
      <c r="G851" s="347"/>
      <c r="H851" s="347"/>
      <c r="I851" s="347"/>
      <c r="J851" s="377">
        <v>6010005007397</v>
      </c>
      <c r="K851" s="378"/>
      <c r="L851" s="378"/>
      <c r="M851" s="378"/>
      <c r="N851" s="378"/>
      <c r="O851" s="379"/>
      <c r="P851" s="350" t="s">
        <v>668</v>
      </c>
      <c r="Q851" s="350"/>
      <c r="R851" s="350"/>
      <c r="S851" s="350"/>
      <c r="T851" s="350"/>
      <c r="U851" s="350"/>
      <c r="V851" s="350"/>
      <c r="W851" s="350"/>
      <c r="X851" s="350"/>
      <c r="Y851" s="351">
        <v>10</v>
      </c>
      <c r="Z851" s="352"/>
      <c r="AA851" s="352"/>
      <c r="AB851" s="353"/>
      <c r="AC851" s="354" t="s">
        <v>196</v>
      </c>
      <c r="AD851" s="354"/>
      <c r="AE851" s="354"/>
      <c r="AF851" s="354"/>
      <c r="AG851" s="354"/>
      <c r="AH851" s="355" t="s">
        <v>571</v>
      </c>
      <c r="AI851" s="356"/>
      <c r="AJ851" s="356"/>
      <c r="AK851" s="356"/>
      <c r="AL851" s="357" t="s">
        <v>571</v>
      </c>
      <c r="AM851" s="358"/>
      <c r="AN851" s="358"/>
      <c r="AO851" s="359"/>
      <c r="AP851" s="360" t="s">
        <v>571</v>
      </c>
      <c r="AQ851" s="360"/>
      <c r="AR851" s="360"/>
      <c r="AS851" s="360"/>
      <c r="AT851" s="360"/>
      <c r="AU851" s="360"/>
      <c r="AV851" s="360"/>
      <c r="AW851" s="360"/>
      <c r="AX851" s="360"/>
    </row>
    <row r="852" spans="1:50" ht="30" customHeight="1">
      <c r="A852" s="385">
        <v>16</v>
      </c>
      <c r="B852" s="385">
        <v>1</v>
      </c>
      <c r="C852" s="361" t="s">
        <v>695</v>
      </c>
      <c r="D852" s="347"/>
      <c r="E852" s="347"/>
      <c r="F852" s="347"/>
      <c r="G852" s="347"/>
      <c r="H852" s="347"/>
      <c r="I852" s="347"/>
      <c r="J852" s="377">
        <v>6010005007397</v>
      </c>
      <c r="K852" s="378"/>
      <c r="L852" s="378"/>
      <c r="M852" s="378"/>
      <c r="N852" s="378"/>
      <c r="O852" s="379"/>
      <c r="P852" s="350" t="s">
        <v>669</v>
      </c>
      <c r="Q852" s="350"/>
      <c r="R852" s="350"/>
      <c r="S852" s="350"/>
      <c r="T852" s="350"/>
      <c r="U852" s="350"/>
      <c r="V852" s="350"/>
      <c r="W852" s="350"/>
      <c r="X852" s="350"/>
      <c r="Y852" s="351">
        <v>9</v>
      </c>
      <c r="Z852" s="352"/>
      <c r="AA852" s="352"/>
      <c r="AB852" s="353"/>
      <c r="AC852" s="354" t="s">
        <v>196</v>
      </c>
      <c r="AD852" s="354"/>
      <c r="AE852" s="354"/>
      <c r="AF852" s="354"/>
      <c r="AG852" s="354"/>
      <c r="AH852" s="355" t="s">
        <v>571</v>
      </c>
      <c r="AI852" s="356"/>
      <c r="AJ852" s="356"/>
      <c r="AK852" s="356"/>
      <c r="AL852" s="357" t="s">
        <v>571</v>
      </c>
      <c r="AM852" s="358"/>
      <c r="AN852" s="358"/>
      <c r="AO852" s="359"/>
      <c r="AP852" s="360" t="s">
        <v>571</v>
      </c>
      <c r="AQ852" s="360"/>
      <c r="AR852" s="360"/>
      <c r="AS852" s="360"/>
      <c r="AT852" s="360"/>
      <c r="AU852" s="360"/>
      <c r="AV852" s="360"/>
      <c r="AW852" s="360"/>
      <c r="AX852" s="360"/>
    </row>
    <row r="853" spans="1:50" s="16" customFormat="1" ht="30" customHeight="1">
      <c r="A853" s="385">
        <v>17</v>
      </c>
      <c r="B853" s="385">
        <v>1</v>
      </c>
      <c r="C853" s="361" t="s">
        <v>693</v>
      </c>
      <c r="D853" s="347"/>
      <c r="E853" s="347"/>
      <c r="F853" s="347"/>
      <c r="G853" s="347"/>
      <c r="H853" s="347"/>
      <c r="I853" s="347"/>
      <c r="J853" s="377">
        <v>2040005001905</v>
      </c>
      <c r="K853" s="378"/>
      <c r="L853" s="378"/>
      <c r="M853" s="378"/>
      <c r="N853" s="378"/>
      <c r="O853" s="379"/>
      <c r="P853" s="350" t="s">
        <v>670</v>
      </c>
      <c r="Q853" s="350"/>
      <c r="R853" s="350"/>
      <c r="S853" s="350"/>
      <c r="T853" s="350"/>
      <c r="U853" s="350"/>
      <c r="V853" s="350"/>
      <c r="W853" s="350"/>
      <c r="X853" s="350"/>
      <c r="Y853" s="351">
        <v>25</v>
      </c>
      <c r="Z853" s="352"/>
      <c r="AA853" s="352"/>
      <c r="AB853" s="353"/>
      <c r="AC853" s="354" t="s">
        <v>196</v>
      </c>
      <c r="AD853" s="354"/>
      <c r="AE853" s="354"/>
      <c r="AF853" s="354"/>
      <c r="AG853" s="354"/>
      <c r="AH853" s="355" t="s">
        <v>571</v>
      </c>
      <c r="AI853" s="356"/>
      <c r="AJ853" s="356"/>
      <c r="AK853" s="356"/>
      <c r="AL853" s="357" t="s">
        <v>571</v>
      </c>
      <c r="AM853" s="358"/>
      <c r="AN853" s="358"/>
      <c r="AO853" s="359"/>
      <c r="AP853" s="360" t="s">
        <v>571</v>
      </c>
      <c r="AQ853" s="360"/>
      <c r="AR853" s="360"/>
      <c r="AS853" s="360"/>
      <c r="AT853" s="360"/>
      <c r="AU853" s="360"/>
      <c r="AV853" s="360"/>
      <c r="AW853" s="360"/>
      <c r="AX853" s="360"/>
    </row>
    <row r="854" spans="1:50" ht="30" customHeight="1">
      <c r="A854" s="385">
        <v>18</v>
      </c>
      <c r="B854" s="385">
        <v>1</v>
      </c>
      <c r="C854" s="361" t="s">
        <v>694</v>
      </c>
      <c r="D854" s="347"/>
      <c r="E854" s="347"/>
      <c r="F854" s="347"/>
      <c r="G854" s="347"/>
      <c r="H854" s="347"/>
      <c r="I854" s="347"/>
      <c r="J854" s="377">
        <v>2040005001905</v>
      </c>
      <c r="K854" s="378"/>
      <c r="L854" s="378"/>
      <c r="M854" s="378"/>
      <c r="N854" s="378"/>
      <c r="O854" s="379"/>
      <c r="P854" s="350" t="s">
        <v>671</v>
      </c>
      <c r="Q854" s="350"/>
      <c r="R854" s="350"/>
      <c r="S854" s="350"/>
      <c r="T854" s="350"/>
      <c r="U854" s="350"/>
      <c r="V854" s="350"/>
      <c r="W854" s="350"/>
      <c r="X854" s="350"/>
      <c r="Y854" s="351">
        <v>10</v>
      </c>
      <c r="Z854" s="352"/>
      <c r="AA854" s="352"/>
      <c r="AB854" s="353"/>
      <c r="AC854" s="354" t="s">
        <v>196</v>
      </c>
      <c r="AD854" s="354"/>
      <c r="AE854" s="354"/>
      <c r="AF854" s="354"/>
      <c r="AG854" s="354"/>
      <c r="AH854" s="355" t="s">
        <v>571</v>
      </c>
      <c r="AI854" s="356"/>
      <c r="AJ854" s="356"/>
      <c r="AK854" s="356"/>
      <c r="AL854" s="357" t="s">
        <v>571</v>
      </c>
      <c r="AM854" s="358"/>
      <c r="AN854" s="358"/>
      <c r="AO854" s="359"/>
      <c r="AP854" s="360" t="s">
        <v>571</v>
      </c>
      <c r="AQ854" s="360"/>
      <c r="AR854" s="360"/>
      <c r="AS854" s="360"/>
      <c r="AT854" s="360"/>
      <c r="AU854" s="360"/>
      <c r="AV854" s="360"/>
      <c r="AW854" s="360"/>
      <c r="AX854" s="360"/>
    </row>
    <row r="855" spans="1:50" ht="30" customHeight="1">
      <c r="A855" s="385">
        <v>19</v>
      </c>
      <c r="B855" s="385">
        <v>1</v>
      </c>
      <c r="C855" s="361" t="s">
        <v>690</v>
      </c>
      <c r="D855" s="347"/>
      <c r="E855" s="347"/>
      <c r="F855" s="347"/>
      <c r="G855" s="347"/>
      <c r="H855" s="347"/>
      <c r="I855" s="347"/>
      <c r="J855" s="377">
        <v>5010005007398</v>
      </c>
      <c r="K855" s="378"/>
      <c r="L855" s="378"/>
      <c r="M855" s="378"/>
      <c r="N855" s="378"/>
      <c r="O855" s="379"/>
      <c r="P855" s="350" t="s">
        <v>672</v>
      </c>
      <c r="Q855" s="350"/>
      <c r="R855" s="350"/>
      <c r="S855" s="350"/>
      <c r="T855" s="350"/>
      <c r="U855" s="350"/>
      <c r="V855" s="350"/>
      <c r="W855" s="350"/>
      <c r="X855" s="350"/>
      <c r="Y855" s="351">
        <v>25</v>
      </c>
      <c r="Z855" s="352"/>
      <c r="AA855" s="352"/>
      <c r="AB855" s="353"/>
      <c r="AC855" s="354" t="s">
        <v>196</v>
      </c>
      <c r="AD855" s="354"/>
      <c r="AE855" s="354"/>
      <c r="AF855" s="354"/>
      <c r="AG855" s="354"/>
      <c r="AH855" s="355" t="s">
        <v>571</v>
      </c>
      <c r="AI855" s="356"/>
      <c r="AJ855" s="356"/>
      <c r="AK855" s="356"/>
      <c r="AL855" s="357" t="s">
        <v>571</v>
      </c>
      <c r="AM855" s="358"/>
      <c r="AN855" s="358"/>
      <c r="AO855" s="359"/>
      <c r="AP855" s="360" t="s">
        <v>571</v>
      </c>
      <c r="AQ855" s="360"/>
      <c r="AR855" s="360"/>
      <c r="AS855" s="360"/>
      <c r="AT855" s="360"/>
      <c r="AU855" s="360"/>
      <c r="AV855" s="360"/>
      <c r="AW855" s="360"/>
      <c r="AX855" s="360"/>
    </row>
    <row r="856" spans="1:50" ht="30" customHeight="1">
      <c r="A856" s="385">
        <v>20</v>
      </c>
      <c r="B856" s="385">
        <v>1</v>
      </c>
      <c r="C856" s="361" t="s">
        <v>691</v>
      </c>
      <c r="D856" s="347"/>
      <c r="E856" s="347"/>
      <c r="F856" s="347"/>
      <c r="G856" s="347"/>
      <c r="H856" s="347"/>
      <c r="I856" s="347"/>
      <c r="J856" s="377">
        <v>5010005007398</v>
      </c>
      <c r="K856" s="378"/>
      <c r="L856" s="378"/>
      <c r="M856" s="378"/>
      <c r="N856" s="378"/>
      <c r="O856" s="379"/>
      <c r="P856" s="350" t="s">
        <v>673</v>
      </c>
      <c r="Q856" s="350"/>
      <c r="R856" s="350"/>
      <c r="S856" s="350"/>
      <c r="T856" s="350"/>
      <c r="U856" s="350"/>
      <c r="V856" s="350"/>
      <c r="W856" s="350"/>
      <c r="X856" s="350"/>
      <c r="Y856" s="351">
        <v>10</v>
      </c>
      <c r="Z856" s="352"/>
      <c r="AA856" s="352"/>
      <c r="AB856" s="353"/>
      <c r="AC856" s="354" t="s">
        <v>196</v>
      </c>
      <c r="AD856" s="354"/>
      <c r="AE856" s="354"/>
      <c r="AF856" s="354"/>
      <c r="AG856" s="354"/>
      <c r="AH856" s="355" t="s">
        <v>571</v>
      </c>
      <c r="AI856" s="356"/>
      <c r="AJ856" s="356"/>
      <c r="AK856" s="356"/>
      <c r="AL856" s="357" t="s">
        <v>571</v>
      </c>
      <c r="AM856" s="358"/>
      <c r="AN856" s="358"/>
      <c r="AO856" s="359"/>
      <c r="AP856" s="360" t="s">
        <v>571</v>
      </c>
      <c r="AQ856" s="360"/>
      <c r="AR856" s="360"/>
      <c r="AS856" s="360"/>
      <c r="AT856" s="360"/>
      <c r="AU856" s="360"/>
      <c r="AV856" s="360"/>
      <c r="AW856" s="360"/>
      <c r="AX856" s="360"/>
    </row>
    <row r="857" spans="1:50" ht="30" customHeight="1">
      <c r="A857" s="385">
        <v>21</v>
      </c>
      <c r="B857" s="385">
        <v>1</v>
      </c>
      <c r="C857" s="347" t="s">
        <v>653</v>
      </c>
      <c r="D857" s="347"/>
      <c r="E857" s="347"/>
      <c r="F857" s="347"/>
      <c r="G857" s="347"/>
      <c r="H857" s="347"/>
      <c r="I857" s="347"/>
      <c r="J857" s="377">
        <v>4010405001654</v>
      </c>
      <c r="K857" s="378"/>
      <c r="L857" s="378"/>
      <c r="M857" s="378"/>
      <c r="N857" s="378"/>
      <c r="O857" s="379"/>
      <c r="P857" s="350" t="s">
        <v>674</v>
      </c>
      <c r="Q857" s="350"/>
      <c r="R857" s="350"/>
      <c r="S857" s="350"/>
      <c r="T857" s="350"/>
      <c r="U857" s="350"/>
      <c r="V857" s="350"/>
      <c r="W857" s="350"/>
      <c r="X857" s="350"/>
      <c r="Y857" s="351">
        <v>17</v>
      </c>
      <c r="Z857" s="352"/>
      <c r="AA857" s="352"/>
      <c r="AB857" s="353"/>
      <c r="AC857" s="354" t="s">
        <v>196</v>
      </c>
      <c r="AD857" s="354"/>
      <c r="AE857" s="354"/>
      <c r="AF857" s="354"/>
      <c r="AG857" s="354"/>
      <c r="AH857" s="355" t="s">
        <v>571</v>
      </c>
      <c r="AI857" s="356"/>
      <c r="AJ857" s="356"/>
      <c r="AK857" s="356"/>
      <c r="AL857" s="357" t="s">
        <v>571</v>
      </c>
      <c r="AM857" s="358"/>
      <c r="AN857" s="358"/>
      <c r="AO857" s="359"/>
      <c r="AP857" s="360" t="s">
        <v>571</v>
      </c>
      <c r="AQ857" s="360"/>
      <c r="AR857" s="360"/>
      <c r="AS857" s="360"/>
      <c r="AT857" s="360"/>
      <c r="AU857" s="360"/>
      <c r="AV857" s="360"/>
      <c r="AW857" s="360"/>
      <c r="AX857" s="360"/>
    </row>
    <row r="858" spans="1:50" ht="30" customHeight="1">
      <c r="A858" s="385">
        <v>22</v>
      </c>
      <c r="B858" s="385">
        <v>1</v>
      </c>
      <c r="C858" s="347" t="s">
        <v>653</v>
      </c>
      <c r="D858" s="347"/>
      <c r="E858" s="347"/>
      <c r="F858" s="347"/>
      <c r="G858" s="347"/>
      <c r="H858" s="347"/>
      <c r="I858" s="347"/>
      <c r="J858" s="377" t="s">
        <v>652</v>
      </c>
      <c r="K858" s="378"/>
      <c r="L858" s="378"/>
      <c r="M858" s="378"/>
      <c r="N858" s="378"/>
      <c r="O858" s="379"/>
      <c r="P858" s="350" t="s">
        <v>675</v>
      </c>
      <c r="Q858" s="350"/>
      <c r="R858" s="350"/>
      <c r="S858" s="350"/>
      <c r="T858" s="350"/>
      <c r="U858" s="350"/>
      <c r="V858" s="350"/>
      <c r="W858" s="350"/>
      <c r="X858" s="350"/>
      <c r="Y858" s="351">
        <v>10</v>
      </c>
      <c r="Z858" s="352"/>
      <c r="AA858" s="352"/>
      <c r="AB858" s="353"/>
      <c r="AC858" s="354" t="s">
        <v>196</v>
      </c>
      <c r="AD858" s="354"/>
      <c r="AE858" s="354"/>
      <c r="AF858" s="354"/>
      <c r="AG858" s="354"/>
      <c r="AH858" s="355" t="s">
        <v>571</v>
      </c>
      <c r="AI858" s="356"/>
      <c r="AJ858" s="356"/>
      <c r="AK858" s="356"/>
      <c r="AL858" s="357" t="s">
        <v>571</v>
      </c>
      <c r="AM858" s="358"/>
      <c r="AN858" s="358"/>
      <c r="AO858" s="359"/>
      <c r="AP858" s="360" t="s">
        <v>571</v>
      </c>
      <c r="AQ858" s="360"/>
      <c r="AR858" s="360"/>
      <c r="AS858" s="360"/>
      <c r="AT858" s="360"/>
      <c r="AU858" s="360"/>
      <c r="AV858" s="360"/>
      <c r="AW858" s="360"/>
      <c r="AX858" s="360"/>
    </row>
    <row r="859" spans="1:50" ht="30" customHeight="1">
      <c r="A859" s="385">
        <v>23</v>
      </c>
      <c r="B859" s="385">
        <v>1</v>
      </c>
      <c r="C859" s="361" t="s">
        <v>692</v>
      </c>
      <c r="D859" s="347"/>
      <c r="E859" s="347"/>
      <c r="F859" s="347"/>
      <c r="G859" s="347"/>
      <c r="H859" s="347"/>
      <c r="I859" s="347"/>
      <c r="J859" s="377">
        <v>2260005002575</v>
      </c>
      <c r="K859" s="378"/>
      <c r="L859" s="378"/>
      <c r="M859" s="378"/>
      <c r="N859" s="378"/>
      <c r="O859" s="379"/>
      <c r="P859" s="350" t="s">
        <v>676</v>
      </c>
      <c r="Q859" s="350"/>
      <c r="R859" s="350"/>
      <c r="S859" s="350"/>
      <c r="T859" s="350"/>
      <c r="U859" s="350"/>
      <c r="V859" s="350"/>
      <c r="W859" s="350"/>
      <c r="X859" s="350"/>
      <c r="Y859" s="351">
        <v>26</v>
      </c>
      <c r="Z859" s="352"/>
      <c r="AA859" s="352"/>
      <c r="AB859" s="353"/>
      <c r="AC859" s="354" t="s">
        <v>196</v>
      </c>
      <c r="AD859" s="354"/>
      <c r="AE859" s="354"/>
      <c r="AF859" s="354"/>
      <c r="AG859" s="354"/>
      <c r="AH859" s="355" t="s">
        <v>571</v>
      </c>
      <c r="AI859" s="356"/>
      <c r="AJ859" s="356"/>
      <c r="AK859" s="356"/>
      <c r="AL859" s="357" t="s">
        <v>571</v>
      </c>
      <c r="AM859" s="358"/>
      <c r="AN859" s="358"/>
      <c r="AO859" s="359"/>
      <c r="AP859" s="360" t="s">
        <v>571</v>
      </c>
      <c r="AQ859" s="360"/>
      <c r="AR859" s="360"/>
      <c r="AS859" s="360"/>
      <c r="AT859" s="360"/>
      <c r="AU859" s="360"/>
      <c r="AV859" s="360"/>
      <c r="AW859" s="360"/>
      <c r="AX859" s="360"/>
    </row>
    <row r="860" spans="1:50" ht="30" hidden="1" customHeight="1">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85">
        <v>1</v>
      </c>
      <c r="B870" s="385">
        <v>1</v>
      </c>
      <c r="C870" s="361" t="s">
        <v>696</v>
      </c>
      <c r="D870" s="347"/>
      <c r="E870" s="347"/>
      <c r="F870" s="347"/>
      <c r="G870" s="347"/>
      <c r="H870" s="347"/>
      <c r="I870" s="347"/>
      <c r="J870" s="348">
        <v>3290005003743</v>
      </c>
      <c r="K870" s="349"/>
      <c r="L870" s="349"/>
      <c r="M870" s="349"/>
      <c r="N870" s="349"/>
      <c r="O870" s="349"/>
      <c r="P870" s="362" t="s">
        <v>638</v>
      </c>
      <c r="Q870" s="350"/>
      <c r="R870" s="350"/>
      <c r="S870" s="350"/>
      <c r="T870" s="350"/>
      <c r="U870" s="350"/>
      <c r="V870" s="350"/>
      <c r="W870" s="350"/>
      <c r="X870" s="350"/>
      <c r="Y870" s="351">
        <v>14</v>
      </c>
      <c r="Z870" s="352"/>
      <c r="AA870" s="352"/>
      <c r="AB870" s="353"/>
      <c r="AC870" s="363" t="s">
        <v>196</v>
      </c>
      <c r="AD870" s="371"/>
      <c r="AE870" s="371"/>
      <c r="AF870" s="371"/>
      <c r="AG870" s="371"/>
      <c r="AH870" s="372" t="s">
        <v>640</v>
      </c>
      <c r="AI870" s="373"/>
      <c r="AJ870" s="373"/>
      <c r="AK870" s="373"/>
      <c r="AL870" s="357" t="s">
        <v>641</v>
      </c>
      <c r="AM870" s="358"/>
      <c r="AN870" s="358"/>
      <c r="AO870" s="359"/>
      <c r="AP870" s="360" t="s">
        <v>637</v>
      </c>
      <c r="AQ870" s="360"/>
      <c r="AR870" s="360"/>
      <c r="AS870" s="360"/>
      <c r="AT870" s="360"/>
      <c r="AU870" s="360"/>
      <c r="AV870" s="360"/>
      <c r="AW870" s="360"/>
      <c r="AX870" s="360"/>
    </row>
    <row r="871" spans="1:50" ht="30" customHeight="1">
      <c r="A871" s="385">
        <v>2</v>
      </c>
      <c r="B871" s="385">
        <v>1</v>
      </c>
      <c r="C871" s="361" t="s">
        <v>696</v>
      </c>
      <c r="D871" s="347"/>
      <c r="E871" s="347"/>
      <c r="F871" s="347"/>
      <c r="G871" s="347"/>
      <c r="H871" s="347"/>
      <c r="I871" s="347"/>
      <c r="J871" s="348">
        <v>3290005003743</v>
      </c>
      <c r="K871" s="349"/>
      <c r="L871" s="349"/>
      <c r="M871" s="349"/>
      <c r="N871" s="349"/>
      <c r="O871" s="349"/>
      <c r="P871" s="362" t="s">
        <v>639</v>
      </c>
      <c r="Q871" s="350"/>
      <c r="R871" s="350"/>
      <c r="S871" s="350"/>
      <c r="T871" s="350"/>
      <c r="U871" s="350"/>
      <c r="V871" s="350"/>
      <c r="W871" s="350"/>
      <c r="X871" s="350"/>
      <c r="Y871" s="351">
        <v>1</v>
      </c>
      <c r="Z871" s="352"/>
      <c r="AA871" s="352"/>
      <c r="AB871" s="353"/>
      <c r="AC871" s="363" t="s">
        <v>196</v>
      </c>
      <c r="AD871" s="363"/>
      <c r="AE871" s="363"/>
      <c r="AF871" s="363"/>
      <c r="AG871" s="363"/>
      <c r="AH871" s="372" t="s">
        <v>571</v>
      </c>
      <c r="AI871" s="373"/>
      <c r="AJ871" s="373"/>
      <c r="AK871" s="373"/>
      <c r="AL871" s="357" t="s">
        <v>571</v>
      </c>
      <c r="AM871" s="358"/>
      <c r="AN871" s="358"/>
      <c r="AO871" s="359"/>
      <c r="AP871" s="360" t="s">
        <v>571</v>
      </c>
      <c r="AQ871" s="360"/>
      <c r="AR871" s="360"/>
      <c r="AS871" s="360"/>
      <c r="AT871" s="360"/>
      <c r="AU871" s="360"/>
      <c r="AV871" s="360"/>
      <c r="AW871" s="360"/>
      <c r="AX871" s="360"/>
    </row>
    <row r="872" spans="1:50" ht="30" customHeight="1">
      <c r="A872" s="385">
        <v>3</v>
      </c>
      <c r="B872" s="385">
        <v>1</v>
      </c>
      <c r="C872" s="361" t="s">
        <v>695</v>
      </c>
      <c r="D872" s="347"/>
      <c r="E872" s="347"/>
      <c r="F872" s="347"/>
      <c r="G872" s="347"/>
      <c r="H872" s="347"/>
      <c r="I872" s="347"/>
      <c r="J872" s="348">
        <v>6010005007397</v>
      </c>
      <c r="K872" s="349"/>
      <c r="L872" s="349"/>
      <c r="M872" s="349"/>
      <c r="N872" s="349"/>
      <c r="O872" s="349"/>
      <c r="P872" s="362" t="s">
        <v>642</v>
      </c>
      <c r="Q872" s="350"/>
      <c r="R872" s="350"/>
      <c r="S872" s="350"/>
      <c r="T872" s="350"/>
      <c r="U872" s="350"/>
      <c r="V872" s="350"/>
      <c r="W872" s="350"/>
      <c r="X872" s="350"/>
      <c r="Y872" s="351">
        <v>7</v>
      </c>
      <c r="Z872" s="352"/>
      <c r="AA872" s="352"/>
      <c r="AB872" s="353"/>
      <c r="AC872" s="363" t="s">
        <v>196</v>
      </c>
      <c r="AD872" s="363"/>
      <c r="AE872" s="363"/>
      <c r="AF872" s="363"/>
      <c r="AG872" s="363"/>
      <c r="AH872" s="355" t="s">
        <v>571</v>
      </c>
      <c r="AI872" s="356"/>
      <c r="AJ872" s="356"/>
      <c r="AK872" s="356"/>
      <c r="AL872" s="357" t="s">
        <v>571</v>
      </c>
      <c r="AM872" s="358"/>
      <c r="AN872" s="358"/>
      <c r="AO872" s="359"/>
      <c r="AP872" s="360" t="s">
        <v>571</v>
      </c>
      <c r="AQ872" s="360"/>
      <c r="AR872" s="360"/>
      <c r="AS872" s="360"/>
      <c r="AT872" s="360"/>
      <c r="AU872" s="360"/>
      <c r="AV872" s="360"/>
      <c r="AW872" s="360"/>
      <c r="AX872" s="360"/>
    </row>
    <row r="873" spans="1:50" ht="30" customHeight="1">
      <c r="A873" s="385">
        <v>4</v>
      </c>
      <c r="B873" s="385">
        <v>1</v>
      </c>
      <c r="C873" s="380" t="s">
        <v>697</v>
      </c>
      <c r="D873" s="381"/>
      <c r="E873" s="381"/>
      <c r="F873" s="381"/>
      <c r="G873" s="381"/>
      <c r="H873" s="381"/>
      <c r="I873" s="382"/>
      <c r="J873" s="377">
        <v>2000020080004</v>
      </c>
      <c r="K873" s="378"/>
      <c r="L873" s="378"/>
      <c r="M873" s="378"/>
      <c r="N873" s="378"/>
      <c r="O873" s="379"/>
      <c r="P873" s="362" t="s">
        <v>643</v>
      </c>
      <c r="Q873" s="350"/>
      <c r="R873" s="350"/>
      <c r="S873" s="350"/>
      <c r="T873" s="350"/>
      <c r="U873" s="350"/>
      <c r="V873" s="350"/>
      <c r="W873" s="350"/>
      <c r="X873" s="350"/>
      <c r="Y873" s="351">
        <v>4</v>
      </c>
      <c r="Z873" s="352"/>
      <c r="AA873" s="352"/>
      <c r="AB873" s="353"/>
      <c r="AC873" s="363" t="s">
        <v>196</v>
      </c>
      <c r="AD873" s="363"/>
      <c r="AE873" s="363"/>
      <c r="AF873" s="363"/>
      <c r="AG873" s="363"/>
      <c r="AH873" s="355" t="s">
        <v>571</v>
      </c>
      <c r="AI873" s="356"/>
      <c r="AJ873" s="356"/>
      <c r="AK873" s="356"/>
      <c r="AL873" s="357" t="s">
        <v>571</v>
      </c>
      <c r="AM873" s="358"/>
      <c r="AN873" s="358"/>
      <c r="AO873" s="359"/>
      <c r="AP873" s="360" t="s">
        <v>571</v>
      </c>
      <c r="AQ873" s="360"/>
      <c r="AR873" s="360"/>
      <c r="AS873" s="360"/>
      <c r="AT873" s="360"/>
      <c r="AU873" s="360"/>
      <c r="AV873" s="360"/>
      <c r="AW873" s="360"/>
      <c r="AX873" s="360"/>
    </row>
    <row r="874" spans="1:50" ht="30" customHeight="1">
      <c r="A874" s="385">
        <v>5</v>
      </c>
      <c r="B874" s="385">
        <v>1</v>
      </c>
      <c r="C874" s="380" t="s">
        <v>698</v>
      </c>
      <c r="D874" s="381"/>
      <c r="E874" s="381"/>
      <c r="F874" s="381"/>
      <c r="G874" s="381"/>
      <c r="H874" s="381"/>
      <c r="I874" s="382"/>
      <c r="J874" s="377">
        <v>8390005002565</v>
      </c>
      <c r="K874" s="378"/>
      <c r="L874" s="378"/>
      <c r="M874" s="378"/>
      <c r="N874" s="378"/>
      <c r="O874" s="379"/>
      <c r="P874" s="362" t="s">
        <v>644</v>
      </c>
      <c r="Q874" s="350"/>
      <c r="R874" s="350"/>
      <c r="S874" s="350"/>
      <c r="T874" s="350"/>
      <c r="U874" s="350"/>
      <c r="V874" s="350"/>
      <c r="W874" s="350"/>
      <c r="X874" s="350"/>
      <c r="Y874" s="351">
        <v>4</v>
      </c>
      <c r="Z874" s="352"/>
      <c r="AA874" s="352"/>
      <c r="AB874" s="353"/>
      <c r="AC874" s="354" t="s">
        <v>196</v>
      </c>
      <c r="AD874" s="354"/>
      <c r="AE874" s="354"/>
      <c r="AF874" s="354"/>
      <c r="AG874" s="354"/>
      <c r="AH874" s="355" t="s">
        <v>571</v>
      </c>
      <c r="AI874" s="356"/>
      <c r="AJ874" s="356"/>
      <c r="AK874" s="356"/>
      <c r="AL874" s="357" t="s">
        <v>571</v>
      </c>
      <c r="AM874" s="358"/>
      <c r="AN874" s="358"/>
      <c r="AO874" s="359"/>
      <c r="AP874" s="360" t="s">
        <v>571</v>
      </c>
      <c r="AQ874" s="360"/>
      <c r="AR874" s="360"/>
      <c r="AS874" s="360"/>
      <c r="AT874" s="360"/>
      <c r="AU874" s="360"/>
      <c r="AV874" s="360"/>
      <c r="AW874" s="360"/>
      <c r="AX874" s="360"/>
    </row>
    <row r="875" spans="1:50" ht="30" customHeight="1">
      <c r="A875" s="385">
        <v>6</v>
      </c>
      <c r="B875" s="385">
        <v>1</v>
      </c>
      <c r="C875" s="380" t="s">
        <v>699</v>
      </c>
      <c r="D875" s="375"/>
      <c r="E875" s="375"/>
      <c r="F875" s="375"/>
      <c r="G875" s="375"/>
      <c r="H875" s="375"/>
      <c r="I875" s="376"/>
      <c r="J875" s="377">
        <v>3310005001777</v>
      </c>
      <c r="K875" s="378"/>
      <c r="L875" s="378"/>
      <c r="M875" s="378"/>
      <c r="N875" s="378"/>
      <c r="O875" s="379"/>
      <c r="P875" s="362" t="s">
        <v>645</v>
      </c>
      <c r="Q875" s="350"/>
      <c r="R875" s="350"/>
      <c r="S875" s="350"/>
      <c r="T875" s="350"/>
      <c r="U875" s="350"/>
      <c r="V875" s="350"/>
      <c r="W875" s="350"/>
      <c r="X875" s="350"/>
      <c r="Y875" s="351">
        <v>3</v>
      </c>
      <c r="Z875" s="352"/>
      <c r="AA875" s="352"/>
      <c r="AB875" s="353"/>
      <c r="AC875" s="354" t="s">
        <v>196</v>
      </c>
      <c r="AD875" s="354"/>
      <c r="AE875" s="354"/>
      <c r="AF875" s="354"/>
      <c r="AG875" s="354"/>
      <c r="AH875" s="355" t="s">
        <v>571</v>
      </c>
      <c r="AI875" s="356"/>
      <c r="AJ875" s="356"/>
      <c r="AK875" s="356"/>
      <c r="AL875" s="357" t="s">
        <v>571</v>
      </c>
      <c r="AM875" s="358"/>
      <c r="AN875" s="358"/>
      <c r="AO875" s="359"/>
      <c r="AP875" s="360" t="s">
        <v>571</v>
      </c>
      <c r="AQ875" s="360"/>
      <c r="AR875" s="360"/>
      <c r="AS875" s="360"/>
      <c r="AT875" s="360"/>
      <c r="AU875" s="360"/>
      <c r="AV875" s="360"/>
      <c r="AW875" s="360"/>
      <c r="AX875" s="360"/>
    </row>
    <row r="876" spans="1:50" ht="30" customHeight="1">
      <c r="A876" s="385">
        <v>7</v>
      </c>
      <c r="B876" s="385">
        <v>1</v>
      </c>
      <c r="C876" s="380" t="s">
        <v>700</v>
      </c>
      <c r="D876" s="375"/>
      <c r="E876" s="375"/>
      <c r="F876" s="375"/>
      <c r="G876" s="375"/>
      <c r="H876" s="375"/>
      <c r="I876" s="376"/>
      <c r="J876" s="377">
        <v>3310005001777</v>
      </c>
      <c r="K876" s="378"/>
      <c r="L876" s="378"/>
      <c r="M876" s="378"/>
      <c r="N876" s="378"/>
      <c r="O876" s="379"/>
      <c r="P876" s="362" t="s">
        <v>639</v>
      </c>
      <c r="Q876" s="350"/>
      <c r="R876" s="350"/>
      <c r="S876" s="350"/>
      <c r="T876" s="350"/>
      <c r="U876" s="350"/>
      <c r="V876" s="350"/>
      <c r="W876" s="350"/>
      <c r="X876" s="350"/>
      <c r="Y876" s="351">
        <v>1</v>
      </c>
      <c r="Z876" s="352"/>
      <c r="AA876" s="352"/>
      <c r="AB876" s="353"/>
      <c r="AC876" s="354" t="s">
        <v>196</v>
      </c>
      <c r="AD876" s="354"/>
      <c r="AE876" s="354"/>
      <c r="AF876" s="354"/>
      <c r="AG876" s="354"/>
      <c r="AH876" s="355" t="s">
        <v>571</v>
      </c>
      <c r="AI876" s="356"/>
      <c r="AJ876" s="356"/>
      <c r="AK876" s="356"/>
      <c r="AL876" s="357" t="s">
        <v>571</v>
      </c>
      <c r="AM876" s="358"/>
      <c r="AN876" s="358"/>
      <c r="AO876" s="359"/>
      <c r="AP876" s="360" t="s">
        <v>571</v>
      </c>
      <c r="AQ876" s="360"/>
      <c r="AR876" s="360"/>
      <c r="AS876" s="360"/>
      <c r="AT876" s="360"/>
      <c r="AU876" s="360"/>
      <c r="AV876" s="360"/>
      <c r="AW876" s="360"/>
      <c r="AX876" s="360"/>
    </row>
    <row r="877" spans="1:50" ht="30" customHeight="1">
      <c r="A877" s="385">
        <v>8</v>
      </c>
      <c r="B877" s="385">
        <v>1</v>
      </c>
      <c r="C877" s="380" t="s">
        <v>701</v>
      </c>
      <c r="D877" s="375"/>
      <c r="E877" s="375"/>
      <c r="F877" s="375"/>
      <c r="G877" s="375"/>
      <c r="H877" s="375"/>
      <c r="I877" s="376"/>
      <c r="J877" s="377">
        <v>7370005002147</v>
      </c>
      <c r="K877" s="378"/>
      <c r="L877" s="378"/>
      <c r="M877" s="378"/>
      <c r="N877" s="378"/>
      <c r="O877" s="379"/>
      <c r="P877" s="362" t="s">
        <v>646</v>
      </c>
      <c r="Q877" s="350"/>
      <c r="R877" s="350"/>
      <c r="S877" s="350"/>
      <c r="T877" s="350"/>
      <c r="U877" s="350"/>
      <c r="V877" s="350"/>
      <c r="W877" s="350"/>
      <c r="X877" s="350"/>
      <c r="Y877" s="351">
        <v>4</v>
      </c>
      <c r="Z877" s="352"/>
      <c r="AA877" s="352"/>
      <c r="AB877" s="353"/>
      <c r="AC877" s="354" t="s">
        <v>196</v>
      </c>
      <c r="AD877" s="354"/>
      <c r="AE877" s="354"/>
      <c r="AF877" s="354"/>
      <c r="AG877" s="354"/>
      <c r="AH877" s="355" t="s">
        <v>571</v>
      </c>
      <c r="AI877" s="356"/>
      <c r="AJ877" s="356"/>
      <c r="AK877" s="356"/>
      <c r="AL877" s="357" t="s">
        <v>571</v>
      </c>
      <c r="AM877" s="358"/>
      <c r="AN877" s="358"/>
      <c r="AO877" s="359"/>
      <c r="AP877" s="360" t="s">
        <v>571</v>
      </c>
      <c r="AQ877" s="360"/>
      <c r="AR877" s="360"/>
      <c r="AS877" s="360"/>
      <c r="AT877" s="360"/>
      <c r="AU877" s="360"/>
      <c r="AV877" s="360"/>
      <c r="AW877" s="360"/>
      <c r="AX877" s="360"/>
    </row>
    <row r="878" spans="1:50" ht="30" customHeight="1">
      <c r="A878" s="385">
        <v>9</v>
      </c>
      <c r="B878" s="385">
        <v>1</v>
      </c>
      <c r="C878" s="380" t="s">
        <v>702</v>
      </c>
      <c r="D878" s="375"/>
      <c r="E878" s="375"/>
      <c r="F878" s="375"/>
      <c r="G878" s="375"/>
      <c r="H878" s="375"/>
      <c r="I878" s="376"/>
      <c r="J878" s="377">
        <v>4380005002314</v>
      </c>
      <c r="K878" s="378"/>
      <c r="L878" s="378"/>
      <c r="M878" s="378"/>
      <c r="N878" s="378"/>
      <c r="O878" s="379"/>
      <c r="P878" s="362" t="s">
        <v>647</v>
      </c>
      <c r="Q878" s="350"/>
      <c r="R878" s="350"/>
      <c r="S878" s="350"/>
      <c r="T878" s="350"/>
      <c r="U878" s="350"/>
      <c r="V878" s="350"/>
      <c r="W878" s="350"/>
      <c r="X878" s="350"/>
      <c r="Y878" s="351">
        <v>4</v>
      </c>
      <c r="Z878" s="352"/>
      <c r="AA878" s="352"/>
      <c r="AB878" s="353"/>
      <c r="AC878" s="354" t="s">
        <v>196</v>
      </c>
      <c r="AD878" s="354"/>
      <c r="AE878" s="354"/>
      <c r="AF878" s="354"/>
      <c r="AG878" s="354"/>
      <c r="AH878" s="355" t="s">
        <v>571</v>
      </c>
      <c r="AI878" s="356"/>
      <c r="AJ878" s="356"/>
      <c r="AK878" s="356"/>
      <c r="AL878" s="357" t="s">
        <v>571</v>
      </c>
      <c r="AM878" s="358"/>
      <c r="AN878" s="358"/>
      <c r="AO878" s="359"/>
      <c r="AP878" s="360" t="s">
        <v>571</v>
      </c>
      <c r="AQ878" s="360"/>
      <c r="AR878" s="360"/>
      <c r="AS878" s="360"/>
      <c r="AT878" s="360"/>
      <c r="AU878" s="360"/>
      <c r="AV878" s="360"/>
      <c r="AW878" s="360"/>
      <c r="AX878" s="360"/>
    </row>
    <row r="879" spans="1:50" ht="30" customHeight="1">
      <c r="A879" s="385">
        <v>10</v>
      </c>
      <c r="B879" s="385">
        <v>1</v>
      </c>
      <c r="C879" s="380" t="s">
        <v>703</v>
      </c>
      <c r="D879" s="375"/>
      <c r="E879" s="375"/>
      <c r="F879" s="375"/>
      <c r="G879" s="375"/>
      <c r="H879" s="375"/>
      <c r="I879" s="376"/>
      <c r="J879" s="377">
        <v>2040005001905</v>
      </c>
      <c r="K879" s="378"/>
      <c r="L879" s="378"/>
      <c r="M879" s="378"/>
      <c r="N879" s="378"/>
      <c r="O879" s="379"/>
      <c r="P879" s="362" t="s">
        <v>648</v>
      </c>
      <c r="Q879" s="350"/>
      <c r="R879" s="350"/>
      <c r="S879" s="350"/>
      <c r="T879" s="350"/>
      <c r="U879" s="350"/>
      <c r="V879" s="350"/>
      <c r="W879" s="350"/>
      <c r="X879" s="350"/>
      <c r="Y879" s="351">
        <v>2</v>
      </c>
      <c r="Z879" s="352"/>
      <c r="AA879" s="352"/>
      <c r="AB879" s="353"/>
      <c r="AC879" s="354" t="s">
        <v>196</v>
      </c>
      <c r="AD879" s="354"/>
      <c r="AE879" s="354"/>
      <c r="AF879" s="354"/>
      <c r="AG879" s="354"/>
      <c r="AH879" s="355" t="s">
        <v>571</v>
      </c>
      <c r="AI879" s="356"/>
      <c r="AJ879" s="356"/>
      <c r="AK879" s="356"/>
      <c r="AL879" s="357" t="s">
        <v>571</v>
      </c>
      <c r="AM879" s="358"/>
      <c r="AN879" s="358"/>
      <c r="AO879" s="359"/>
      <c r="AP879" s="360" t="s">
        <v>571</v>
      </c>
      <c r="AQ879" s="360"/>
      <c r="AR879" s="360"/>
      <c r="AS879" s="360"/>
      <c r="AT879" s="360"/>
      <c r="AU879" s="360"/>
      <c r="AV879" s="360"/>
      <c r="AW879" s="360"/>
      <c r="AX879" s="360"/>
    </row>
    <row r="880" spans="1:50" ht="30" customHeight="1">
      <c r="A880" s="385">
        <v>11</v>
      </c>
      <c r="B880" s="385">
        <v>1</v>
      </c>
      <c r="C880" s="380" t="s">
        <v>704</v>
      </c>
      <c r="D880" s="375"/>
      <c r="E880" s="375"/>
      <c r="F880" s="375"/>
      <c r="G880" s="375"/>
      <c r="H880" s="375"/>
      <c r="I880" s="376"/>
      <c r="J880" s="377">
        <v>2040005001905</v>
      </c>
      <c r="K880" s="378"/>
      <c r="L880" s="378"/>
      <c r="M880" s="378"/>
      <c r="N880" s="378"/>
      <c r="O880" s="379"/>
      <c r="P880" s="362" t="s">
        <v>649</v>
      </c>
      <c r="Q880" s="350"/>
      <c r="R880" s="350"/>
      <c r="S880" s="350"/>
      <c r="T880" s="350"/>
      <c r="U880" s="350"/>
      <c r="V880" s="350"/>
      <c r="W880" s="350"/>
      <c r="X880" s="350"/>
      <c r="Y880" s="351">
        <v>1</v>
      </c>
      <c r="Z880" s="352"/>
      <c r="AA880" s="352"/>
      <c r="AB880" s="353"/>
      <c r="AC880" s="354" t="s">
        <v>196</v>
      </c>
      <c r="AD880" s="354"/>
      <c r="AE880" s="354"/>
      <c r="AF880" s="354"/>
      <c r="AG880" s="354"/>
      <c r="AH880" s="355" t="s">
        <v>571</v>
      </c>
      <c r="AI880" s="356"/>
      <c r="AJ880" s="356"/>
      <c r="AK880" s="356"/>
      <c r="AL880" s="357" t="s">
        <v>571</v>
      </c>
      <c r="AM880" s="358"/>
      <c r="AN880" s="358"/>
      <c r="AO880" s="359"/>
      <c r="AP880" s="360" t="s">
        <v>571</v>
      </c>
      <c r="AQ880" s="360"/>
      <c r="AR880" s="360"/>
      <c r="AS880" s="360"/>
      <c r="AT880" s="360"/>
      <c r="AU880" s="360"/>
      <c r="AV880" s="360"/>
      <c r="AW880" s="360"/>
      <c r="AX880" s="360"/>
    </row>
    <row r="881" spans="1:50" ht="30" customHeight="1">
      <c r="A881" s="385">
        <v>12</v>
      </c>
      <c r="B881" s="385">
        <v>1</v>
      </c>
      <c r="C881" s="380" t="s">
        <v>705</v>
      </c>
      <c r="D881" s="375"/>
      <c r="E881" s="375"/>
      <c r="F881" s="375"/>
      <c r="G881" s="375"/>
      <c r="H881" s="375"/>
      <c r="I881" s="376"/>
      <c r="J881" s="377">
        <v>2410005001280</v>
      </c>
      <c r="K881" s="378"/>
      <c r="L881" s="378"/>
      <c r="M881" s="378"/>
      <c r="N881" s="378"/>
      <c r="O881" s="379"/>
      <c r="P881" s="362" t="s">
        <v>650</v>
      </c>
      <c r="Q881" s="350"/>
      <c r="R881" s="350"/>
      <c r="S881" s="350"/>
      <c r="T881" s="350"/>
      <c r="U881" s="350"/>
      <c r="V881" s="350"/>
      <c r="W881" s="350"/>
      <c r="X881" s="350"/>
      <c r="Y881" s="351">
        <v>3</v>
      </c>
      <c r="Z881" s="352"/>
      <c r="AA881" s="352"/>
      <c r="AB881" s="353"/>
      <c r="AC881" s="354" t="s">
        <v>196</v>
      </c>
      <c r="AD881" s="354"/>
      <c r="AE881" s="354"/>
      <c r="AF881" s="354"/>
      <c r="AG881" s="354"/>
      <c r="AH881" s="355" t="s">
        <v>571</v>
      </c>
      <c r="AI881" s="356"/>
      <c r="AJ881" s="356"/>
      <c r="AK881" s="356"/>
      <c r="AL881" s="357" t="s">
        <v>571</v>
      </c>
      <c r="AM881" s="358"/>
      <c r="AN881" s="358"/>
      <c r="AO881" s="359"/>
      <c r="AP881" s="360" t="s">
        <v>571</v>
      </c>
      <c r="AQ881" s="360"/>
      <c r="AR881" s="360"/>
      <c r="AS881" s="360"/>
      <c r="AT881" s="360"/>
      <c r="AU881" s="360"/>
      <c r="AV881" s="360"/>
      <c r="AW881" s="360"/>
      <c r="AX881" s="360"/>
    </row>
    <row r="882" spans="1:50" ht="30" customHeight="1">
      <c r="A882" s="385">
        <v>13</v>
      </c>
      <c r="B882" s="385">
        <v>1</v>
      </c>
      <c r="C882" s="380" t="s">
        <v>706</v>
      </c>
      <c r="D882" s="375"/>
      <c r="E882" s="375"/>
      <c r="F882" s="375"/>
      <c r="G882" s="375"/>
      <c r="H882" s="375"/>
      <c r="I882" s="376"/>
      <c r="J882" s="377">
        <v>3110005001789</v>
      </c>
      <c r="K882" s="378"/>
      <c r="L882" s="378"/>
      <c r="M882" s="378"/>
      <c r="N882" s="378"/>
      <c r="O882" s="379"/>
      <c r="P882" s="362" t="s">
        <v>651</v>
      </c>
      <c r="Q882" s="350"/>
      <c r="R882" s="350"/>
      <c r="S882" s="350"/>
      <c r="T882" s="350"/>
      <c r="U882" s="350"/>
      <c r="V882" s="350"/>
      <c r="W882" s="350"/>
      <c r="X882" s="350"/>
      <c r="Y882" s="351">
        <v>2</v>
      </c>
      <c r="Z882" s="352"/>
      <c r="AA882" s="352"/>
      <c r="AB882" s="353"/>
      <c r="AC882" s="354" t="s">
        <v>196</v>
      </c>
      <c r="AD882" s="354"/>
      <c r="AE882" s="354"/>
      <c r="AF882" s="354"/>
      <c r="AG882" s="354"/>
      <c r="AH882" s="355" t="s">
        <v>571</v>
      </c>
      <c r="AI882" s="356"/>
      <c r="AJ882" s="356"/>
      <c r="AK882" s="356"/>
      <c r="AL882" s="357" t="s">
        <v>571</v>
      </c>
      <c r="AM882" s="358"/>
      <c r="AN882" s="358"/>
      <c r="AO882" s="359"/>
      <c r="AP882" s="360" t="s">
        <v>571</v>
      </c>
      <c r="AQ882" s="360"/>
      <c r="AR882" s="360"/>
      <c r="AS882" s="360"/>
      <c r="AT882" s="360"/>
      <c r="AU882" s="360"/>
      <c r="AV882" s="360"/>
      <c r="AW882" s="360"/>
      <c r="AX882" s="360"/>
    </row>
    <row r="883" spans="1:50" ht="30" customHeight="1">
      <c r="A883" s="385">
        <v>14</v>
      </c>
      <c r="B883" s="385">
        <v>1</v>
      </c>
      <c r="C883" s="380" t="s">
        <v>706</v>
      </c>
      <c r="D883" s="375"/>
      <c r="E883" s="375"/>
      <c r="F883" s="375"/>
      <c r="G883" s="375"/>
      <c r="H883" s="375"/>
      <c r="I883" s="376"/>
      <c r="J883" s="377">
        <v>3110005001789</v>
      </c>
      <c r="K883" s="378"/>
      <c r="L883" s="378"/>
      <c r="M883" s="378"/>
      <c r="N883" s="378"/>
      <c r="O883" s="379"/>
      <c r="P883" s="362" t="s">
        <v>649</v>
      </c>
      <c r="Q883" s="350"/>
      <c r="R883" s="350"/>
      <c r="S883" s="350"/>
      <c r="T883" s="350"/>
      <c r="U883" s="350"/>
      <c r="V883" s="350"/>
      <c r="W883" s="350"/>
      <c r="X883" s="350"/>
      <c r="Y883" s="351">
        <v>1</v>
      </c>
      <c r="Z883" s="352"/>
      <c r="AA883" s="352"/>
      <c r="AB883" s="353"/>
      <c r="AC883" s="354" t="s">
        <v>196</v>
      </c>
      <c r="AD883" s="354"/>
      <c r="AE883" s="354"/>
      <c r="AF883" s="354"/>
      <c r="AG883" s="354"/>
      <c r="AH883" s="355" t="s">
        <v>571</v>
      </c>
      <c r="AI883" s="356"/>
      <c r="AJ883" s="356"/>
      <c r="AK883" s="356"/>
      <c r="AL883" s="357" t="s">
        <v>571</v>
      </c>
      <c r="AM883" s="358"/>
      <c r="AN883" s="358"/>
      <c r="AO883" s="359"/>
      <c r="AP883" s="360" t="s">
        <v>571</v>
      </c>
      <c r="AQ883" s="360"/>
      <c r="AR883" s="360"/>
      <c r="AS883" s="360"/>
      <c r="AT883" s="360"/>
      <c r="AU883" s="360"/>
      <c r="AV883" s="360"/>
      <c r="AW883" s="360"/>
      <c r="AX883" s="360"/>
    </row>
    <row r="884" spans="1:50" ht="30" hidden="1" customHeight="1">
      <c r="A884" s="385">
        <v>15</v>
      </c>
      <c r="B884" s="385">
        <v>1</v>
      </c>
      <c r="C884" s="374"/>
      <c r="D884" s="375"/>
      <c r="E884" s="375"/>
      <c r="F884" s="375"/>
      <c r="G884" s="375"/>
      <c r="H884" s="375"/>
      <c r="I884" s="376"/>
      <c r="J884" s="377"/>
      <c r="K884" s="378"/>
      <c r="L884" s="378"/>
      <c r="M884" s="378"/>
      <c r="N884" s="378"/>
      <c r="O884" s="37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5">
        <v>16</v>
      </c>
      <c r="B885" s="385">
        <v>1</v>
      </c>
      <c r="C885" s="374"/>
      <c r="D885" s="375"/>
      <c r="E885" s="375"/>
      <c r="F885" s="375"/>
      <c r="G885" s="375"/>
      <c r="H885" s="375"/>
      <c r="I885" s="376"/>
      <c r="J885" s="377"/>
      <c r="K885" s="378"/>
      <c r="L885" s="378"/>
      <c r="M885" s="378"/>
      <c r="N885" s="378"/>
      <c r="O885" s="37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5">
        <v>17</v>
      </c>
      <c r="B886" s="385">
        <v>1</v>
      </c>
      <c r="C886" s="374"/>
      <c r="D886" s="375"/>
      <c r="E886" s="375"/>
      <c r="F886" s="375"/>
      <c r="G886" s="375"/>
      <c r="H886" s="375"/>
      <c r="I886" s="376"/>
      <c r="J886" s="377"/>
      <c r="K886" s="378"/>
      <c r="L886" s="378"/>
      <c r="M886" s="378"/>
      <c r="N886" s="378"/>
      <c r="O886" s="37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5">
        <v>18</v>
      </c>
      <c r="B887" s="385">
        <v>1</v>
      </c>
      <c r="C887" s="374"/>
      <c r="D887" s="375"/>
      <c r="E887" s="375"/>
      <c r="F887" s="375"/>
      <c r="G887" s="375"/>
      <c r="H887" s="375"/>
      <c r="I887" s="376"/>
      <c r="J887" s="377"/>
      <c r="K887" s="378"/>
      <c r="L887" s="378"/>
      <c r="M887" s="378"/>
      <c r="N887" s="378"/>
      <c r="O887" s="37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5">
        <v>19</v>
      </c>
      <c r="B888" s="385">
        <v>1</v>
      </c>
      <c r="C888" s="374"/>
      <c r="D888" s="375"/>
      <c r="E888" s="375"/>
      <c r="F888" s="375"/>
      <c r="G888" s="375"/>
      <c r="H888" s="375"/>
      <c r="I888" s="376"/>
      <c r="J888" s="377"/>
      <c r="K888" s="378"/>
      <c r="L888" s="378"/>
      <c r="M888" s="378"/>
      <c r="N888" s="378"/>
      <c r="O888" s="37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5">
        <v>21</v>
      </c>
      <c r="B890" s="385">
        <v>1</v>
      </c>
      <c r="C890" s="380"/>
      <c r="D890" s="381"/>
      <c r="E890" s="381"/>
      <c r="F890" s="381"/>
      <c r="G890" s="381"/>
      <c r="H890" s="381"/>
      <c r="I890" s="382"/>
      <c r="J890" s="377"/>
      <c r="K890" s="378"/>
      <c r="L890" s="378"/>
      <c r="M890" s="378"/>
      <c r="N890" s="378"/>
      <c r="O890" s="37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5">
        <v>22</v>
      </c>
      <c r="B891" s="385">
        <v>1</v>
      </c>
      <c r="C891" s="380"/>
      <c r="D891" s="381"/>
      <c r="E891" s="381"/>
      <c r="F891" s="381"/>
      <c r="G891" s="381"/>
      <c r="H891" s="381"/>
      <c r="I891" s="382"/>
      <c r="J891" s="377"/>
      <c r="K891" s="378"/>
      <c r="L891" s="378"/>
      <c r="M891" s="378"/>
      <c r="N891" s="378"/>
      <c r="O891" s="37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5">
        <v>23</v>
      </c>
      <c r="B892" s="385">
        <v>1</v>
      </c>
      <c r="C892" s="374"/>
      <c r="D892" s="375"/>
      <c r="E892" s="375"/>
      <c r="F892" s="375"/>
      <c r="G892" s="375"/>
      <c r="H892" s="375"/>
      <c r="I892" s="376"/>
      <c r="J892" s="377"/>
      <c r="K892" s="378"/>
      <c r="L892" s="378"/>
      <c r="M892" s="378"/>
      <c r="N892" s="378"/>
      <c r="O892" s="37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5">
        <v>24</v>
      </c>
      <c r="B893" s="385">
        <v>1</v>
      </c>
      <c r="C893" s="374"/>
      <c r="D893" s="375"/>
      <c r="E893" s="375"/>
      <c r="F893" s="375"/>
      <c r="G893" s="375"/>
      <c r="H893" s="375"/>
      <c r="I893" s="376"/>
      <c r="J893" s="377"/>
      <c r="K893" s="378"/>
      <c r="L893" s="378"/>
      <c r="M893" s="378"/>
      <c r="N893" s="378"/>
      <c r="O893" s="37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5">
        <v>25</v>
      </c>
      <c r="B894" s="385">
        <v>1</v>
      </c>
      <c r="C894" s="374"/>
      <c r="D894" s="375"/>
      <c r="E894" s="375"/>
      <c r="F894" s="375"/>
      <c r="G894" s="375"/>
      <c r="H894" s="375"/>
      <c r="I894" s="376"/>
      <c r="J894" s="377"/>
      <c r="K894" s="378"/>
      <c r="L894" s="378"/>
      <c r="M894" s="378"/>
      <c r="N894" s="378"/>
      <c r="O894" s="37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5">
        <v>26</v>
      </c>
      <c r="B895" s="385">
        <v>1</v>
      </c>
      <c r="C895" s="374"/>
      <c r="D895" s="375"/>
      <c r="E895" s="375"/>
      <c r="F895" s="375"/>
      <c r="G895" s="375"/>
      <c r="H895" s="375"/>
      <c r="I895" s="376"/>
      <c r="J895" s="377"/>
      <c r="K895" s="378"/>
      <c r="L895" s="378"/>
      <c r="M895" s="378"/>
      <c r="N895" s="378"/>
      <c r="O895" s="37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5">
        <v>27</v>
      </c>
      <c r="B896" s="385">
        <v>1</v>
      </c>
      <c r="C896" s="374"/>
      <c r="D896" s="375"/>
      <c r="E896" s="375"/>
      <c r="F896" s="375"/>
      <c r="G896" s="375"/>
      <c r="H896" s="375"/>
      <c r="I896" s="376"/>
      <c r="J896" s="377"/>
      <c r="K896" s="378"/>
      <c r="L896" s="378"/>
      <c r="M896" s="378"/>
      <c r="N896" s="378"/>
      <c r="O896" s="37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5">
        <v>28</v>
      </c>
      <c r="B897" s="385">
        <v>1</v>
      </c>
      <c r="C897" s="374"/>
      <c r="D897" s="375"/>
      <c r="E897" s="375"/>
      <c r="F897" s="375"/>
      <c r="G897" s="375"/>
      <c r="H897" s="375"/>
      <c r="I897" s="376"/>
      <c r="J897" s="377"/>
      <c r="K897" s="378"/>
      <c r="L897" s="378"/>
      <c r="M897" s="378"/>
      <c r="N897" s="378"/>
      <c r="O897" s="37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85">
        <v>1</v>
      </c>
      <c r="B903" s="38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85">
        <v>2</v>
      </c>
      <c r="B904" s="3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85">
        <v>3</v>
      </c>
      <c r="B905" s="385">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85">
        <v>4</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5">
        <v>5</v>
      </c>
      <c r="B907" s="3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5">
        <v>6</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5">
        <v>7</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5">
        <v>8</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5">
        <v>9</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5">
        <v>10</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85">
        <v>1</v>
      </c>
      <c r="B936" s="3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453</v>
      </c>
      <c r="AQ1101" s="370"/>
      <c r="AR1101" s="370"/>
      <c r="AS1101" s="370"/>
      <c r="AT1101" s="370"/>
      <c r="AU1101" s="370"/>
      <c r="AV1101" s="370"/>
      <c r="AW1101" s="370"/>
      <c r="AX1101" s="370"/>
    </row>
    <row r="1102" spans="1:50" ht="30" customHeight="1">
      <c r="A1102" s="385">
        <v>1</v>
      </c>
      <c r="B1102" s="385">
        <v>1</v>
      </c>
      <c r="C1102" s="383"/>
      <c r="D1102" s="383"/>
      <c r="E1102" s="147" t="s">
        <v>572</v>
      </c>
      <c r="F1102" s="384"/>
      <c r="G1102" s="384"/>
      <c r="H1102" s="384"/>
      <c r="I1102" s="384"/>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82">
    <cfRule type="expression" dxfId="2783" priority="13877">
      <formula>IF(RIGHT(TEXT(Y782,"0.#"),1)=".",FALSE,TRUE)</formula>
    </cfRule>
    <cfRule type="expression" dxfId="2782" priority="13878">
      <formula>IF(RIGHT(TEXT(Y782,"0.#"),1)=".",TRUE,FALSE)</formula>
    </cfRule>
  </conditionalFormatting>
  <conditionalFormatting sqref="Y791">
    <cfRule type="expression" dxfId="2781" priority="13873">
      <formula>IF(RIGHT(TEXT(Y791,"0.#"),1)=".",FALSE,TRUE)</formula>
    </cfRule>
    <cfRule type="expression" dxfId="2780" priority="13874">
      <formula>IF(RIGHT(TEXT(Y791,"0.#"),1)=".",TRUE,FALSE)</formula>
    </cfRule>
  </conditionalFormatting>
  <conditionalFormatting sqref="Y822:Y829 Y820 Y809:Y816 Y807 Y796:Y803 Y794">
    <cfRule type="expression" dxfId="2779" priority="13655">
      <formula>IF(RIGHT(TEXT(Y794,"0.#"),1)=".",FALSE,TRUE)</formula>
    </cfRule>
    <cfRule type="expression" dxfId="2778" priority="13656">
      <formula>IF(RIGHT(TEXT(Y794,"0.#"),1)=".",TRUE,FALSE)</formula>
    </cfRule>
  </conditionalFormatting>
  <conditionalFormatting sqref="P16:AQ17 P15:AX15 P13:AX13">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83:Y790 Y781">
    <cfRule type="expression" dxfId="2771" priority="13679">
      <formula>IF(RIGHT(TEXT(Y781,"0.#"),1)=".",FALSE,TRUE)</formula>
    </cfRule>
    <cfRule type="expression" dxfId="2770" priority="13680">
      <formula>IF(RIGHT(TEXT(Y781,"0.#"),1)=".",TRUE,FALSE)</formula>
    </cfRule>
  </conditionalFormatting>
  <conditionalFormatting sqref="AU782">
    <cfRule type="expression" dxfId="2769" priority="13677">
      <formula>IF(RIGHT(TEXT(AU782,"0.#"),1)=".",FALSE,TRUE)</formula>
    </cfRule>
    <cfRule type="expression" dxfId="2768" priority="13678">
      <formula>IF(RIGHT(TEXT(AU782,"0.#"),1)=".",TRUE,FALSE)</formula>
    </cfRule>
  </conditionalFormatting>
  <conditionalFormatting sqref="AU791">
    <cfRule type="expression" dxfId="2767" priority="13675">
      <formula>IF(RIGHT(TEXT(AU791,"0.#"),1)=".",FALSE,TRUE)</formula>
    </cfRule>
    <cfRule type="expression" dxfId="2766" priority="13676">
      <formula>IF(RIGHT(TEXT(AU791,"0.#"),1)=".",TRUE,FALSE)</formula>
    </cfRule>
  </conditionalFormatting>
  <conditionalFormatting sqref="AU783:AU790 AU781">
    <cfRule type="expression" dxfId="2765" priority="13673">
      <formula>IF(RIGHT(TEXT(AU781,"0.#"),1)=".",FALSE,TRUE)</formula>
    </cfRule>
    <cfRule type="expression" dxfId="2764" priority="13674">
      <formula>IF(RIGHT(TEXT(AU781,"0.#"),1)=".",TRUE,FALSE)</formula>
    </cfRule>
  </conditionalFormatting>
  <conditionalFormatting sqref="Y821 Y808 Y795">
    <cfRule type="expression" dxfId="2763" priority="13659">
      <formula>IF(RIGHT(TEXT(Y795,"0.#"),1)=".",FALSE,TRUE)</formula>
    </cfRule>
    <cfRule type="expression" dxfId="2762" priority="13660">
      <formula>IF(RIGHT(TEXT(Y795,"0.#"),1)=".",TRUE,FALSE)</formula>
    </cfRule>
  </conditionalFormatting>
  <conditionalFormatting sqref="Y830 Y817 Y804">
    <cfRule type="expression" dxfId="2761" priority="13657">
      <formula>IF(RIGHT(TEXT(Y804,"0.#"),1)=".",FALSE,TRUE)</formula>
    </cfRule>
    <cfRule type="expression" dxfId="2760" priority="13658">
      <formula>IF(RIGHT(TEXT(Y804,"0.#"),1)=".",TRUE,FALSE)</formula>
    </cfRule>
  </conditionalFormatting>
  <conditionalFormatting sqref="AU821 AU808 AU795">
    <cfRule type="expression" dxfId="2759" priority="13653">
      <formula>IF(RIGHT(TEXT(AU795,"0.#"),1)=".",FALSE,TRUE)</formula>
    </cfRule>
    <cfRule type="expression" dxfId="2758" priority="13654">
      <formula>IF(RIGHT(TEXT(AU795,"0.#"),1)=".",TRUE,FALSE)</formula>
    </cfRule>
  </conditionalFormatting>
  <conditionalFormatting sqref="AU830 AU817 AU804">
    <cfRule type="expression" dxfId="2757" priority="13651">
      <formula>IF(RIGHT(TEXT(AU804,"0.#"),1)=".",FALSE,TRUE)</formula>
    </cfRule>
    <cfRule type="expression" dxfId="2756" priority="13652">
      <formula>IF(RIGHT(TEXT(AU804,"0.#"),1)=".",TRUE,FALSE)</formula>
    </cfRule>
  </conditionalFormatting>
  <conditionalFormatting sqref="AU822:AU829 AU820 AU809:AU816 AU807 AU796:AU803 AU794">
    <cfRule type="expression" dxfId="2755" priority="13649">
      <formula>IF(RIGHT(TEXT(AU794,"0.#"),1)=".",FALSE,TRUE)</formula>
    </cfRule>
    <cfRule type="expression" dxfId="2754" priority="13650">
      <formula>IF(RIGHT(TEXT(AU794,"0.#"),1)=".",TRUE,FALSE)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AI34 AM34">
    <cfRule type="expression" dxfId="2745" priority="13461">
      <formula>IF(RIGHT(TEXT(AE34,"0.#"),1)=".",FALSE,TRUE)</formula>
    </cfRule>
    <cfRule type="expression" dxfId="2744" priority="13462">
      <formula>IF(RIGHT(TEXT(AE34,"0.#"),1)=".",TRUE,FALSE)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M134:AM135 AQ134:AQ135 AU134:AU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M435">
    <cfRule type="expression" dxfId="2521" priority="13011">
      <formula>IF(RIGHT(TEXT(AM435,"0.#"),1)=".",FALSE,TRUE)</formula>
    </cfRule>
    <cfRule type="expression" dxfId="2520" priority="13012">
      <formula>IF(RIGHT(TEXT(AM435,"0.#"),1)=".",TRUE,FALSE)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M433">
    <cfRule type="expression" dxfId="2515" priority="13015">
      <formula>IF(RIGHT(TEXT(AM433,"0.#"),1)=".",FALSE,TRUE)</formula>
    </cfRule>
    <cfRule type="expression" dxfId="2514" priority="13016">
      <formula>IF(RIGHT(TEXT(AM433,"0.#"),1)=".",TRUE,FALSE)</formula>
    </cfRule>
  </conditionalFormatting>
  <conditionalFormatting sqref="AM434">
    <cfRule type="expression" dxfId="2513" priority="13013">
      <formula>IF(RIGHT(TEXT(AM434,"0.#"),1)=".",FALSE,TRUE)</formula>
    </cfRule>
    <cfRule type="expression" dxfId="2512" priority="13014">
      <formula>IF(RIGHT(TEXT(AM434,"0.#"),1)=".",TRUE,FALSE)</formula>
    </cfRule>
  </conditionalFormatting>
  <conditionalFormatting sqref="AU433">
    <cfRule type="expression" dxfId="2511" priority="13003">
      <formula>IF(RIGHT(TEXT(AU433,"0.#"),1)=".",FALSE,TRUE)</formula>
    </cfRule>
    <cfRule type="expression" dxfId="2510" priority="13004">
      <formula>IF(RIGHT(TEXT(AU433,"0.#"),1)=".",TRUE,FALSE)</formula>
    </cfRule>
  </conditionalFormatting>
  <conditionalFormatting sqref="AU434">
    <cfRule type="expression" dxfId="2509" priority="13001">
      <formula>IF(RIGHT(TEXT(AU434,"0.#"),1)=".",FALSE,TRUE)</formula>
    </cfRule>
    <cfRule type="expression" dxfId="2508" priority="13002">
      <formula>IF(RIGHT(TEXT(AU434,"0.#"),1)=".",TRUE,FALSE)</formula>
    </cfRule>
  </conditionalFormatting>
  <conditionalFormatting sqref="AU435">
    <cfRule type="expression" dxfId="2507" priority="12999">
      <formula>IF(RIGHT(TEXT(AU435,"0.#"),1)=".",FALSE,TRUE)</formula>
    </cfRule>
    <cfRule type="expression" dxfId="2506" priority="13000">
      <formula>IF(RIGHT(TEXT(AU435,"0.#"),1)=".",TRUE,FALSE)</formula>
    </cfRule>
  </conditionalFormatting>
  <conditionalFormatting sqref="AI435">
    <cfRule type="expression" dxfId="2505" priority="12933">
      <formula>IF(RIGHT(TEXT(AI435,"0.#"),1)=".",FALSE,TRUE)</formula>
    </cfRule>
    <cfRule type="expression" dxfId="2504" priority="12934">
      <formula>IF(RIGHT(TEXT(AI435,"0.#"),1)=".",TRUE,FALSE)</formula>
    </cfRule>
  </conditionalFormatting>
  <conditionalFormatting sqref="AI433">
    <cfRule type="expression" dxfId="2503" priority="12937">
      <formula>IF(RIGHT(TEXT(AI433,"0.#"),1)=".",FALSE,TRUE)</formula>
    </cfRule>
    <cfRule type="expression" dxfId="2502" priority="12938">
      <formula>IF(RIGHT(TEXT(AI433,"0.#"),1)=".",TRUE,FALSE)</formula>
    </cfRule>
  </conditionalFormatting>
  <conditionalFormatting sqref="AI434">
    <cfRule type="expression" dxfId="2501" priority="12935">
      <formula>IF(RIGHT(TEXT(AI434,"0.#"),1)=".",FALSE,TRUE)</formula>
    </cfRule>
    <cfRule type="expression" dxfId="2500" priority="12936">
      <formula>IF(RIGHT(TEXT(AI434,"0.#"),1)=".",TRUE,FALSE)</formula>
    </cfRule>
  </conditionalFormatting>
  <conditionalFormatting sqref="AQ434">
    <cfRule type="expression" dxfId="2499" priority="12919">
      <formula>IF(RIGHT(TEXT(AQ434,"0.#"),1)=".",FALSE,TRUE)</formula>
    </cfRule>
    <cfRule type="expression" dxfId="2498" priority="12920">
      <formula>IF(RIGHT(TEXT(AQ434,"0.#"),1)=".",TRUE,FALSE)</formula>
    </cfRule>
  </conditionalFormatting>
  <conditionalFormatting sqref="AQ435">
    <cfRule type="expression" dxfId="2497" priority="12905">
      <formula>IF(RIGHT(TEXT(AQ435,"0.#"),1)=".",FALSE,TRUE)</formula>
    </cfRule>
    <cfRule type="expression" dxfId="2496" priority="12906">
      <formula>IF(RIGHT(TEXT(AQ435,"0.#"),1)=".",TRUE,FALSE)</formula>
    </cfRule>
  </conditionalFormatting>
  <conditionalFormatting sqref="AQ433">
    <cfRule type="expression" dxfId="2495" priority="12903">
      <formula>IF(RIGHT(TEXT(AQ433,"0.#"),1)=".",FALSE,TRUE)</formula>
    </cfRule>
    <cfRule type="expression" dxfId="2494" priority="12904">
      <formula>IF(RIGHT(TEXT(AQ433,"0.#"),1)=".",TRUE,FALSE)</formula>
    </cfRule>
  </conditionalFormatting>
  <conditionalFormatting sqref="AL839:AO866">
    <cfRule type="expression" dxfId="2493" priority="6627">
      <formula>IF(AND(AL839&gt;=0, RIGHT(TEXT(AL839,"0.#"),1)&lt;&gt;"."),TRUE,FALSE)</formula>
    </cfRule>
    <cfRule type="expression" dxfId="2492" priority="6628">
      <formula>IF(AND(AL839&gt;=0, RIGHT(TEXT(AL839,"0.#"),1)="."),TRUE,FALSE)</formula>
    </cfRule>
    <cfRule type="expression" dxfId="2491" priority="6629">
      <formula>IF(AND(AL839&lt;0, RIGHT(TEXT(AL839,"0.#"),1)&lt;&gt;"."),TRUE,FALSE)</formula>
    </cfRule>
    <cfRule type="expression" dxfId="2490" priority="6630">
      <formula>IF(AND(AL839&lt;0, RIGHT(TEXT(AL839,"0.#"),1)="."),TRUE,FALSE)</formula>
    </cfRule>
  </conditionalFormatting>
  <conditionalFormatting sqref="AQ53:AQ55">
    <cfRule type="expression" dxfId="2489" priority="4649">
      <formula>IF(RIGHT(TEXT(AQ53,"0.#"),1)=".",FALSE,TRUE)</formula>
    </cfRule>
    <cfRule type="expression" dxfId="2488" priority="4650">
      <formula>IF(RIGHT(TEXT(AQ53,"0.#"),1)=".",TRUE,FALSE)</formula>
    </cfRule>
  </conditionalFormatting>
  <conditionalFormatting sqref="AU53:AU55">
    <cfRule type="expression" dxfId="2487" priority="4647">
      <formula>IF(RIGHT(TEXT(AU53,"0.#"),1)=".",FALSE,TRUE)</formula>
    </cfRule>
    <cfRule type="expression" dxfId="2486" priority="4648">
      <formula>IF(RIGHT(TEXT(AU53,"0.#"),1)=".",TRUE,FALSE)</formula>
    </cfRule>
  </conditionalFormatting>
  <conditionalFormatting sqref="AQ60:AQ62">
    <cfRule type="expression" dxfId="2485" priority="4645">
      <formula>IF(RIGHT(TEXT(AQ60,"0.#"),1)=".",FALSE,TRUE)</formula>
    </cfRule>
    <cfRule type="expression" dxfId="2484" priority="4646">
      <formula>IF(RIGHT(TEXT(AQ60,"0.#"),1)=".",TRUE,FALSE)</formula>
    </cfRule>
  </conditionalFormatting>
  <conditionalFormatting sqref="AU60:AU62">
    <cfRule type="expression" dxfId="2483" priority="4643">
      <formula>IF(RIGHT(TEXT(AU60,"0.#"),1)=".",FALSE,TRUE)</formula>
    </cfRule>
    <cfRule type="expression" dxfId="2482" priority="4644">
      <formula>IF(RIGHT(TEXT(AU60,"0.#"),1)=".",TRUE,FALSE)</formula>
    </cfRule>
  </conditionalFormatting>
  <conditionalFormatting sqref="AQ75:AQ77">
    <cfRule type="expression" dxfId="2481" priority="4641">
      <formula>IF(RIGHT(TEXT(AQ75,"0.#"),1)=".",FALSE,TRUE)</formula>
    </cfRule>
    <cfRule type="expression" dxfId="2480" priority="4642">
      <formula>IF(RIGHT(TEXT(AQ75,"0.#"),1)=".",TRUE,FALSE)</formula>
    </cfRule>
  </conditionalFormatting>
  <conditionalFormatting sqref="AU75:AU77">
    <cfRule type="expression" dxfId="2479" priority="4639">
      <formula>IF(RIGHT(TEXT(AU75,"0.#"),1)=".",FALSE,TRUE)</formula>
    </cfRule>
    <cfRule type="expression" dxfId="2478" priority="4640">
      <formula>IF(RIGHT(TEXT(AU75,"0.#"),1)=".",TRUE,FALSE)</formula>
    </cfRule>
  </conditionalFormatting>
  <conditionalFormatting sqref="AQ87:AQ89">
    <cfRule type="expression" dxfId="2477" priority="4637">
      <formula>IF(RIGHT(TEXT(AQ87,"0.#"),1)=".",FALSE,TRUE)</formula>
    </cfRule>
    <cfRule type="expression" dxfId="2476" priority="4638">
      <formula>IF(RIGHT(TEXT(AQ87,"0.#"),1)=".",TRUE,FALSE)</formula>
    </cfRule>
  </conditionalFormatting>
  <conditionalFormatting sqref="AU87:AU89">
    <cfRule type="expression" dxfId="2475" priority="4635">
      <formula>IF(RIGHT(TEXT(AU87,"0.#"),1)=".",FALSE,TRUE)</formula>
    </cfRule>
    <cfRule type="expression" dxfId="2474" priority="4636">
      <formula>IF(RIGHT(TEXT(AU87,"0.#"),1)=".",TRUE,FALSE)</formula>
    </cfRule>
  </conditionalFormatting>
  <conditionalFormatting sqref="AQ92:AQ94">
    <cfRule type="expression" dxfId="2473" priority="4633">
      <formula>IF(RIGHT(TEXT(AQ92,"0.#"),1)=".",FALSE,TRUE)</formula>
    </cfRule>
    <cfRule type="expression" dxfId="2472" priority="4634">
      <formula>IF(RIGHT(TEXT(AQ92,"0.#"),1)=".",TRUE,FALSE)</formula>
    </cfRule>
  </conditionalFormatting>
  <conditionalFormatting sqref="AU92:AU94">
    <cfRule type="expression" dxfId="2471" priority="4631">
      <formula>IF(RIGHT(TEXT(AU92,"0.#"),1)=".",FALSE,TRUE)</formula>
    </cfRule>
    <cfRule type="expression" dxfId="2470" priority="4632">
      <formula>IF(RIGHT(TEXT(AU92,"0.#"),1)=".",TRUE,FALSE)</formula>
    </cfRule>
  </conditionalFormatting>
  <conditionalFormatting sqref="AQ97:AQ99">
    <cfRule type="expression" dxfId="2469" priority="4629">
      <formula>IF(RIGHT(TEXT(AQ97,"0.#"),1)=".",FALSE,TRUE)</formula>
    </cfRule>
    <cfRule type="expression" dxfId="2468" priority="4630">
      <formula>IF(RIGHT(TEXT(AQ97,"0.#"),1)=".",TRUE,FALSE)</formula>
    </cfRule>
  </conditionalFormatting>
  <conditionalFormatting sqref="AU97:AU99">
    <cfRule type="expression" dxfId="2467" priority="4627">
      <formula>IF(RIGHT(TEXT(AU97,"0.#"),1)=".",FALSE,TRUE)</formula>
    </cfRule>
    <cfRule type="expression" dxfId="2466" priority="4628">
      <formula>IF(RIGHT(TEXT(AU97,"0.#"),1)=".",TRUE,FALSE)</formula>
    </cfRule>
  </conditionalFormatting>
  <conditionalFormatting sqref="AE458">
    <cfRule type="expression" dxfId="2465" priority="4321">
      <formula>IF(RIGHT(TEXT(AE458,"0.#"),1)=".",FALSE,TRUE)</formula>
    </cfRule>
    <cfRule type="expression" dxfId="2464" priority="4322">
      <formula>IF(RIGHT(TEXT(AE458,"0.#"),1)=".",TRUE,FALSE)</formula>
    </cfRule>
  </conditionalFormatting>
  <conditionalFormatting sqref="AM460">
    <cfRule type="expression" dxfId="2463" priority="4311">
      <formula>IF(RIGHT(TEXT(AM460,"0.#"),1)=".",FALSE,TRUE)</formula>
    </cfRule>
    <cfRule type="expression" dxfId="2462" priority="4312">
      <formula>IF(RIGHT(TEXT(AM460,"0.#"),1)=".",TRUE,FALSE)</formula>
    </cfRule>
  </conditionalFormatting>
  <conditionalFormatting sqref="AE459">
    <cfRule type="expression" dxfId="2461" priority="4319">
      <formula>IF(RIGHT(TEXT(AE459,"0.#"),1)=".",FALSE,TRUE)</formula>
    </cfRule>
    <cfRule type="expression" dxfId="2460" priority="4320">
      <formula>IF(RIGHT(TEXT(AE459,"0.#"),1)=".",TRUE,FALSE)</formula>
    </cfRule>
  </conditionalFormatting>
  <conditionalFormatting sqref="AE460">
    <cfRule type="expression" dxfId="2459" priority="4317">
      <formula>IF(RIGHT(TEXT(AE460,"0.#"),1)=".",FALSE,TRUE)</formula>
    </cfRule>
    <cfRule type="expression" dxfId="2458" priority="4318">
      <formula>IF(RIGHT(TEXT(AE460,"0.#"),1)=".",TRUE,FALSE)</formula>
    </cfRule>
  </conditionalFormatting>
  <conditionalFormatting sqref="AM458">
    <cfRule type="expression" dxfId="2457" priority="4315">
      <formula>IF(RIGHT(TEXT(AM458,"0.#"),1)=".",FALSE,TRUE)</formula>
    </cfRule>
    <cfRule type="expression" dxfId="2456" priority="4316">
      <formula>IF(RIGHT(TEXT(AM458,"0.#"),1)=".",TRUE,FALSE)</formula>
    </cfRule>
  </conditionalFormatting>
  <conditionalFormatting sqref="AM459">
    <cfRule type="expression" dxfId="2455" priority="4313">
      <formula>IF(RIGHT(TEXT(AM459,"0.#"),1)=".",FALSE,TRUE)</formula>
    </cfRule>
    <cfRule type="expression" dxfId="2454" priority="4314">
      <formula>IF(RIGHT(TEXT(AM459,"0.#"),1)=".",TRUE,FALSE)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cfRule type="expression" dxfId="2447" priority="4299">
      <formula>IF(RIGHT(TEXT(AI460,"0.#"),1)=".",FALSE,TRUE)</formula>
    </cfRule>
    <cfRule type="expression" dxfId="2446" priority="4300">
      <formula>IF(RIGHT(TEXT(AI460,"0.#"),1)=".",TRUE,FALSE)</formula>
    </cfRule>
  </conditionalFormatting>
  <conditionalFormatting sqref="AI458">
    <cfRule type="expression" dxfId="2445" priority="4303">
      <formula>IF(RIGHT(TEXT(AI458,"0.#"),1)=".",FALSE,TRUE)</formula>
    </cfRule>
    <cfRule type="expression" dxfId="2444" priority="4304">
      <formula>IF(RIGHT(TEXT(AI458,"0.#"),1)=".",TRUE,FALSE)</formula>
    </cfRule>
  </conditionalFormatting>
  <conditionalFormatting sqref="AI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39:Y866">
    <cfRule type="expression" dxfId="2419" priority="2955">
      <formula>IF(RIGHT(TEXT(Y839,"0.#"),1)=".",FALSE,TRUE)</formula>
    </cfRule>
    <cfRule type="expression" dxfId="2418" priority="2956">
      <formula>IF(RIGHT(TEXT(Y839,"0.#"),1)=".",TRUE,FALSE)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02:AO1131">
    <cfRule type="expression" dxfId="2389" priority="2861">
      <formula>IF(AND(AL1102&gt;=0, RIGHT(TEXT(AL1102,"0.#"),1)&lt;&gt;"."),TRUE,FALSE)</formula>
    </cfRule>
    <cfRule type="expression" dxfId="2388" priority="2862">
      <formula>IF(AND(AL1102&gt;=0, RIGHT(TEXT(AL1102,"0.#"),1)="."),TRUE,FALSE)</formula>
    </cfRule>
    <cfRule type="expression" dxfId="2387" priority="2863">
      <formula>IF(AND(AL1102&lt;0, RIGHT(TEXT(AL1102,"0.#"),1)&lt;&gt;"."),TRUE,FALSE)</formula>
    </cfRule>
    <cfRule type="expression" dxfId="2386" priority="2864">
      <formula>IF(AND(AL1102&lt;0, RIGHT(TEXT(AL1102,"0.#"),1)="."),TRUE,FALSE)</formula>
    </cfRule>
  </conditionalFormatting>
  <conditionalFormatting sqref="Y1102:Y1131">
    <cfRule type="expression" dxfId="2385" priority="2859">
      <formula>IF(RIGHT(TEXT(Y1102,"0.#"),1)=".",FALSE,TRUE)</formula>
    </cfRule>
    <cfRule type="expression" dxfId="2384" priority="2860">
      <formula>IF(RIGHT(TEXT(Y1102,"0.#"),1)=".",TRUE,FALSE)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37:AO838">
    <cfRule type="expression" dxfId="2375" priority="2813">
      <formula>IF(AND(AL837&gt;=0, RIGHT(TEXT(AL837,"0.#"),1)&lt;&gt;"."),TRUE,FALSE)</formula>
    </cfRule>
    <cfRule type="expression" dxfId="2374" priority="2814">
      <formula>IF(AND(AL837&gt;=0, RIGHT(TEXT(AL837,"0.#"),1)="."),TRUE,FALSE)</formula>
    </cfRule>
    <cfRule type="expression" dxfId="2373" priority="2815">
      <formula>IF(AND(AL837&lt;0, RIGHT(TEXT(AL837,"0.#"),1)&lt;&gt;"."),TRUE,FALSE)</formula>
    </cfRule>
    <cfRule type="expression" dxfId="2372" priority="2816">
      <formula>IF(AND(AL837&lt;0, RIGHT(TEXT(AL837,"0.#"),1)="."),TRUE,FALSE)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0:Y871">
    <cfRule type="expression" dxfId="2051" priority="2065">
      <formula>IF(RIGHT(TEXT(Y870,"0.#"),1)=".",FALSE,TRUE)</formula>
    </cfRule>
    <cfRule type="expression" dxfId="2050" priority="2066">
      <formula>IF(RIGHT(TEXT(Y870,"0.#"),1)=".",TRUE,FALSE)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2:AO899">
    <cfRule type="expression" dxfId="1955" priority="2073">
      <formula>IF(AND(AL872&gt;=0, RIGHT(TEXT(AL872,"0.#"),1)&lt;&gt;"."),TRUE,FALSE)</formula>
    </cfRule>
    <cfRule type="expression" dxfId="1954" priority="2074">
      <formula>IF(AND(AL872&gt;=0, RIGHT(TEXT(AL872,"0.#"),1)="."),TRUE,FALSE)</formula>
    </cfRule>
    <cfRule type="expression" dxfId="1953" priority="2075">
      <formula>IF(AND(AL872&lt;0, RIGHT(TEXT(AL872,"0.#"),1)&lt;&gt;"."),TRUE,FALSE)</formula>
    </cfRule>
    <cfRule type="expression" dxfId="1952" priority="2076">
      <formula>IF(AND(AL872&lt;0, RIGHT(TEXT(AL872,"0.#"),1)="."),TRUE,FALSE)</formula>
    </cfRule>
  </conditionalFormatting>
  <conditionalFormatting sqref="AL870:AO871">
    <cfRule type="expression" dxfId="1951" priority="2067">
      <formula>IF(AND(AL870&gt;=0, RIGHT(TEXT(AL870,"0.#"),1)&lt;&gt;"."),TRUE,FALSE)</formula>
    </cfRule>
    <cfRule type="expression" dxfId="1950" priority="2068">
      <formula>IF(AND(AL870&gt;=0, RIGHT(TEXT(AL870,"0.#"),1)="."),TRUE,FALSE)</formula>
    </cfRule>
    <cfRule type="expression" dxfId="1949" priority="2069">
      <formula>IF(AND(AL870&lt;0, RIGHT(TEXT(AL870,"0.#"),1)&lt;&gt;"."),TRUE,FALSE)</formula>
    </cfRule>
    <cfRule type="expression" dxfId="1948" priority="2070">
      <formula>IF(AND(AL870&lt;0, RIGHT(TEXT(AL870,"0.#"),1)="."),TRUE,FALSE)</formula>
    </cfRule>
  </conditionalFormatting>
  <conditionalFormatting sqref="AL905:AO932">
    <cfRule type="expression" dxfId="1947" priority="2061">
      <formula>IF(AND(AL905&gt;=0, RIGHT(TEXT(AL905,"0.#"),1)&lt;&gt;"."),TRUE,FALSE)</formula>
    </cfRule>
    <cfRule type="expression" dxfId="1946" priority="2062">
      <formula>IF(AND(AL905&gt;=0, RIGHT(TEXT(AL905,"0.#"),1)="."),TRUE,FALSE)</formula>
    </cfRule>
    <cfRule type="expression" dxfId="1945" priority="2063">
      <formula>IF(AND(AL905&lt;0, RIGHT(TEXT(AL905,"0.#"),1)&lt;&gt;"."),TRUE,FALSE)</formula>
    </cfRule>
    <cfRule type="expression" dxfId="1944" priority="2064">
      <formula>IF(AND(AL905&lt;0, RIGHT(TEXT(AL905,"0.#"),1)="."),TRUE,FALSE)</formula>
    </cfRule>
  </conditionalFormatting>
  <conditionalFormatting sqref="AL903:AO904">
    <cfRule type="expression" dxfId="1943" priority="2055">
      <formula>IF(AND(AL903&gt;=0, RIGHT(TEXT(AL903,"0.#"),1)&lt;&gt;"."),TRUE,FALSE)</formula>
    </cfRule>
    <cfRule type="expression" dxfId="1942" priority="2056">
      <formula>IF(AND(AL903&gt;=0, RIGHT(TEXT(AL903,"0.#"),1)="."),TRUE,FALSE)</formula>
    </cfRule>
    <cfRule type="expression" dxfId="1941" priority="2057">
      <formula>IF(AND(AL903&lt;0, RIGHT(TEXT(AL903,"0.#"),1)&lt;&gt;"."),TRUE,FALSE)</formula>
    </cfRule>
    <cfRule type="expression" dxfId="1940" priority="2058">
      <formula>IF(AND(AL903&lt;0, RIGHT(TEXT(AL903,"0.#"),1)="."),TRUE,FALSE)</formula>
    </cfRule>
  </conditionalFormatting>
  <conditionalFormatting sqref="AL938:AO965">
    <cfRule type="expression" dxfId="1939" priority="2049">
      <formula>IF(AND(AL938&gt;=0, RIGHT(TEXT(AL938,"0.#"),1)&lt;&gt;"."),TRUE,FALSE)</formula>
    </cfRule>
    <cfRule type="expression" dxfId="1938" priority="2050">
      <formula>IF(AND(AL938&gt;=0, RIGHT(TEXT(AL938,"0.#"),1)="."),TRUE,FALSE)</formula>
    </cfRule>
    <cfRule type="expression" dxfId="1937" priority="2051">
      <formula>IF(AND(AL938&lt;0, RIGHT(TEXT(AL938,"0.#"),1)&lt;&gt;"."),TRUE,FALSE)</formula>
    </cfRule>
    <cfRule type="expression" dxfId="1936" priority="2052">
      <formula>IF(AND(AL938&lt;0, RIGHT(TEXT(AL938,"0.#"),1)="."),TRUE,FALSE)</formula>
    </cfRule>
  </conditionalFormatting>
  <conditionalFormatting sqref="AL936:AO937">
    <cfRule type="expression" dxfId="1935" priority="2043">
      <formula>IF(AND(AL936&gt;=0, RIGHT(TEXT(AL936,"0.#"),1)&lt;&gt;"."),TRUE,FALSE)</formula>
    </cfRule>
    <cfRule type="expression" dxfId="1934" priority="2044">
      <formula>IF(AND(AL936&gt;=0, RIGHT(TEXT(AL936,"0.#"),1)="."),TRUE,FALSE)</formula>
    </cfRule>
    <cfRule type="expression" dxfId="1933" priority="2045">
      <formula>IF(AND(AL936&lt;0, RIGHT(TEXT(AL936,"0.#"),1)&lt;&gt;"."),TRUE,FALSE)</formula>
    </cfRule>
    <cfRule type="expression" dxfId="1932" priority="2046">
      <formula>IF(AND(AL936&lt;0, RIGHT(TEXT(AL936,"0.#"),1)="."),TRUE,FALSE)</formula>
    </cfRule>
  </conditionalFormatting>
  <conditionalFormatting sqref="AL971:AO998">
    <cfRule type="expression" dxfId="1931" priority="2037">
      <formula>IF(AND(AL971&gt;=0, RIGHT(TEXT(AL971,"0.#"),1)&lt;&gt;"."),TRUE,FALSE)</formula>
    </cfRule>
    <cfRule type="expression" dxfId="1930" priority="2038">
      <formula>IF(AND(AL971&gt;=0, RIGHT(TEXT(AL971,"0.#"),1)="."),TRUE,FALSE)</formula>
    </cfRule>
    <cfRule type="expression" dxfId="1929" priority="2039">
      <formula>IF(AND(AL971&lt;0, RIGHT(TEXT(AL971,"0.#"),1)&lt;&gt;"."),TRUE,FALSE)</formula>
    </cfRule>
    <cfRule type="expression" dxfId="1928" priority="2040">
      <formula>IF(AND(AL971&lt;0, RIGHT(TEXT(AL971,"0.#"),1)="."),TRUE,FALSE)</formula>
    </cfRule>
  </conditionalFormatting>
  <conditionalFormatting sqref="AL969:AO970">
    <cfRule type="expression" dxfId="1927" priority="2031">
      <formula>IF(AND(AL969&gt;=0, RIGHT(TEXT(AL969,"0.#"),1)&lt;&gt;"."),TRUE,FALSE)</formula>
    </cfRule>
    <cfRule type="expression" dxfId="1926" priority="2032">
      <formula>IF(AND(AL969&gt;=0, RIGHT(TEXT(AL969,"0.#"),1)="."),TRUE,FALSE)</formula>
    </cfRule>
    <cfRule type="expression" dxfId="1925" priority="2033">
      <formula>IF(AND(AL969&lt;0, RIGHT(TEXT(AL969,"0.#"),1)&lt;&gt;"."),TRUE,FALSE)</formula>
    </cfRule>
    <cfRule type="expression" dxfId="1924" priority="2034">
      <formula>IF(AND(AL969&lt;0, RIGHT(TEXT(AL969,"0.#"),1)="."),TRUE,FALSE)</formula>
    </cfRule>
  </conditionalFormatting>
  <conditionalFormatting sqref="AL1004:AO1031">
    <cfRule type="expression" dxfId="1923" priority="2025">
      <formula>IF(AND(AL1004&gt;=0, RIGHT(TEXT(AL1004,"0.#"),1)&lt;&gt;"."),TRUE,FALSE)</formula>
    </cfRule>
    <cfRule type="expression" dxfId="1922" priority="2026">
      <formula>IF(AND(AL1004&gt;=0, RIGHT(TEXT(AL1004,"0.#"),1)="."),TRUE,FALSE)</formula>
    </cfRule>
    <cfRule type="expression" dxfId="1921" priority="2027">
      <formula>IF(AND(AL1004&lt;0, RIGHT(TEXT(AL1004,"0.#"),1)&lt;&gt;"."),TRUE,FALSE)</formula>
    </cfRule>
    <cfRule type="expression" dxfId="1920" priority="2028">
      <formula>IF(AND(AL1004&lt;0, RIGHT(TEXT(AL1004,"0.#"),1)="."),TRUE,FALSE)</formula>
    </cfRule>
  </conditionalFormatting>
  <conditionalFormatting sqref="AL1002:AO1003">
    <cfRule type="expression" dxfId="1919" priority="2019">
      <formula>IF(AND(AL1002&gt;=0, RIGHT(TEXT(AL1002,"0.#"),1)&lt;&gt;"."),TRUE,FALSE)</formula>
    </cfRule>
    <cfRule type="expression" dxfId="1918" priority="2020">
      <formula>IF(AND(AL1002&gt;=0, RIGHT(TEXT(AL1002,"0.#"),1)="."),TRUE,FALSE)</formula>
    </cfRule>
    <cfRule type="expression" dxfId="1917" priority="2021">
      <formula>IF(AND(AL1002&lt;0, RIGHT(TEXT(AL1002,"0.#"),1)&lt;&gt;"."),TRUE,FALSE)</formula>
    </cfRule>
    <cfRule type="expression" dxfId="1916" priority="2022">
      <formula>IF(AND(AL1002&lt;0, RIGHT(TEXT(AL1002,"0.#"),1)="."),TRUE,FALSE)</formula>
    </cfRule>
  </conditionalFormatting>
  <conditionalFormatting sqref="Y1002:Y1003">
    <cfRule type="expression" dxfId="1915" priority="2017">
      <formula>IF(RIGHT(TEXT(Y1002,"0.#"),1)=".",FALSE,TRUE)</formula>
    </cfRule>
    <cfRule type="expression" dxfId="1914" priority="2018">
      <formula>IF(RIGHT(TEXT(Y1002,"0.#"),1)=".",TRUE,FALSE)</formula>
    </cfRule>
  </conditionalFormatting>
  <conditionalFormatting sqref="AL1037:AO1064">
    <cfRule type="expression" dxfId="1913" priority="2013">
      <formula>IF(AND(AL1037&gt;=0, RIGHT(TEXT(AL1037,"0.#"),1)&lt;&gt;"."),TRUE,FALSE)</formula>
    </cfRule>
    <cfRule type="expression" dxfId="1912" priority="2014">
      <formula>IF(AND(AL1037&gt;=0, RIGHT(TEXT(AL1037,"0.#"),1)="."),TRUE,FALSE)</formula>
    </cfRule>
    <cfRule type="expression" dxfId="1911" priority="2015">
      <formula>IF(AND(AL1037&lt;0, RIGHT(TEXT(AL1037,"0.#"),1)&lt;&gt;"."),TRUE,FALSE)</formula>
    </cfRule>
    <cfRule type="expression" dxfId="1910" priority="2016">
      <formula>IF(AND(AL1037&lt;0, RIGHT(TEXT(AL1037,"0.#"),1)="."),TRUE,FALSE)</formula>
    </cfRule>
  </conditionalFormatting>
  <conditionalFormatting sqref="Y1037:Y1064">
    <cfRule type="expression" dxfId="1909" priority="2011">
      <formula>IF(RIGHT(TEXT(Y1037,"0.#"),1)=".",FALSE,TRUE)</formula>
    </cfRule>
    <cfRule type="expression" dxfId="1908" priority="2012">
      <formula>IF(RIGHT(TEXT(Y1037,"0.#"),1)=".",TRUE,FALSE)</formula>
    </cfRule>
  </conditionalFormatting>
  <conditionalFormatting sqref="AL1035:AO1036">
    <cfRule type="expression" dxfId="1907" priority="2007">
      <formula>IF(AND(AL1035&gt;=0, RIGHT(TEXT(AL1035,"0.#"),1)&lt;&gt;"."),TRUE,FALSE)</formula>
    </cfRule>
    <cfRule type="expression" dxfId="1906" priority="2008">
      <formula>IF(AND(AL1035&gt;=0, RIGHT(TEXT(AL1035,"0.#"),1)="."),TRUE,FALSE)</formula>
    </cfRule>
    <cfRule type="expression" dxfId="1905" priority="2009">
      <formula>IF(AND(AL1035&lt;0, RIGHT(TEXT(AL1035,"0.#"),1)&lt;&gt;"."),TRUE,FALSE)</formula>
    </cfRule>
    <cfRule type="expression" dxfId="1904" priority="2010">
      <formula>IF(AND(AL1035&lt;0, RIGHT(TEXT(AL1035,"0.#"),1)="."),TRUE,FALSE)</formula>
    </cfRule>
  </conditionalFormatting>
  <conditionalFormatting sqref="Y1035:Y1036">
    <cfRule type="expression" dxfId="1903" priority="2005">
      <formula>IF(RIGHT(TEXT(Y1035,"0.#"),1)=".",FALSE,TRUE)</formula>
    </cfRule>
    <cfRule type="expression" dxfId="1902" priority="2006">
      <formula>IF(RIGHT(TEXT(Y1035,"0.#"),1)=".",TRUE,FALSE)</formula>
    </cfRule>
  </conditionalFormatting>
  <conditionalFormatting sqref="AL1070:AO1097">
    <cfRule type="expression" dxfId="1901" priority="2001">
      <formula>IF(AND(AL1070&gt;=0, RIGHT(TEXT(AL1070,"0.#"),1)&lt;&gt;"."),TRUE,FALSE)</formula>
    </cfRule>
    <cfRule type="expression" dxfId="1900" priority="2002">
      <formula>IF(AND(AL1070&gt;=0, RIGHT(TEXT(AL1070,"0.#"),1)="."),TRUE,FALSE)</formula>
    </cfRule>
    <cfRule type="expression" dxfId="1899" priority="2003">
      <formula>IF(AND(AL1070&lt;0, RIGHT(TEXT(AL1070,"0.#"),1)&lt;&gt;"."),TRUE,FALSE)</formula>
    </cfRule>
    <cfRule type="expression" dxfId="1898" priority="2004">
      <formula>IF(AND(AL1070&lt;0, RIGHT(TEXT(AL1070,"0.#"),1)="."),TRUE,FALSE)</formula>
    </cfRule>
  </conditionalFormatting>
  <conditionalFormatting sqref="Y1070:Y1097">
    <cfRule type="expression" dxfId="1897" priority="1999">
      <formula>IF(RIGHT(TEXT(Y1070,"0.#"),1)=".",FALSE,TRUE)</formula>
    </cfRule>
    <cfRule type="expression" dxfId="1896" priority="2000">
      <formula>IF(RIGHT(TEXT(Y1070,"0.#"),1)=".",TRUE,FALSE)</formula>
    </cfRule>
  </conditionalFormatting>
  <conditionalFormatting sqref="AL1068:AO1069">
    <cfRule type="expression" dxfId="1895" priority="1995">
      <formula>IF(AND(AL1068&gt;=0, RIGHT(TEXT(AL1068,"0.#"),1)&lt;&gt;"."),TRUE,FALSE)</formula>
    </cfRule>
    <cfRule type="expression" dxfId="1894" priority="1996">
      <formula>IF(AND(AL1068&gt;=0, RIGHT(TEXT(AL1068,"0.#"),1)="."),TRUE,FALSE)</formula>
    </cfRule>
    <cfRule type="expression" dxfId="1893" priority="1997">
      <formula>IF(AND(AL1068&lt;0, RIGHT(TEXT(AL1068,"0.#"),1)&lt;&gt;"."),TRUE,FALSE)</formula>
    </cfRule>
    <cfRule type="expression" dxfId="1892" priority="1998">
      <formula>IF(AND(AL1068&lt;0, RIGHT(TEXT(AL1068,"0.#"),1)="."),TRUE,FALSE)</formula>
    </cfRule>
  </conditionalFormatting>
  <conditionalFormatting sqref="Y1068:Y1069">
    <cfRule type="expression" dxfId="1891" priority="1993">
      <formula>IF(RIGHT(TEXT(Y1068,"0.#"),1)=".",FALSE,TRUE)</formula>
    </cfRule>
    <cfRule type="expression" dxfId="1890" priority="1994">
      <formula>IF(RIGHT(TEXT(Y1068,"0.#"),1)=".",TRUE,FALSE)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AI41 AM41">
    <cfRule type="expression" dxfId="1885" priority="1987">
      <formula>IF(RIGHT(TEXT(AE41,"0.#"),1)=".",FALSE,TRUE)</formula>
    </cfRule>
    <cfRule type="expression" dxfId="1884" priority="1988">
      <formula>IF(RIGHT(TEXT(AE41,"0.#"),1)=".",TRUE,FALSE)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699" max="49" man="1"/>
    <brk id="727" max="49" man="1"/>
    <brk id="867"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4"/>
      <c r="Z2" s="838"/>
      <c r="AA2" s="839"/>
      <c r="AB2" s="1038" t="s">
        <v>11</v>
      </c>
      <c r="AC2" s="1039"/>
      <c r="AD2" s="1040"/>
      <c r="AE2" s="1044" t="s">
        <v>555</v>
      </c>
      <c r="AF2" s="1044"/>
      <c r="AG2" s="1044"/>
      <c r="AH2" s="1044"/>
      <c r="AI2" s="1044" t="s">
        <v>552</v>
      </c>
      <c r="AJ2" s="1044"/>
      <c r="AK2" s="1044"/>
      <c r="AL2" s="1044"/>
      <c r="AM2" s="1044" t="s">
        <v>526</v>
      </c>
      <c r="AN2" s="1044"/>
      <c r="AO2" s="1044"/>
      <c r="AP2" s="566"/>
      <c r="AQ2" s="159" t="s">
        <v>354</v>
      </c>
      <c r="AR2" s="130"/>
      <c r="AS2" s="130"/>
      <c r="AT2" s="131"/>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c r="A4" s="412"/>
      <c r="B4" s="410"/>
      <c r="C4" s="410"/>
      <c r="D4" s="410"/>
      <c r="E4" s="410"/>
      <c r="F4" s="411"/>
      <c r="G4" s="573"/>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4"/>
      <c r="Z9" s="838"/>
      <c r="AA9" s="839"/>
      <c r="AB9" s="1038" t="s">
        <v>11</v>
      </c>
      <c r="AC9" s="1039"/>
      <c r="AD9" s="1040"/>
      <c r="AE9" s="1044" t="s">
        <v>556</v>
      </c>
      <c r="AF9" s="1044"/>
      <c r="AG9" s="1044"/>
      <c r="AH9" s="1044"/>
      <c r="AI9" s="1044" t="s">
        <v>552</v>
      </c>
      <c r="AJ9" s="1044"/>
      <c r="AK9" s="1044"/>
      <c r="AL9" s="1044"/>
      <c r="AM9" s="1044" t="s">
        <v>526</v>
      </c>
      <c r="AN9" s="1044"/>
      <c r="AO9" s="1044"/>
      <c r="AP9" s="566"/>
      <c r="AQ9" s="159" t="s">
        <v>354</v>
      </c>
      <c r="AR9" s="130"/>
      <c r="AS9" s="130"/>
      <c r="AT9" s="131"/>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c r="A11" s="412"/>
      <c r="B11" s="410"/>
      <c r="C11" s="410"/>
      <c r="D11" s="410"/>
      <c r="E11" s="410"/>
      <c r="F11" s="411"/>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4"/>
      <c r="Z16" s="838"/>
      <c r="AA16" s="839"/>
      <c r="AB16" s="1038" t="s">
        <v>11</v>
      </c>
      <c r="AC16" s="1039"/>
      <c r="AD16" s="1040"/>
      <c r="AE16" s="1044" t="s">
        <v>555</v>
      </c>
      <c r="AF16" s="1044"/>
      <c r="AG16" s="1044"/>
      <c r="AH16" s="1044"/>
      <c r="AI16" s="1044" t="s">
        <v>553</v>
      </c>
      <c r="AJ16" s="1044"/>
      <c r="AK16" s="1044"/>
      <c r="AL16" s="1044"/>
      <c r="AM16" s="1044" t="s">
        <v>526</v>
      </c>
      <c r="AN16" s="1044"/>
      <c r="AO16" s="1044"/>
      <c r="AP16" s="566"/>
      <c r="AQ16" s="159" t="s">
        <v>354</v>
      </c>
      <c r="AR16" s="130"/>
      <c r="AS16" s="130"/>
      <c r="AT16" s="131"/>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c r="A18" s="412"/>
      <c r="B18" s="410"/>
      <c r="C18" s="410"/>
      <c r="D18" s="410"/>
      <c r="E18" s="410"/>
      <c r="F18" s="411"/>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4"/>
      <c r="Z23" s="838"/>
      <c r="AA23" s="839"/>
      <c r="AB23" s="1038" t="s">
        <v>11</v>
      </c>
      <c r="AC23" s="1039"/>
      <c r="AD23" s="1040"/>
      <c r="AE23" s="1044" t="s">
        <v>557</v>
      </c>
      <c r="AF23" s="1044"/>
      <c r="AG23" s="1044"/>
      <c r="AH23" s="1044"/>
      <c r="AI23" s="1044" t="s">
        <v>552</v>
      </c>
      <c r="AJ23" s="1044"/>
      <c r="AK23" s="1044"/>
      <c r="AL23" s="1044"/>
      <c r="AM23" s="1044" t="s">
        <v>526</v>
      </c>
      <c r="AN23" s="1044"/>
      <c r="AO23" s="1044"/>
      <c r="AP23" s="566"/>
      <c r="AQ23" s="159" t="s">
        <v>354</v>
      </c>
      <c r="AR23" s="130"/>
      <c r="AS23" s="130"/>
      <c r="AT23" s="131"/>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c r="A25" s="412"/>
      <c r="B25" s="410"/>
      <c r="C25" s="410"/>
      <c r="D25" s="410"/>
      <c r="E25" s="410"/>
      <c r="F25" s="411"/>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4"/>
      <c r="Z30" s="838"/>
      <c r="AA30" s="839"/>
      <c r="AB30" s="1038" t="s">
        <v>11</v>
      </c>
      <c r="AC30" s="1039"/>
      <c r="AD30" s="1040"/>
      <c r="AE30" s="1044" t="s">
        <v>555</v>
      </c>
      <c r="AF30" s="1044"/>
      <c r="AG30" s="1044"/>
      <c r="AH30" s="1044"/>
      <c r="AI30" s="1044" t="s">
        <v>552</v>
      </c>
      <c r="AJ30" s="1044"/>
      <c r="AK30" s="1044"/>
      <c r="AL30" s="1044"/>
      <c r="AM30" s="1044" t="s">
        <v>550</v>
      </c>
      <c r="AN30" s="1044"/>
      <c r="AO30" s="1044"/>
      <c r="AP30" s="566"/>
      <c r="AQ30" s="159" t="s">
        <v>354</v>
      </c>
      <c r="AR30" s="130"/>
      <c r="AS30" s="130"/>
      <c r="AT30" s="131"/>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c r="A32" s="412"/>
      <c r="B32" s="410"/>
      <c r="C32" s="410"/>
      <c r="D32" s="410"/>
      <c r="E32" s="410"/>
      <c r="F32" s="411"/>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4"/>
      <c r="Z37" s="838"/>
      <c r="AA37" s="839"/>
      <c r="AB37" s="1038" t="s">
        <v>11</v>
      </c>
      <c r="AC37" s="1039"/>
      <c r="AD37" s="1040"/>
      <c r="AE37" s="1044" t="s">
        <v>557</v>
      </c>
      <c r="AF37" s="1044"/>
      <c r="AG37" s="1044"/>
      <c r="AH37" s="1044"/>
      <c r="AI37" s="1044" t="s">
        <v>554</v>
      </c>
      <c r="AJ37" s="1044"/>
      <c r="AK37" s="1044"/>
      <c r="AL37" s="1044"/>
      <c r="AM37" s="1044" t="s">
        <v>551</v>
      </c>
      <c r="AN37" s="1044"/>
      <c r="AO37" s="1044"/>
      <c r="AP37" s="566"/>
      <c r="AQ37" s="159" t="s">
        <v>354</v>
      </c>
      <c r="AR37" s="130"/>
      <c r="AS37" s="130"/>
      <c r="AT37" s="131"/>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c r="A39" s="412"/>
      <c r="B39" s="410"/>
      <c r="C39" s="410"/>
      <c r="D39" s="410"/>
      <c r="E39" s="410"/>
      <c r="F39" s="411"/>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4"/>
      <c r="Z44" s="838"/>
      <c r="AA44" s="839"/>
      <c r="AB44" s="1038" t="s">
        <v>11</v>
      </c>
      <c r="AC44" s="1039"/>
      <c r="AD44" s="1040"/>
      <c r="AE44" s="1044" t="s">
        <v>555</v>
      </c>
      <c r="AF44" s="1044"/>
      <c r="AG44" s="1044"/>
      <c r="AH44" s="1044"/>
      <c r="AI44" s="1044" t="s">
        <v>552</v>
      </c>
      <c r="AJ44" s="1044"/>
      <c r="AK44" s="1044"/>
      <c r="AL44" s="1044"/>
      <c r="AM44" s="1044" t="s">
        <v>526</v>
      </c>
      <c r="AN44" s="1044"/>
      <c r="AO44" s="1044"/>
      <c r="AP44" s="566"/>
      <c r="AQ44" s="159" t="s">
        <v>354</v>
      </c>
      <c r="AR44" s="130"/>
      <c r="AS44" s="130"/>
      <c r="AT44" s="131"/>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c r="A46" s="412"/>
      <c r="B46" s="410"/>
      <c r="C46" s="410"/>
      <c r="D46" s="410"/>
      <c r="E46" s="410"/>
      <c r="F46" s="411"/>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4"/>
      <c r="Z51" s="838"/>
      <c r="AA51" s="839"/>
      <c r="AB51" s="566" t="s">
        <v>11</v>
      </c>
      <c r="AC51" s="1039"/>
      <c r="AD51" s="1040"/>
      <c r="AE51" s="1044" t="s">
        <v>555</v>
      </c>
      <c r="AF51" s="1044"/>
      <c r="AG51" s="1044"/>
      <c r="AH51" s="1044"/>
      <c r="AI51" s="1044" t="s">
        <v>552</v>
      </c>
      <c r="AJ51" s="1044"/>
      <c r="AK51" s="1044"/>
      <c r="AL51" s="1044"/>
      <c r="AM51" s="1044" t="s">
        <v>526</v>
      </c>
      <c r="AN51" s="1044"/>
      <c r="AO51" s="1044"/>
      <c r="AP51" s="566"/>
      <c r="AQ51" s="159" t="s">
        <v>354</v>
      </c>
      <c r="AR51" s="130"/>
      <c r="AS51" s="130"/>
      <c r="AT51" s="131"/>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c r="A53" s="412"/>
      <c r="B53" s="410"/>
      <c r="C53" s="410"/>
      <c r="D53" s="410"/>
      <c r="E53" s="410"/>
      <c r="F53" s="411"/>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4"/>
      <c r="Z58" s="838"/>
      <c r="AA58" s="839"/>
      <c r="AB58" s="1038" t="s">
        <v>11</v>
      </c>
      <c r="AC58" s="1039"/>
      <c r="AD58" s="1040"/>
      <c r="AE58" s="1044" t="s">
        <v>555</v>
      </c>
      <c r="AF58" s="1044"/>
      <c r="AG58" s="1044"/>
      <c r="AH58" s="1044"/>
      <c r="AI58" s="1044" t="s">
        <v>552</v>
      </c>
      <c r="AJ58" s="1044"/>
      <c r="AK58" s="1044"/>
      <c r="AL58" s="1044"/>
      <c r="AM58" s="1044" t="s">
        <v>526</v>
      </c>
      <c r="AN58" s="1044"/>
      <c r="AO58" s="1044"/>
      <c r="AP58" s="566"/>
      <c r="AQ58" s="159" t="s">
        <v>354</v>
      </c>
      <c r="AR58" s="130"/>
      <c r="AS58" s="130"/>
      <c r="AT58" s="131"/>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c r="A60" s="412"/>
      <c r="B60" s="410"/>
      <c r="C60" s="410"/>
      <c r="D60" s="410"/>
      <c r="E60" s="410"/>
      <c r="F60" s="411"/>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4"/>
      <c r="Z65" s="838"/>
      <c r="AA65" s="839"/>
      <c r="AB65" s="1038" t="s">
        <v>11</v>
      </c>
      <c r="AC65" s="1039"/>
      <c r="AD65" s="1040"/>
      <c r="AE65" s="1044" t="s">
        <v>555</v>
      </c>
      <c r="AF65" s="1044"/>
      <c r="AG65" s="1044"/>
      <c r="AH65" s="1044"/>
      <c r="AI65" s="1044" t="s">
        <v>552</v>
      </c>
      <c r="AJ65" s="1044"/>
      <c r="AK65" s="1044"/>
      <c r="AL65" s="1044"/>
      <c r="AM65" s="1044" t="s">
        <v>526</v>
      </c>
      <c r="AN65" s="1044"/>
      <c r="AO65" s="1044"/>
      <c r="AP65" s="566"/>
      <c r="AQ65" s="159" t="s">
        <v>354</v>
      </c>
      <c r="AR65" s="130"/>
      <c r="AS65" s="130"/>
      <c r="AT65" s="131"/>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c r="A67" s="412"/>
      <c r="B67" s="410"/>
      <c r="C67" s="410"/>
      <c r="D67" s="410"/>
      <c r="E67" s="410"/>
      <c r="F67" s="411"/>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604" t="s">
        <v>490</v>
      </c>
      <c r="H2" s="605"/>
      <c r="I2" s="605"/>
      <c r="J2" s="605"/>
      <c r="K2" s="605"/>
      <c r="L2" s="605"/>
      <c r="M2" s="605"/>
      <c r="N2" s="605"/>
      <c r="O2" s="605"/>
      <c r="P2" s="605"/>
      <c r="Q2" s="605"/>
      <c r="R2" s="605"/>
      <c r="S2" s="605"/>
      <c r="T2" s="605"/>
      <c r="U2" s="605"/>
      <c r="V2" s="605"/>
      <c r="W2" s="605"/>
      <c r="X2" s="605"/>
      <c r="Y2" s="605"/>
      <c r="Z2" s="605"/>
      <c r="AA2" s="605"/>
      <c r="AB2" s="606"/>
      <c r="AC2" s="604" t="s">
        <v>492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57"/>
      <c r="B4" s="1058"/>
      <c r="C4" s="1058"/>
      <c r="D4" s="1058"/>
      <c r="E4" s="1058"/>
      <c r="F4" s="1059"/>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c r="A5" s="1057"/>
      <c r="B5" s="1058"/>
      <c r="C5" s="1058"/>
      <c r="D5" s="1058"/>
      <c r="E5" s="1058"/>
      <c r="F5" s="1059"/>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57"/>
      <c r="B6" s="1058"/>
      <c r="C6" s="1058"/>
      <c r="D6" s="1058"/>
      <c r="E6" s="1058"/>
      <c r="F6" s="1059"/>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57"/>
      <c r="B7" s="1058"/>
      <c r="C7" s="1058"/>
      <c r="D7" s="1058"/>
      <c r="E7" s="1058"/>
      <c r="F7" s="1059"/>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57"/>
      <c r="B8" s="1058"/>
      <c r="C8" s="1058"/>
      <c r="D8" s="1058"/>
      <c r="E8" s="1058"/>
      <c r="F8" s="1059"/>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57"/>
      <c r="B9" s="1058"/>
      <c r="C9" s="1058"/>
      <c r="D9" s="1058"/>
      <c r="E9" s="1058"/>
      <c r="F9" s="1059"/>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57"/>
      <c r="B10" s="1058"/>
      <c r="C10" s="1058"/>
      <c r="D10" s="1058"/>
      <c r="E10" s="1058"/>
      <c r="F10" s="1059"/>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57"/>
      <c r="B11" s="1058"/>
      <c r="C11" s="1058"/>
      <c r="D11" s="1058"/>
      <c r="E11" s="1058"/>
      <c r="F11" s="1059"/>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57"/>
      <c r="B12" s="1058"/>
      <c r="C12" s="1058"/>
      <c r="D12" s="1058"/>
      <c r="E12" s="1058"/>
      <c r="F12" s="1059"/>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57"/>
      <c r="B13" s="1058"/>
      <c r="C13" s="1058"/>
      <c r="D13" s="1058"/>
      <c r="E13" s="1058"/>
      <c r="F13" s="1059"/>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57"/>
      <c r="B14" s="1058"/>
      <c r="C14" s="1058"/>
      <c r="D14" s="1058"/>
      <c r="E14" s="1058"/>
      <c r="F14" s="105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7"/>
      <c r="B15" s="1058"/>
      <c r="C15" s="1058"/>
      <c r="D15" s="1058"/>
      <c r="E15" s="1058"/>
      <c r="F15" s="1059"/>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c r="A16" s="1057"/>
      <c r="B16" s="1058"/>
      <c r="C16" s="1058"/>
      <c r="D16" s="1058"/>
      <c r="E16" s="1058"/>
      <c r="F16" s="1059"/>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57"/>
      <c r="B17" s="1058"/>
      <c r="C17" s="1058"/>
      <c r="D17" s="1058"/>
      <c r="E17" s="1058"/>
      <c r="F17" s="1059"/>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c r="A18" s="1057"/>
      <c r="B18" s="1058"/>
      <c r="C18" s="1058"/>
      <c r="D18" s="1058"/>
      <c r="E18" s="1058"/>
      <c r="F18" s="1059"/>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57"/>
      <c r="B19" s="1058"/>
      <c r="C19" s="1058"/>
      <c r="D19" s="1058"/>
      <c r="E19" s="1058"/>
      <c r="F19" s="1059"/>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57"/>
      <c r="B20" s="1058"/>
      <c r="C20" s="1058"/>
      <c r="D20" s="1058"/>
      <c r="E20" s="1058"/>
      <c r="F20" s="1059"/>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57"/>
      <c r="B21" s="1058"/>
      <c r="C21" s="1058"/>
      <c r="D21" s="1058"/>
      <c r="E21" s="1058"/>
      <c r="F21" s="1059"/>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57"/>
      <c r="B22" s="1058"/>
      <c r="C22" s="1058"/>
      <c r="D22" s="1058"/>
      <c r="E22" s="1058"/>
      <c r="F22" s="1059"/>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57"/>
      <c r="B23" s="1058"/>
      <c r="C23" s="1058"/>
      <c r="D23" s="1058"/>
      <c r="E23" s="1058"/>
      <c r="F23" s="1059"/>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57"/>
      <c r="B24" s="1058"/>
      <c r="C24" s="1058"/>
      <c r="D24" s="1058"/>
      <c r="E24" s="1058"/>
      <c r="F24" s="1059"/>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57"/>
      <c r="B25" s="1058"/>
      <c r="C25" s="1058"/>
      <c r="D25" s="1058"/>
      <c r="E25" s="1058"/>
      <c r="F25" s="1059"/>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57"/>
      <c r="B26" s="1058"/>
      <c r="C26" s="1058"/>
      <c r="D26" s="1058"/>
      <c r="E26" s="1058"/>
      <c r="F26" s="1059"/>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57"/>
      <c r="B27" s="1058"/>
      <c r="C27" s="1058"/>
      <c r="D27" s="1058"/>
      <c r="E27" s="1058"/>
      <c r="F27" s="105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7"/>
      <c r="B28" s="1058"/>
      <c r="C28" s="1058"/>
      <c r="D28" s="1058"/>
      <c r="E28" s="1058"/>
      <c r="F28" s="1059"/>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c r="A29" s="1057"/>
      <c r="B29" s="1058"/>
      <c r="C29" s="1058"/>
      <c r="D29" s="1058"/>
      <c r="E29" s="1058"/>
      <c r="F29" s="1059"/>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57"/>
      <c r="B30" s="1058"/>
      <c r="C30" s="1058"/>
      <c r="D30" s="1058"/>
      <c r="E30" s="1058"/>
      <c r="F30" s="1059"/>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c r="A31" s="1057"/>
      <c r="B31" s="1058"/>
      <c r="C31" s="1058"/>
      <c r="D31" s="1058"/>
      <c r="E31" s="1058"/>
      <c r="F31" s="1059"/>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57"/>
      <c r="B32" s="1058"/>
      <c r="C32" s="1058"/>
      <c r="D32" s="1058"/>
      <c r="E32" s="1058"/>
      <c r="F32" s="1059"/>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57"/>
      <c r="B33" s="1058"/>
      <c r="C33" s="1058"/>
      <c r="D33" s="1058"/>
      <c r="E33" s="1058"/>
      <c r="F33" s="1059"/>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57"/>
      <c r="B34" s="1058"/>
      <c r="C34" s="1058"/>
      <c r="D34" s="1058"/>
      <c r="E34" s="1058"/>
      <c r="F34" s="1059"/>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57"/>
      <c r="B35" s="1058"/>
      <c r="C35" s="1058"/>
      <c r="D35" s="1058"/>
      <c r="E35" s="1058"/>
      <c r="F35" s="1059"/>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57"/>
      <c r="B36" s="1058"/>
      <c r="C36" s="1058"/>
      <c r="D36" s="1058"/>
      <c r="E36" s="1058"/>
      <c r="F36" s="1059"/>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57"/>
      <c r="B37" s="1058"/>
      <c r="C37" s="1058"/>
      <c r="D37" s="1058"/>
      <c r="E37" s="1058"/>
      <c r="F37" s="1059"/>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57"/>
      <c r="B38" s="1058"/>
      <c r="C38" s="1058"/>
      <c r="D38" s="1058"/>
      <c r="E38" s="1058"/>
      <c r="F38" s="1059"/>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57"/>
      <c r="B39" s="1058"/>
      <c r="C39" s="1058"/>
      <c r="D39" s="1058"/>
      <c r="E39" s="1058"/>
      <c r="F39" s="1059"/>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57"/>
      <c r="B40" s="1058"/>
      <c r="C40" s="1058"/>
      <c r="D40" s="1058"/>
      <c r="E40" s="1058"/>
      <c r="F40" s="105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7"/>
      <c r="B41" s="1058"/>
      <c r="C41" s="1058"/>
      <c r="D41" s="1058"/>
      <c r="E41" s="1058"/>
      <c r="F41" s="1059"/>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c r="A42" s="1057"/>
      <c r="B42" s="1058"/>
      <c r="C42" s="1058"/>
      <c r="D42" s="1058"/>
      <c r="E42" s="1058"/>
      <c r="F42" s="1059"/>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57"/>
      <c r="B43" s="1058"/>
      <c r="C43" s="1058"/>
      <c r="D43" s="1058"/>
      <c r="E43" s="1058"/>
      <c r="F43" s="1059"/>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c r="A44" s="1057"/>
      <c r="B44" s="1058"/>
      <c r="C44" s="1058"/>
      <c r="D44" s="1058"/>
      <c r="E44" s="1058"/>
      <c r="F44" s="1059"/>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57"/>
      <c r="B45" s="1058"/>
      <c r="C45" s="1058"/>
      <c r="D45" s="1058"/>
      <c r="E45" s="1058"/>
      <c r="F45" s="1059"/>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57"/>
      <c r="B46" s="1058"/>
      <c r="C46" s="1058"/>
      <c r="D46" s="1058"/>
      <c r="E46" s="1058"/>
      <c r="F46" s="1059"/>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57"/>
      <c r="B47" s="1058"/>
      <c r="C47" s="1058"/>
      <c r="D47" s="1058"/>
      <c r="E47" s="1058"/>
      <c r="F47" s="1059"/>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57"/>
      <c r="B48" s="1058"/>
      <c r="C48" s="1058"/>
      <c r="D48" s="1058"/>
      <c r="E48" s="1058"/>
      <c r="F48" s="1059"/>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57"/>
      <c r="B49" s="1058"/>
      <c r="C49" s="1058"/>
      <c r="D49" s="1058"/>
      <c r="E49" s="1058"/>
      <c r="F49" s="1059"/>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57"/>
      <c r="B50" s="1058"/>
      <c r="C50" s="1058"/>
      <c r="D50" s="1058"/>
      <c r="E50" s="1058"/>
      <c r="F50" s="1059"/>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57"/>
      <c r="B51" s="1058"/>
      <c r="C51" s="1058"/>
      <c r="D51" s="1058"/>
      <c r="E51" s="1058"/>
      <c r="F51" s="1059"/>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57"/>
      <c r="B52" s="1058"/>
      <c r="C52" s="1058"/>
      <c r="D52" s="1058"/>
      <c r="E52" s="1058"/>
      <c r="F52" s="1059"/>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28</v>
      </c>
      <c r="B55" s="1064"/>
      <c r="C55" s="1064"/>
      <c r="D55" s="1064"/>
      <c r="E55" s="1064"/>
      <c r="F55" s="1065"/>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c r="A56" s="1057"/>
      <c r="B56" s="1058"/>
      <c r="C56" s="1058"/>
      <c r="D56" s="1058"/>
      <c r="E56" s="1058"/>
      <c r="F56" s="1059"/>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57"/>
      <c r="B57" s="1058"/>
      <c r="C57" s="1058"/>
      <c r="D57" s="1058"/>
      <c r="E57" s="1058"/>
      <c r="F57" s="1059"/>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c r="A58" s="1057"/>
      <c r="B58" s="1058"/>
      <c r="C58" s="1058"/>
      <c r="D58" s="1058"/>
      <c r="E58" s="1058"/>
      <c r="F58" s="1059"/>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57"/>
      <c r="B59" s="1058"/>
      <c r="C59" s="1058"/>
      <c r="D59" s="1058"/>
      <c r="E59" s="1058"/>
      <c r="F59" s="1059"/>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57"/>
      <c r="B60" s="1058"/>
      <c r="C60" s="1058"/>
      <c r="D60" s="1058"/>
      <c r="E60" s="1058"/>
      <c r="F60" s="1059"/>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57"/>
      <c r="B61" s="1058"/>
      <c r="C61" s="1058"/>
      <c r="D61" s="1058"/>
      <c r="E61" s="1058"/>
      <c r="F61" s="1059"/>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57"/>
      <c r="B62" s="1058"/>
      <c r="C62" s="1058"/>
      <c r="D62" s="1058"/>
      <c r="E62" s="1058"/>
      <c r="F62" s="1059"/>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57"/>
      <c r="B63" s="1058"/>
      <c r="C63" s="1058"/>
      <c r="D63" s="1058"/>
      <c r="E63" s="1058"/>
      <c r="F63" s="1059"/>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57"/>
      <c r="B64" s="1058"/>
      <c r="C64" s="1058"/>
      <c r="D64" s="1058"/>
      <c r="E64" s="1058"/>
      <c r="F64" s="1059"/>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57"/>
      <c r="B65" s="1058"/>
      <c r="C65" s="1058"/>
      <c r="D65" s="1058"/>
      <c r="E65" s="1058"/>
      <c r="F65" s="1059"/>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57"/>
      <c r="B66" s="1058"/>
      <c r="C66" s="1058"/>
      <c r="D66" s="1058"/>
      <c r="E66" s="1058"/>
      <c r="F66" s="1059"/>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57"/>
      <c r="B67" s="1058"/>
      <c r="C67" s="1058"/>
      <c r="D67" s="1058"/>
      <c r="E67" s="1058"/>
      <c r="F67" s="105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7"/>
      <c r="B68" s="1058"/>
      <c r="C68" s="1058"/>
      <c r="D68" s="1058"/>
      <c r="E68" s="1058"/>
      <c r="F68" s="1059"/>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c r="A69" s="1057"/>
      <c r="B69" s="1058"/>
      <c r="C69" s="1058"/>
      <c r="D69" s="1058"/>
      <c r="E69" s="1058"/>
      <c r="F69" s="1059"/>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57"/>
      <c r="B70" s="1058"/>
      <c r="C70" s="1058"/>
      <c r="D70" s="1058"/>
      <c r="E70" s="1058"/>
      <c r="F70" s="1059"/>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c r="A71" s="1057"/>
      <c r="B71" s="1058"/>
      <c r="C71" s="1058"/>
      <c r="D71" s="1058"/>
      <c r="E71" s="1058"/>
      <c r="F71" s="1059"/>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57"/>
      <c r="B72" s="1058"/>
      <c r="C72" s="1058"/>
      <c r="D72" s="1058"/>
      <c r="E72" s="1058"/>
      <c r="F72" s="1059"/>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57"/>
      <c r="B73" s="1058"/>
      <c r="C73" s="1058"/>
      <c r="D73" s="1058"/>
      <c r="E73" s="1058"/>
      <c r="F73" s="1059"/>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57"/>
      <c r="B74" s="1058"/>
      <c r="C74" s="1058"/>
      <c r="D74" s="1058"/>
      <c r="E74" s="1058"/>
      <c r="F74" s="1059"/>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57"/>
      <c r="B75" s="1058"/>
      <c r="C75" s="1058"/>
      <c r="D75" s="1058"/>
      <c r="E75" s="1058"/>
      <c r="F75" s="1059"/>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57"/>
      <c r="B76" s="1058"/>
      <c r="C76" s="1058"/>
      <c r="D76" s="1058"/>
      <c r="E76" s="1058"/>
      <c r="F76" s="1059"/>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57"/>
      <c r="B77" s="1058"/>
      <c r="C77" s="1058"/>
      <c r="D77" s="1058"/>
      <c r="E77" s="1058"/>
      <c r="F77" s="1059"/>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57"/>
      <c r="B78" s="1058"/>
      <c r="C78" s="1058"/>
      <c r="D78" s="1058"/>
      <c r="E78" s="1058"/>
      <c r="F78" s="1059"/>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57"/>
      <c r="B79" s="1058"/>
      <c r="C79" s="1058"/>
      <c r="D79" s="1058"/>
      <c r="E79" s="1058"/>
      <c r="F79" s="1059"/>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57"/>
      <c r="B80" s="1058"/>
      <c r="C80" s="1058"/>
      <c r="D80" s="1058"/>
      <c r="E80" s="1058"/>
      <c r="F80" s="105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7"/>
      <c r="B81" s="1058"/>
      <c r="C81" s="1058"/>
      <c r="D81" s="1058"/>
      <c r="E81" s="1058"/>
      <c r="F81" s="1059"/>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c r="A82" s="1057"/>
      <c r="B82" s="1058"/>
      <c r="C82" s="1058"/>
      <c r="D82" s="1058"/>
      <c r="E82" s="1058"/>
      <c r="F82" s="1059"/>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57"/>
      <c r="B83" s="1058"/>
      <c r="C83" s="1058"/>
      <c r="D83" s="1058"/>
      <c r="E83" s="1058"/>
      <c r="F83" s="1059"/>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c r="A84" s="1057"/>
      <c r="B84" s="1058"/>
      <c r="C84" s="1058"/>
      <c r="D84" s="1058"/>
      <c r="E84" s="1058"/>
      <c r="F84" s="1059"/>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57"/>
      <c r="B85" s="1058"/>
      <c r="C85" s="1058"/>
      <c r="D85" s="1058"/>
      <c r="E85" s="1058"/>
      <c r="F85" s="1059"/>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57"/>
      <c r="B86" s="1058"/>
      <c r="C86" s="1058"/>
      <c r="D86" s="1058"/>
      <c r="E86" s="1058"/>
      <c r="F86" s="1059"/>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57"/>
      <c r="B87" s="1058"/>
      <c r="C87" s="1058"/>
      <c r="D87" s="1058"/>
      <c r="E87" s="1058"/>
      <c r="F87" s="1059"/>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57"/>
      <c r="B88" s="1058"/>
      <c r="C88" s="1058"/>
      <c r="D88" s="1058"/>
      <c r="E88" s="1058"/>
      <c r="F88" s="1059"/>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57"/>
      <c r="B89" s="1058"/>
      <c r="C89" s="1058"/>
      <c r="D89" s="1058"/>
      <c r="E89" s="1058"/>
      <c r="F89" s="1059"/>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57"/>
      <c r="B90" s="1058"/>
      <c r="C90" s="1058"/>
      <c r="D90" s="1058"/>
      <c r="E90" s="1058"/>
      <c r="F90" s="1059"/>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57"/>
      <c r="B91" s="1058"/>
      <c r="C91" s="1058"/>
      <c r="D91" s="1058"/>
      <c r="E91" s="1058"/>
      <c r="F91" s="1059"/>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57"/>
      <c r="B92" s="1058"/>
      <c r="C92" s="1058"/>
      <c r="D92" s="1058"/>
      <c r="E92" s="1058"/>
      <c r="F92" s="1059"/>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57"/>
      <c r="B93" s="1058"/>
      <c r="C93" s="1058"/>
      <c r="D93" s="1058"/>
      <c r="E93" s="1058"/>
      <c r="F93" s="105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7"/>
      <c r="B94" s="1058"/>
      <c r="C94" s="1058"/>
      <c r="D94" s="1058"/>
      <c r="E94" s="1058"/>
      <c r="F94" s="1059"/>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c r="A95" s="1057"/>
      <c r="B95" s="1058"/>
      <c r="C95" s="1058"/>
      <c r="D95" s="1058"/>
      <c r="E95" s="1058"/>
      <c r="F95" s="1059"/>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57"/>
      <c r="B96" s="1058"/>
      <c r="C96" s="1058"/>
      <c r="D96" s="1058"/>
      <c r="E96" s="1058"/>
      <c r="F96" s="1059"/>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c r="A97" s="1057"/>
      <c r="B97" s="1058"/>
      <c r="C97" s="1058"/>
      <c r="D97" s="1058"/>
      <c r="E97" s="1058"/>
      <c r="F97" s="1059"/>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57"/>
      <c r="B98" s="1058"/>
      <c r="C98" s="1058"/>
      <c r="D98" s="1058"/>
      <c r="E98" s="1058"/>
      <c r="F98" s="1059"/>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57"/>
      <c r="B99" s="1058"/>
      <c r="C99" s="1058"/>
      <c r="D99" s="1058"/>
      <c r="E99" s="1058"/>
      <c r="F99" s="1059"/>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57"/>
      <c r="B100" s="1058"/>
      <c r="C100" s="1058"/>
      <c r="D100" s="1058"/>
      <c r="E100" s="1058"/>
      <c r="F100" s="105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57"/>
      <c r="B101" s="1058"/>
      <c r="C101" s="1058"/>
      <c r="D101" s="1058"/>
      <c r="E101" s="1058"/>
      <c r="F101" s="105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57"/>
      <c r="B102" s="1058"/>
      <c r="C102" s="1058"/>
      <c r="D102" s="1058"/>
      <c r="E102" s="1058"/>
      <c r="F102" s="105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57"/>
      <c r="B103" s="1058"/>
      <c r="C103" s="1058"/>
      <c r="D103" s="1058"/>
      <c r="E103" s="1058"/>
      <c r="F103" s="105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57"/>
      <c r="B104" s="1058"/>
      <c r="C104" s="1058"/>
      <c r="D104" s="1058"/>
      <c r="E104" s="1058"/>
      <c r="F104" s="105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57"/>
      <c r="B105" s="1058"/>
      <c r="C105" s="1058"/>
      <c r="D105" s="1058"/>
      <c r="E105" s="1058"/>
      <c r="F105" s="105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28</v>
      </c>
      <c r="B108" s="1064"/>
      <c r="C108" s="1064"/>
      <c r="D108" s="1064"/>
      <c r="E108" s="1064"/>
      <c r="F108" s="1065"/>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c r="A109" s="1057"/>
      <c r="B109" s="1058"/>
      <c r="C109" s="1058"/>
      <c r="D109" s="1058"/>
      <c r="E109" s="1058"/>
      <c r="F109" s="1059"/>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57"/>
      <c r="B110" s="1058"/>
      <c r="C110" s="1058"/>
      <c r="D110" s="1058"/>
      <c r="E110" s="1058"/>
      <c r="F110" s="1059"/>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c r="A111" s="1057"/>
      <c r="B111" s="1058"/>
      <c r="C111" s="1058"/>
      <c r="D111" s="1058"/>
      <c r="E111" s="1058"/>
      <c r="F111" s="105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57"/>
      <c r="B112" s="1058"/>
      <c r="C112" s="1058"/>
      <c r="D112" s="1058"/>
      <c r="E112" s="1058"/>
      <c r="F112" s="105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57"/>
      <c r="B113" s="1058"/>
      <c r="C113" s="1058"/>
      <c r="D113" s="1058"/>
      <c r="E113" s="1058"/>
      <c r="F113" s="105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57"/>
      <c r="B114" s="1058"/>
      <c r="C114" s="1058"/>
      <c r="D114" s="1058"/>
      <c r="E114" s="1058"/>
      <c r="F114" s="105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57"/>
      <c r="B115" s="1058"/>
      <c r="C115" s="1058"/>
      <c r="D115" s="1058"/>
      <c r="E115" s="1058"/>
      <c r="F115" s="105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57"/>
      <c r="B116" s="1058"/>
      <c r="C116" s="1058"/>
      <c r="D116" s="1058"/>
      <c r="E116" s="1058"/>
      <c r="F116" s="105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57"/>
      <c r="B117" s="1058"/>
      <c r="C117" s="1058"/>
      <c r="D117" s="1058"/>
      <c r="E117" s="1058"/>
      <c r="F117" s="105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57"/>
      <c r="B118" s="1058"/>
      <c r="C118" s="1058"/>
      <c r="D118" s="1058"/>
      <c r="E118" s="1058"/>
      <c r="F118" s="105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57"/>
      <c r="B119" s="1058"/>
      <c r="C119" s="1058"/>
      <c r="D119" s="1058"/>
      <c r="E119" s="1058"/>
      <c r="F119" s="105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57"/>
      <c r="B120" s="1058"/>
      <c r="C120" s="1058"/>
      <c r="D120" s="1058"/>
      <c r="E120" s="1058"/>
      <c r="F120" s="105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7"/>
      <c r="B121" s="1058"/>
      <c r="C121" s="1058"/>
      <c r="D121" s="1058"/>
      <c r="E121" s="1058"/>
      <c r="F121" s="1059"/>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c r="A122" s="1057"/>
      <c r="B122" s="1058"/>
      <c r="C122" s="1058"/>
      <c r="D122" s="1058"/>
      <c r="E122" s="1058"/>
      <c r="F122" s="1059"/>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57"/>
      <c r="B123" s="1058"/>
      <c r="C123" s="1058"/>
      <c r="D123" s="1058"/>
      <c r="E123" s="1058"/>
      <c r="F123" s="1059"/>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c r="A124" s="1057"/>
      <c r="B124" s="1058"/>
      <c r="C124" s="1058"/>
      <c r="D124" s="1058"/>
      <c r="E124" s="1058"/>
      <c r="F124" s="105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57"/>
      <c r="B125" s="1058"/>
      <c r="C125" s="1058"/>
      <c r="D125" s="1058"/>
      <c r="E125" s="1058"/>
      <c r="F125" s="105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57"/>
      <c r="B126" s="1058"/>
      <c r="C126" s="1058"/>
      <c r="D126" s="1058"/>
      <c r="E126" s="1058"/>
      <c r="F126" s="105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57"/>
      <c r="B127" s="1058"/>
      <c r="C127" s="1058"/>
      <c r="D127" s="1058"/>
      <c r="E127" s="1058"/>
      <c r="F127" s="105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57"/>
      <c r="B128" s="1058"/>
      <c r="C128" s="1058"/>
      <c r="D128" s="1058"/>
      <c r="E128" s="1058"/>
      <c r="F128" s="105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57"/>
      <c r="B129" s="1058"/>
      <c r="C129" s="1058"/>
      <c r="D129" s="1058"/>
      <c r="E129" s="1058"/>
      <c r="F129" s="105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57"/>
      <c r="B130" s="1058"/>
      <c r="C130" s="1058"/>
      <c r="D130" s="1058"/>
      <c r="E130" s="1058"/>
      <c r="F130" s="105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57"/>
      <c r="B131" s="1058"/>
      <c r="C131" s="1058"/>
      <c r="D131" s="1058"/>
      <c r="E131" s="1058"/>
      <c r="F131" s="105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57"/>
      <c r="B132" s="1058"/>
      <c r="C132" s="1058"/>
      <c r="D132" s="1058"/>
      <c r="E132" s="1058"/>
      <c r="F132" s="105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57"/>
      <c r="B133" s="1058"/>
      <c r="C133" s="1058"/>
      <c r="D133" s="1058"/>
      <c r="E133" s="1058"/>
      <c r="F133" s="105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7"/>
      <c r="B134" s="1058"/>
      <c r="C134" s="1058"/>
      <c r="D134" s="1058"/>
      <c r="E134" s="1058"/>
      <c r="F134" s="1059"/>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c r="A135" s="1057"/>
      <c r="B135" s="1058"/>
      <c r="C135" s="1058"/>
      <c r="D135" s="1058"/>
      <c r="E135" s="1058"/>
      <c r="F135" s="1059"/>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57"/>
      <c r="B136" s="1058"/>
      <c r="C136" s="1058"/>
      <c r="D136" s="1058"/>
      <c r="E136" s="1058"/>
      <c r="F136" s="1059"/>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c r="A137" s="1057"/>
      <c r="B137" s="1058"/>
      <c r="C137" s="1058"/>
      <c r="D137" s="1058"/>
      <c r="E137" s="1058"/>
      <c r="F137" s="105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57"/>
      <c r="B138" s="1058"/>
      <c r="C138" s="1058"/>
      <c r="D138" s="1058"/>
      <c r="E138" s="1058"/>
      <c r="F138" s="105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57"/>
      <c r="B139" s="1058"/>
      <c r="C139" s="1058"/>
      <c r="D139" s="1058"/>
      <c r="E139" s="1058"/>
      <c r="F139" s="105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57"/>
      <c r="B140" s="1058"/>
      <c r="C140" s="1058"/>
      <c r="D140" s="1058"/>
      <c r="E140" s="1058"/>
      <c r="F140" s="105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57"/>
      <c r="B141" s="1058"/>
      <c r="C141" s="1058"/>
      <c r="D141" s="1058"/>
      <c r="E141" s="1058"/>
      <c r="F141" s="105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57"/>
      <c r="B142" s="1058"/>
      <c r="C142" s="1058"/>
      <c r="D142" s="1058"/>
      <c r="E142" s="1058"/>
      <c r="F142" s="105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57"/>
      <c r="B143" s="1058"/>
      <c r="C143" s="1058"/>
      <c r="D143" s="1058"/>
      <c r="E143" s="1058"/>
      <c r="F143" s="105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57"/>
      <c r="B144" s="1058"/>
      <c r="C144" s="1058"/>
      <c r="D144" s="1058"/>
      <c r="E144" s="1058"/>
      <c r="F144" s="105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57"/>
      <c r="B145" s="1058"/>
      <c r="C145" s="1058"/>
      <c r="D145" s="1058"/>
      <c r="E145" s="1058"/>
      <c r="F145" s="105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57"/>
      <c r="B146" s="1058"/>
      <c r="C146" s="1058"/>
      <c r="D146" s="1058"/>
      <c r="E146" s="1058"/>
      <c r="F146" s="105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7"/>
      <c r="B147" s="1058"/>
      <c r="C147" s="1058"/>
      <c r="D147" s="1058"/>
      <c r="E147" s="1058"/>
      <c r="F147" s="1059"/>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c r="A148" s="1057"/>
      <c r="B148" s="1058"/>
      <c r="C148" s="1058"/>
      <c r="D148" s="1058"/>
      <c r="E148" s="1058"/>
      <c r="F148" s="1059"/>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57"/>
      <c r="B149" s="1058"/>
      <c r="C149" s="1058"/>
      <c r="D149" s="1058"/>
      <c r="E149" s="1058"/>
      <c r="F149" s="1059"/>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c r="A150" s="1057"/>
      <c r="B150" s="1058"/>
      <c r="C150" s="1058"/>
      <c r="D150" s="1058"/>
      <c r="E150" s="1058"/>
      <c r="F150" s="105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57"/>
      <c r="B151" s="1058"/>
      <c r="C151" s="1058"/>
      <c r="D151" s="1058"/>
      <c r="E151" s="1058"/>
      <c r="F151" s="105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57"/>
      <c r="B152" s="1058"/>
      <c r="C152" s="1058"/>
      <c r="D152" s="1058"/>
      <c r="E152" s="1058"/>
      <c r="F152" s="105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57"/>
      <c r="B153" s="1058"/>
      <c r="C153" s="1058"/>
      <c r="D153" s="1058"/>
      <c r="E153" s="1058"/>
      <c r="F153" s="105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57"/>
      <c r="B154" s="1058"/>
      <c r="C154" s="1058"/>
      <c r="D154" s="1058"/>
      <c r="E154" s="1058"/>
      <c r="F154" s="105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57"/>
      <c r="B155" s="1058"/>
      <c r="C155" s="1058"/>
      <c r="D155" s="1058"/>
      <c r="E155" s="1058"/>
      <c r="F155" s="105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57"/>
      <c r="B156" s="1058"/>
      <c r="C156" s="1058"/>
      <c r="D156" s="1058"/>
      <c r="E156" s="1058"/>
      <c r="F156" s="105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57"/>
      <c r="B157" s="1058"/>
      <c r="C157" s="1058"/>
      <c r="D157" s="1058"/>
      <c r="E157" s="1058"/>
      <c r="F157" s="105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57"/>
      <c r="B158" s="1058"/>
      <c r="C158" s="1058"/>
      <c r="D158" s="1058"/>
      <c r="E158" s="1058"/>
      <c r="F158" s="105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28</v>
      </c>
      <c r="B161" s="1064"/>
      <c r="C161" s="1064"/>
      <c r="D161" s="1064"/>
      <c r="E161" s="1064"/>
      <c r="F161" s="1065"/>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c r="A162" s="1057"/>
      <c r="B162" s="1058"/>
      <c r="C162" s="1058"/>
      <c r="D162" s="1058"/>
      <c r="E162" s="1058"/>
      <c r="F162" s="1059"/>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57"/>
      <c r="B163" s="1058"/>
      <c r="C163" s="1058"/>
      <c r="D163" s="1058"/>
      <c r="E163" s="1058"/>
      <c r="F163" s="1059"/>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c r="A164" s="1057"/>
      <c r="B164" s="1058"/>
      <c r="C164" s="1058"/>
      <c r="D164" s="1058"/>
      <c r="E164" s="1058"/>
      <c r="F164" s="105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57"/>
      <c r="B165" s="1058"/>
      <c r="C165" s="1058"/>
      <c r="D165" s="1058"/>
      <c r="E165" s="1058"/>
      <c r="F165" s="105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57"/>
      <c r="B166" s="1058"/>
      <c r="C166" s="1058"/>
      <c r="D166" s="1058"/>
      <c r="E166" s="1058"/>
      <c r="F166" s="105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57"/>
      <c r="B167" s="1058"/>
      <c r="C167" s="1058"/>
      <c r="D167" s="1058"/>
      <c r="E167" s="1058"/>
      <c r="F167" s="105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57"/>
      <c r="B168" s="1058"/>
      <c r="C168" s="1058"/>
      <c r="D168" s="1058"/>
      <c r="E168" s="1058"/>
      <c r="F168" s="105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57"/>
      <c r="B169" s="1058"/>
      <c r="C169" s="1058"/>
      <c r="D169" s="1058"/>
      <c r="E169" s="1058"/>
      <c r="F169" s="105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57"/>
      <c r="B170" s="1058"/>
      <c r="C170" s="1058"/>
      <c r="D170" s="1058"/>
      <c r="E170" s="1058"/>
      <c r="F170" s="105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57"/>
      <c r="B171" s="1058"/>
      <c r="C171" s="1058"/>
      <c r="D171" s="1058"/>
      <c r="E171" s="1058"/>
      <c r="F171" s="105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57"/>
      <c r="B172" s="1058"/>
      <c r="C172" s="1058"/>
      <c r="D172" s="1058"/>
      <c r="E172" s="1058"/>
      <c r="F172" s="105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57"/>
      <c r="B173" s="1058"/>
      <c r="C173" s="1058"/>
      <c r="D173" s="1058"/>
      <c r="E173" s="1058"/>
      <c r="F173" s="105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7"/>
      <c r="B174" s="1058"/>
      <c r="C174" s="1058"/>
      <c r="D174" s="1058"/>
      <c r="E174" s="1058"/>
      <c r="F174" s="1059"/>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c r="A175" s="1057"/>
      <c r="B175" s="1058"/>
      <c r="C175" s="1058"/>
      <c r="D175" s="1058"/>
      <c r="E175" s="1058"/>
      <c r="F175" s="1059"/>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57"/>
      <c r="B176" s="1058"/>
      <c r="C176" s="1058"/>
      <c r="D176" s="1058"/>
      <c r="E176" s="1058"/>
      <c r="F176" s="1059"/>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c r="A177" s="1057"/>
      <c r="B177" s="1058"/>
      <c r="C177" s="1058"/>
      <c r="D177" s="1058"/>
      <c r="E177" s="1058"/>
      <c r="F177" s="105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57"/>
      <c r="B178" s="1058"/>
      <c r="C178" s="1058"/>
      <c r="D178" s="1058"/>
      <c r="E178" s="1058"/>
      <c r="F178" s="105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57"/>
      <c r="B179" s="1058"/>
      <c r="C179" s="1058"/>
      <c r="D179" s="1058"/>
      <c r="E179" s="1058"/>
      <c r="F179" s="105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57"/>
      <c r="B180" s="1058"/>
      <c r="C180" s="1058"/>
      <c r="D180" s="1058"/>
      <c r="E180" s="1058"/>
      <c r="F180" s="105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57"/>
      <c r="B181" s="1058"/>
      <c r="C181" s="1058"/>
      <c r="D181" s="1058"/>
      <c r="E181" s="1058"/>
      <c r="F181" s="105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57"/>
      <c r="B182" s="1058"/>
      <c r="C182" s="1058"/>
      <c r="D182" s="1058"/>
      <c r="E182" s="1058"/>
      <c r="F182" s="105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57"/>
      <c r="B183" s="1058"/>
      <c r="C183" s="1058"/>
      <c r="D183" s="1058"/>
      <c r="E183" s="1058"/>
      <c r="F183" s="105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57"/>
      <c r="B184" s="1058"/>
      <c r="C184" s="1058"/>
      <c r="D184" s="1058"/>
      <c r="E184" s="1058"/>
      <c r="F184" s="105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57"/>
      <c r="B185" s="1058"/>
      <c r="C185" s="1058"/>
      <c r="D185" s="1058"/>
      <c r="E185" s="1058"/>
      <c r="F185" s="105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57"/>
      <c r="B186" s="1058"/>
      <c r="C186" s="1058"/>
      <c r="D186" s="1058"/>
      <c r="E186" s="1058"/>
      <c r="F186" s="105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7"/>
      <c r="B187" s="1058"/>
      <c r="C187" s="1058"/>
      <c r="D187" s="1058"/>
      <c r="E187" s="1058"/>
      <c r="F187" s="1059"/>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c r="A188" s="1057"/>
      <c r="B188" s="1058"/>
      <c r="C188" s="1058"/>
      <c r="D188" s="1058"/>
      <c r="E188" s="1058"/>
      <c r="F188" s="1059"/>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57"/>
      <c r="B189" s="1058"/>
      <c r="C189" s="1058"/>
      <c r="D189" s="1058"/>
      <c r="E189" s="1058"/>
      <c r="F189" s="1059"/>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c r="A190" s="1057"/>
      <c r="B190" s="1058"/>
      <c r="C190" s="1058"/>
      <c r="D190" s="1058"/>
      <c r="E190" s="1058"/>
      <c r="F190" s="105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57"/>
      <c r="B191" s="1058"/>
      <c r="C191" s="1058"/>
      <c r="D191" s="1058"/>
      <c r="E191" s="1058"/>
      <c r="F191" s="105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57"/>
      <c r="B192" s="1058"/>
      <c r="C192" s="1058"/>
      <c r="D192" s="1058"/>
      <c r="E192" s="1058"/>
      <c r="F192" s="105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57"/>
      <c r="B193" s="1058"/>
      <c r="C193" s="1058"/>
      <c r="D193" s="1058"/>
      <c r="E193" s="1058"/>
      <c r="F193" s="105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57"/>
      <c r="B194" s="1058"/>
      <c r="C194" s="1058"/>
      <c r="D194" s="1058"/>
      <c r="E194" s="1058"/>
      <c r="F194" s="105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57"/>
      <c r="B195" s="1058"/>
      <c r="C195" s="1058"/>
      <c r="D195" s="1058"/>
      <c r="E195" s="1058"/>
      <c r="F195" s="105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57"/>
      <c r="B196" s="1058"/>
      <c r="C196" s="1058"/>
      <c r="D196" s="1058"/>
      <c r="E196" s="1058"/>
      <c r="F196" s="105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57"/>
      <c r="B197" s="1058"/>
      <c r="C197" s="1058"/>
      <c r="D197" s="1058"/>
      <c r="E197" s="1058"/>
      <c r="F197" s="105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57"/>
      <c r="B198" s="1058"/>
      <c r="C198" s="1058"/>
      <c r="D198" s="1058"/>
      <c r="E198" s="1058"/>
      <c r="F198" s="105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57"/>
      <c r="B199" s="1058"/>
      <c r="C199" s="1058"/>
      <c r="D199" s="1058"/>
      <c r="E199" s="1058"/>
      <c r="F199" s="105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7"/>
      <c r="B200" s="1058"/>
      <c r="C200" s="1058"/>
      <c r="D200" s="1058"/>
      <c r="E200" s="1058"/>
      <c r="F200" s="1059"/>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c r="A201" s="1057"/>
      <c r="B201" s="1058"/>
      <c r="C201" s="1058"/>
      <c r="D201" s="1058"/>
      <c r="E201" s="1058"/>
      <c r="F201" s="1059"/>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57"/>
      <c r="B202" s="1058"/>
      <c r="C202" s="1058"/>
      <c r="D202" s="1058"/>
      <c r="E202" s="1058"/>
      <c r="F202" s="1059"/>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c r="A203" s="1057"/>
      <c r="B203" s="1058"/>
      <c r="C203" s="1058"/>
      <c r="D203" s="1058"/>
      <c r="E203" s="1058"/>
      <c r="F203" s="105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57"/>
      <c r="B204" s="1058"/>
      <c r="C204" s="1058"/>
      <c r="D204" s="1058"/>
      <c r="E204" s="1058"/>
      <c r="F204" s="105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57"/>
      <c r="B205" s="1058"/>
      <c r="C205" s="1058"/>
      <c r="D205" s="1058"/>
      <c r="E205" s="1058"/>
      <c r="F205" s="105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57"/>
      <c r="B206" s="1058"/>
      <c r="C206" s="1058"/>
      <c r="D206" s="1058"/>
      <c r="E206" s="1058"/>
      <c r="F206" s="105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57"/>
      <c r="B207" s="1058"/>
      <c r="C207" s="1058"/>
      <c r="D207" s="1058"/>
      <c r="E207" s="1058"/>
      <c r="F207" s="105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57"/>
      <c r="B208" s="1058"/>
      <c r="C208" s="1058"/>
      <c r="D208" s="1058"/>
      <c r="E208" s="1058"/>
      <c r="F208" s="105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57"/>
      <c r="B209" s="1058"/>
      <c r="C209" s="1058"/>
      <c r="D209" s="1058"/>
      <c r="E209" s="1058"/>
      <c r="F209" s="105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57"/>
      <c r="B210" s="1058"/>
      <c r="C210" s="1058"/>
      <c r="D210" s="1058"/>
      <c r="E210" s="1058"/>
      <c r="F210" s="105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57"/>
      <c r="B211" s="1058"/>
      <c r="C211" s="1058"/>
      <c r="D211" s="1058"/>
      <c r="E211" s="1058"/>
      <c r="F211" s="105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c r="A215" s="1057"/>
      <c r="B215" s="1058"/>
      <c r="C215" s="1058"/>
      <c r="D215" s="1058"/>
      <c r="E215" s="1058"/>
      <c r="F215" s="1059"/>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57"/>
      <c r="B216" s="1058"/>
      <c r="C216" s="1058"/>
      <c r="D216" s="1058"/>
      <c r="E216" s="1058"/>
      <c r="F216" s="1059"/>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c r="A217" s="1057"/>
      <c r="B217" s="1058"/>
      <c r="C217" s="1058"/>
      <c r="D217" s="1058"/>
      <c r="E217" s="1058"/>
      <c r="F217" s="105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57"/>
      <c r="B218" s="1058"/>
      <c r="C218" s="1058"/>
      <c r="D218" s="1058"/>
      <c r="E218" s="1058"/>
      <c r="F218" s="105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57"/>
      <c r="B219" s="1058"/>
      <c r="C219" s="1058"/>
      <c r="D219" s="1058"/>
      <c r="E219" s="1058"/>
      <c r="F219" s="105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57"/>
      <c r="B220" s="1058"/>
      <c r="C220" s="1058"/>
      <c r="D220" s="1058"/>
      <c r="E220" s="1058"/>
      <c r="F220" s="105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57"/>
      <c r="B221" s="1058"/>
      <c r="C221" s="1058"/>
      <c r="D221" s="1058"/>
      <c r="E221" s="1058"/>
      <c r="F221" s="105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57"/>
      <c r="B222" s="1058"/>
      <c r="C222" s="1058"/>
      <c r="D222" s="1058"/>
      <c r="E222" s="1058"/>
      <c r="F222" s="105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57"/>
      <c r="B223" s="1058"/>
      <c r="C223" s="1058"/>
      <c r="D223" s="1058"/>
      <c r="E223" s="1058"/>
      <c r="F223" s="105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57"/>
      <c r="B224" s="1058"/>
      <c r="C224" s="1058"/>
      <c r="D224" s="1058"/>
      <c r="E224" s="1058"/>
      <c r="F224" s="105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57"/>
      <c r="B225" s="1058"/>
      <c r="C225" s="1058"/>
      <c r="D225" s="1058"/>
      <c r="E225" s="1058"/>
      <c r="F225" s="105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57"/>
      <c r="B226" s="1058"/>
      <c r="C226" s="1058"/>
      <c r="D226" s="1058"/>
      <c r="E226" s="1058"/>
      <c r="F226" s="105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7"/>
      <c r="B227" s="1058"/>
      <c r="C227" s="1058"/>
      <c r="D227" s="1058"/>
      <c r="E227" s="1058"/>
      <c r="F227" s="1059"/>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c r="A228" s="1057"/>
      <c r="B228" s="1058"/>
      <c r="C228" s="1058"/>
      <c r="D228" s="1058"/>
      <c r="E228" s="1058"/>
      <c r="F228" s="1059"/>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57"/>
      <c r="B229" s="1058"/>
      <c r="C229" s="1058"/>
      <c r="D229" s="1058"/>
      <c r="E229" s="1058"/>
      <c r="F229" s="1059"/>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c r="A230" s="1057"/>
      <c r="B230" s="1058"/>
      <c r="C230" s="1058"/>
      <c r="D230" s="1058"/>
      <c r="E230" s="1058"/>
      <c r="F230" s="105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57"/>
      <c r="B231" s="1058"/>
      <c r="C231" s="1058"/>
      <c r="D231" s="1058"/>
      <c r="E231" s="1058"/>
      <c r="F231" s="105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57"/>
      <c r="B232" s="1058"/>
      <c r="C232" s="1058"/>
      <c r="D232" s="1058"/>
      <c r="E232" s="1058"/>
      <c r="F232" s="105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57"/>
      <c r="B233" s="1058"/>
      <c r="C233" s="1058"/>
      <c r="D233" s="1058"/>
      <c r="E233" s="1058"/>
      <c r="F233" s="105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57"/>
      <c r="B234" s="1058"/>
      <c r="C234" s="1058"/>
      <c r="D234" s="1058"/>
      <c r="E234" s="1058"/>
      <c r="F234" s="105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57"/>
      <c r="B235" s="1058"/>
      <c r="C235" s="1058"/>
      <c r="D235" s="1058"/>
      <c r="E235" s="1058"/>
      <c r="F235" s="105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57"/>
      <c r="B236" s="1058"/>
      <c r="C236" s="1058"/>
      <c r="D236" s="1058"/>
      <c r="E236" s="1058"/>
      <c r="F236" s="105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57"/>
      <c r="B237" s="1058"/>
      <c r="C237" s="1058"/>
      <c r="D237" s="1058"/>
      <c r="E237" s="1058"/>
      <c r="F237" s="105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57"/>
      <c r="B238" s="1058"/>
      <c r="C238" s="1058"/>
      <c r="D238" s="1058"/>
      <c r="E238" s="1058"/>
      <c r="F238" s="105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57"/>
      <c r="B239" s="1058"/>
      <c r="C239" s="1058"/>
      <c r="D239" s="1058"/>
      <c r="E239" s="1058"/>
      <c r="F239" s="105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7"/>
      <c r="B240" s="1058"/>
      <c r="C240" s="1058"/>
      <c r="D240" s="1058"/>
      <c r="E240" s="1058"/>
      <c r="F240" s="1059"/>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c r="A241" s="1057"/>
      <c r="B241" s="1058"/>
      <c r="C241" s="1058"/>
      <c r="D241" s="1058"/>
      <c r="E241" s="1058"/>
      <c r="F241" s="1059"/>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57"/>
      <c r="B242" s="1058"/>
      <c r="C242" s="1058"/>
      <c r="D242" s="1058"/>
      <c r="E242" s="1058"/>
      <c r="F242" s="1059"/>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c r="A243" s="1057"/>
      <c r="B243" s="1058"/>
      <c r="C243" s="1058"/>
      <c r="D243" s="1058"/>
      <c r="E243" s="1058"/>
      <c r="F243" s="105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57"/>
      <c r="B244" s="1058"/>
      <c r="C244" s="1058"/>
      <c r="D244" s="1058"/>
      <c r="E244" s="1058"/>
      <c r="F244" s="105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57"/>
      <c r="B245" s="1058"/>
      <c r="C245" s="1058"/>
      <c r="D245" s="1058"/>
      <c r="E245" s="1058"/>
      <c r="F245" s="105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57"/>
      <c r="B246" s="1058"/>
      <c r="C246" s="1058"/>
      <c r="D246" s="1058"/>
      <c r="E246" s="1058"/>
      <c r="F246" s="105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57"/>
      <c r="B247" s="1058"/>
      <c r="C247" s="1058"/>
      <c r="D247" s="1058"/>
      <c r="E247" s="1058"/>
      <c r="F247" s="105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57"/>
      <c r="B248" s="1058"/>
      <c r="C248" s="1058"/>
      <c r="D248" s="1058"/>
      <c r="E248" s="1058"/>
      <c r="F248" s="105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57"/>
      <c r="B249" s="1058"/>
      <c r="C249" s="1058"/>
      <c r="D249" s="1058"/>
      <c r="E249" s="1058"/>
      <c r="F249" s="105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57"/>
      <c r="B250" s="1058"/>
      <c r="C250" s="1058"/>
      <c r="D250" s="1058"/>
      <c r="E250" s="1058"/>
      <c r="F250" s="105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57"/>
      <c r="B251" s="1058"/>
      <c r="C251" s="1058"/>
      <c r="D251" s="1058"/>
      <c r="E251" s="1058"/>
      <c r="F251" s="105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57"/>
      <c r="B252" s="1058"/>
      <c r="C252" s="1058"/>
      <c r="D252" s="1058"/>
      <c r="E252" s="1058"/>
      <c r="F252" s="105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7"/>
      <c r="B253" s="1058"/>
      <c r="C253" s="1058"/>
      <c r="D253" s="1058"/>
      <c r="E253" s="1058"/>
      <c r="F253" s="1059"/>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c r="A254" s="1057"/>
      <c r="B254" s="1058"/>
      <c r="C254" s="1058"/>
      <c r="D254" s="1058"/>
      <c r="E254" s="1058"/>
      <c r="F254" s="1059"/>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57"/>
      <c r="B255" s="1058"/>
      <c r="C255" s="1058"/>
      <c r="D255" s="1058"/>
      <c r="E255" s="1058"/>
      <c r="F255" s="1059"/>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c r="A256" s="1057"/>
      <c r="B256" s="1058"/>
      <c r="C256" s="1058"/>
      <c r="D256" s="1058"/>
      <c r="E256" s="1058"/>
      <c r="F256" s="105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57"/>
      <c r="B257" s="1058"/>
      <c r="C257" s="1058"/>
      <c r="D257" s="1058"/>
      <c r="E257" s="1058"/>
      <c r="F257" s="105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57"/>
      <c r="B258" s="1058"/>
      <c r="C258" s="1058"/>
      <c r="D258" s="1058"/>
      <c r="E258" s="1058"/>
      <c r="F258" s="105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57"/>
      <c r="B259" s="1058"/>
      <c r="C259" s="1058"/>
      <c r="D259" s="1058"/>
      <c r="E259" s="1058"/>
      <c r="F259" s="105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57"/>
      <c r="B260" s="1058"/>
      <c r="C260" s="1058"/>
      <c r="D260" s="1058"/>
      <c r="E260" s="1058"/>
      <c r="F260" s="105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57"/>
      <c r="B261" s="1058"/>
      <c r="C261" s="1058"/>
      <c r="D261" s="1058"/>
      <c r="E261" s="1058"/>
      <c r="F261" s="105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57"/>
      <c r="B262" s="1058"/>
      <c r="C262" s="1058"/>
      <c r="D262" s="1058"/>
      <c r="E262" s="1058"/>
      <c r="F262" s="105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57"/>
      <c r="B263" s="1058"/>
      <c r="C263" s="1058"/>
      <c r="D263" s="1058"/>
      <c r="E263" s="1058"/>
      <c r="F263" s="105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57"/>
      <c r="B264" s="1058"/>
      <c r="C264" s="1058"/>
      <c r="D264" s="1058"/>
      <c r="E264" s="1058"/>
      <c r="F264" s="105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2019-08-16T04:38:03Z</cp:lastPrinted>
  <dcterms:created xsi:type="dcterms:W3CDTF">2012-03-13T00:50:25Z</dcterms:created>
  <dcterms:modified xsi:type="dcterms:W3CDTF">2019-08-30T11:55:18Z</dcterms:modified>
</cp:coreProperties>
</file>