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00_旧防災推進室\防災推進係\R02\12_行政事業レビュー\201110_行政事業レビューシート（平成28年度以降）の記載の確認等について\②対象レビューシート\3_再修正\"/>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<sst xmlns="http://schemas.openxmlformats.org/spreadsheetml/2006/main" count="2890" uniqueCount="655">
  <si>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</si>
  <si>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</si>
  <si>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</si>
  <si>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</si>
  <si>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</si>
  <si>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</si>
  <si>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</si>
  <si>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</si>
  <si>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</si>
  <si>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</si>
  <si>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</si>
  <si>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</si>
  <si>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</si>
  <si>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</si>
  <si>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</si>
  <si>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</si>
  <si>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</si>
  <si>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</si>
  <si>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</si>
  <si>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</si>
  <si>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</si>
  <si>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</si>
  <si>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</si>
  <si>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</si>
  <si>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</si>
  <si>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</si>
  <si>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</si>
  <si>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</si>
  <si>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</si>
  <si>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</si>
  <si>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</si>
  <si>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</si>
  <si>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</si>
  <si>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</si>
  <si>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</si>
  <si>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</si>
  <si>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</si>
  <si>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</si>
  <si>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</si>
  <si>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</si>
  <si>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</si>
  <si>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</si>
  <si>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</si>
  <si>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</si>
  <si>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</si>
  <si>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</si>
  <si>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</si>
  <si>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</si>
  <si>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</si>
  <si>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</si>
  <si>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</si>
  <si>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</si>
  <si>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</si>
  <si>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</si>
  <si>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</si>
  <si>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</si>
  <si>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</si>
  <si>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</si>
  <si>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</si>
  <si>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</si>
  <si>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</si>
  <si>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</si>
  <si>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</si>
  <si>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</si>
  <si>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</si>
  <si>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</si>
  <si>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</si>
  <si>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</si>
  <si>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</si>
  <si>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</si>
  <si>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</si>
  <si>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</si>
  <si>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</si>
  <si>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</si>
  <si>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</si>
  <si>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</si>
  <si>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</si>
  <si>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</si>
  <si>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</si>
  <si>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</si>
  <si>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</si>
  <si>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</si>
  <si>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</si>
  <si>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</si>
  <si>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</si>
  <si>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</si>
  <si>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</si>
  <si>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</si>
  <si>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</si>
  <si>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</si>
  <si>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</si>
  <si>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</si>
  <si>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</si>
  <si>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</si>
  <si>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</si>
  <si>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</si>
  <si>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</si>
  <si>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</si>
  <si>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</si>
  <si>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</si>
  <si>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</si>
  <si>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</si>
  <si>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</si>
  <si>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</si>
  <si>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</si>
  <si>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</si>
  <si>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</si>
  <si>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</si>
  <si>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</si>
  <si>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</si>
  <si>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</si>
  <si>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</si>
  <si>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</si>
  <si>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</si>
  <si>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</si>
  <si>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</si>
  <si>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</si>
  <si>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</si>
  <si>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</si>
  <si>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</si>
  <si>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</si>
  <si>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</si>
  <si>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</si>
  <si>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</si>
  <si>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</si>
  <si>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</si>
  <si>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</si>
  <si>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</si>
  <si>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</si>
  <si>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</si>
  <si>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</si>
  <si>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</si>
  <si>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</si>
  <si>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</si>
  <si>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</si>
  <si>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</si>
  <si>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</si>
  <si>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</si>
  <si>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</si>
  <si>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</si>
  <si>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</si>
  <si>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</si>
  <si>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</si>
  <si>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</si>
  <si>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</si>
  <si>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</si>
  <si>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</si>
  <si>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</si>
  <si>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</si>
  <si>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</si>
  <si>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</si>
  <si>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</si>
  <si>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</si>
  <si>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</si>
  <si>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</si>
  <si>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</si>
  <si>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</si>
  <si>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</si>
  <si>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</si>
  <si>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</si>
  <si>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</si>
  <si>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</si>
  <si>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</si>
  <si>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</si>
  <si>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</si>
  <si>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</si>
  <si>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</si>
  <si>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</si>
  <si>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</si>
  <si>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</si>
  <si>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</si>
  <si>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</si>
  <si>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</si>
  <si>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</si>
  <si>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</si>
  <si>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</si>
  <si>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</si>
  <si>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</si>
  <si>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</si>
  <si>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</si>
  <si>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</si>
  <si>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</si>
  <si>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</si>
  <si>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</si>
  <si>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</si>
  <si>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</si>
  <si>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</si>
  <si>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</si>
  <si>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</si>
  <si>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</si>
  <si>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</si>
  <si>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</si>
  <si>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</si>
  <si>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</si>
  <si>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</si>
  <si>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</si>
  <si>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</si>
  <si>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</si>
  <si>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</si>
  <si>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</si>
  <si>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</si>
  <si>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</si>
  <si>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</si>
  <si>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</si>
  <si>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</si>
  <si>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</si>
  <si>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</si>
  <si>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</si>
  <si>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</si>
  <si>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</si>
  <si>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</si>
  <si>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</si>
  <si>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</si>
  <si>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</si>
  <si>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</si>
  <si>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</si>
  <si>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</si>
  <si>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</si>
  <si>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</si>
  <si>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</si>
  <si>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</si>
  <si>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</si>
  <si>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</si>
  <si>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</si>
  <si>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</si>
  <si>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</si>
  <si>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</si>
  <si>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</si>
  <si>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</si>
  <si>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</si>
  <si>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</si>
  <si>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</si>
  <si>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</si>
  <si>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</si>
  <si>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</si>
  <si>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</si>
  <si>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</si>
  <si>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</si>
  <si>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</si>
  <si>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</si>
  <si>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</si>
  <si>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</si>
  <si>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</si>
  <si>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</si>
  <si>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</si>
  <si>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</si>
  <si>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</si>
  <si>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</si>
  <si>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</si>
  <si>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</si>
  <si>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</si>
  <si>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</si>
  <si>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</si>
  <si>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</si>
  <si>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</si>
  <si>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</si>
  <si>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</si>
  <si>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</si>
  <si>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</si>
  <si>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</si>
  <si>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</si>
  <si>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</si>
  <si>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</si>
  <si>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</si>
  <si>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</si>
  <si>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</si>
  <si>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</si>
  <si>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</si>
  <si>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</si>
  <si>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</si>
  <si>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</si>
  <si>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</si>
  <si>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</si>
  <si>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</si>
  <si>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</si>
  <si>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</si>
  <si>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</si>
  <si>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</si>
  <si>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</si>
  <si>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</si>
  <si>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</si>
  <si>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</si>
  <si>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</si>
  <si>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</si>
  <si>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</si>
  <si>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</si>
  <si>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</si>
  <si>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</si>
  <si>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</si>
  <si>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</si>
  <si>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</si>
  <si>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</si>
  <si>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</si>
  <si>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</si>
  <si>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</si>
  <si>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</si>
  <si>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</si>
  <si>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</si>
  <si>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</si>
  <si>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</si>
  <si>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</si>
  <si>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</si>
  <si>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</si>
  <si>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</si>
  <si>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</si>
  <si>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</si>
  <si>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</si>
  <si>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</si>
  <si>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</si>
  <si>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</si>
  <si>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</si>
  <si>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</si>
  <si>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</si>
  <si>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</si>
  <si>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</si>
  <si>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</si>
  <si>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</si>
  <si>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</si>
  <si>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</si>
  <si>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</si>
  <si>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</si>
  <si>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</si>
  <si>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</si>
  <si>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</si>
  <si>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</si>
  <si>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</si>
  <si>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</si>
  <si>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</si>
  <si>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</si>
  <si>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</si>
  <si>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</si>
  <si>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</si>
  <si>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</si>
  <si>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</si>
  <si>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</si>
  <si>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</si>
  <si>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</si>
  <si>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</si>
  <si>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</si>
  <si>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</si>
  <si>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</si>
  <si>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</si>
  <si>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</si>
  <si>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</si>
  <si>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</si>
  <si>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</si>
  <si>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</si>
  <si>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</si>
  <si>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</si>
  <si>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</si>
  <si>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</si>
  <si>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</si>
  <si>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</si>
  <si>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</si>
  <si>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</si>
  <si>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</si>
  <si>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</si>
  <si>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</si>
  <si>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</si>
  <si>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</si>
  <si>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</si>
  <si>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</si>
  <si>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</si>
  <si>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</si>
  <si>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</si>
  <si>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</si>
  <si>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</si>
  <si>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</si>
  <si>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</si>
  <si>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</si>
  <si>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</si>
  <si>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</si>
  <si>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</si>
  <si>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</si>
  <si>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</si>
  <si>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</si>
  <si>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</si>
  <si>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</si>
  <si>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</si>
  <si>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</si>
  <si>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</si>
  <si>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</si>
  <si>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</si>
  <si>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</si>
  <si>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</si>
  <si>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</si>
  <si>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</si>
  <si>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</si>
  <si>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</si>
  <si>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</si>
  <si>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</si>
  <si>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</si>
  <si>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</si>
  <si>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</si>
  <si>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</si>
  <si>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</si>
  <si>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</si>
  <si>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</si>
  <si>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</si>
  <si>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</si>
  <si>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</si>
  <si>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</si>
  <si>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</si>
  <si>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</si>
  <si>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</si>
  <si>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</si>
  <si>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</si>
  <si>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</si>
  <si>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</si>
  <si>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</si>
  <si>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</si>
  <si>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</si>
  <si>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</si>
  <si>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</si>
  <si>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</si>
  <si>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</si>
  <si>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</si>
  <si>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</si>
  <si>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</si>
  <si>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</si>
  <si>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</si>
  <si>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</si>
  <si>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</si>
  <si>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</si>
  <si>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</si>
  <si>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</si>
  <si>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</si>
  <si>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</si>
  <si>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</si>
  <si>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</si>
  <si>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</si>
  <si>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</si>
  <si>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</si>
  <si>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</si>
  <si>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</si>
  <si>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</si>
  <si>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</si>
  <si>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</si>
  <si>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</si>
  <si>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</si>
  <si>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</si>
  <si>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</si>
  <si>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</si>
  <si>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</si>
  <si>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</si>
  <si>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</si>
  <si>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</si>
  <si>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</si>
  <si>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</si>
  <si>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</si>
  <si>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</si>
  <si>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</si>
  <si>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</si>
  <si>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</si>
  <si>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</si>
  <si>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</si>
  <si>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</si>
  <si>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</si>
  <si>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</si>
  <si>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</si>
  <si>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</si>
  <si>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</si>
  <si>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</si>
  <si>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</si>
  <si>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</si>
  <si>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</si>
  <si>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</si>
  <si>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</si>
  <si>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</si>
  <si>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</si>
  <si>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</si>
  <si>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</si>
  <si>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</si>
  <si>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</si>
  <si>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</si>
  <si>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</si>
  <si>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</si>
  <si>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</si>
  <si>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</si>
  <si>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</si>
  <si>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</si>
  <si>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</si>
  <si>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</si>
  <si>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</si>
  <si>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</si>
  <si>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</si>
  <si>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</si>
  <si>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</si>
  <si>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</si>
  <si>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</si>
  <si>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</si>
  <si>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</si>
  <si>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</si>
  <si>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</si>
  <si>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</si>
  <si>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</si>
  <si>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</si>
  <si>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</si>
  <si>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</si>
  <si>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</si>
  <si>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</si>
  <si>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</si>
  <si>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</si>
  <si>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</si>
  <si>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</si>
  <si>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</si>
  <si>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</si>
  <si>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</si>
  <si>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</si>
  <si>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</si>
  <si>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</si>
  <si>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</si>
  <si>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</si>
  <si>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</si>
  <si>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</si>
  <si>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</si>
  <si>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</si>
  <si>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</si>
  <si>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</si>
  <si>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</si>
  <si>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</si>
  <si>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</si>
  <si>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</si>
  <si>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</si>
  <si>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</si>
  <si>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</si>
  <si>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</si>
  <si>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</si>
  <si>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</si>
  <si>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</si>
  <si>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</si>
  <si>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</si>
  <si>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</si>
  <si>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</si>
  <si>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</si>
  <si>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</si>
  <si>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</si>
  <si>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</si>
  <si>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</si>
  <si>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</si>
  <si>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</si>
  <si>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</si>
  <si>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</si>
  <si>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</si>
  <si>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</si>
  <si>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</si>
  <si>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</si>
  <si>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</si>
  <si>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</si>
  <si>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</si>
  <si>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</si>
  <si>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</si>
  <si>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</si>
  <si>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</si>
  <si>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</si>
  <si>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</si>
  <si>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</si>
  <si>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</si>
  <si>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</si>
  <si>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</si>
  <si>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</si>
  <si>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</si>
  <si>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</si>
  <si>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</si>
  <si>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</si>
  <si>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</si>
  <si>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</si>
  <si>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</si>
  <si>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</si>
  <si>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</si>
  <si>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</si>
  <si>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</si>
  <si>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</si>
  <si>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</si>
  <si>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</si>
  <si>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</si>
  <si>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</si>
  <si>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平成１７年度</t>
  </si>
  <si>
    <t>終了予定なし</t>
  </si>
  <si>
    <t>庁費</t>
  </si>
  <si>
    <t>諸謝金</t>
  </si>
  <si>
    <t>職員旅費</t>
  </si>
  <si>
    <t>委員旅費</t>
  </si>
  <si>
    <t>設置者数</t>
  </si>
  <si>
    <t>津波対策、避難所としての防災機能強化等（非構造部材の耐震対策を含む）の事例集等を収集・普及する。</t>
  </si>
  <si>
    <t>事例集等</t>
  </si>
  <si>
    <t>先進的な取組事例の紹介や有識者による講演等を行う講習会の開催回数</t>
  </si>
  <si>
    <t>回</t>
  </si>
  <si>
    <t>予算執行額（委託費）／事例集等</t>
    <phoneticPr fontId="5"/>
  </si>
  <si>
    <t>百万円</t>
  </si>
  <si>
    <t>　　百万円/事例集等</t>
    <phoneticPr fontId="5"/>
  </si>
  <si>
    <t>43/10</t>
  </si>
  <si>
    <t>2/1</t>
  </si>
  <si>
    <t>学校施設の長寿命化計画策定率</t>
  </si>
  <si>
    <t>-</t>
    <phoneticPr fontId="5"/>
  </si>
  <si>
    <t>本事業は施策目標2-7「安全・安心で豊かな学校施設の整備推進」に基づくものである。</t>
  </si>
  <si>
    <t>本事業は一般競争契約（総合評価）を行っており、妥当と考える。</t>
  </si>
  <si>
    <t>本事業は、委託事業者との直接契約のため、中間段階での支出はない。</t>
  </si>
  <si>
    <t>契約時及び精算時に、事業として必要なものに限られているか等について、支出を証する書類等も含めて詳細にチェックを行っている。</t>
  </si>
  <si>
    <t>事業契約時の事業計画書において、事業費のチェックを行っている。</t>
  </si>
  <si>
    <t>支出に関しては事業契約時の事業計画書において、事業費のチェックを行い低コストになるよう努めている。</t>
  </si>
  <si>
    <t>140</t>
  </si>
  <si>
    <t>32</t>
  </si>
  <si>
    <t>25</t>
  </si>
  <si>
    <t>99</t>
  </si>
  <si>
    <t>102</t>
  </si>
  <si>
    <t>96、97</t>
  </si>
  <si>
    <t>93、94</t>
  </si>
  <si>
    <t>○</t>
  </si>
  <si>
    <t>2　確かな学力の向上、豊かな心と健やかな体の育成と信頼される学校づくり</t>
    <phoneticPr fontId="5"/>
  </si>
  <si>
    <t>2-5 安全・安心で豊かな学校施設の整備推進</t>
    <phoneticPr fontId="5"/>
  </si>
  <si>
    <t>文教施設の防災対策の強化・推進</t>
    <phoneticPr fontId="5"/>
  </si>
  <si>
    <t>大臣官房文教施設企画・防災部</t>
    <phoneticPr fontId="5"/>
  </si>
  <si>
    <t>参事官（施設防災担当）</t>
    <phoneticPr fontId="5"/>
  </si>
  <si>
    <t>-</t>
    <phoneticPr fontId="5"/>
  </si>
  <si>
    <t>森　政之</t>
    <rPh sb="0" eb="1">
      <t>モリ</t>
    </rPh>
    <rPh sb="2" eb="4">
      <t>マサユキ</t>
    </rPh>
    <phoneticPr fontId="5"/>
  </si>
  <si>
    <t>「避難所となる学校施設の防災機能に関する調査研究」においては、一般競争契約（総合評価）を行っており、技術審査委員による評価を行った後に契約を実施している。</t>
    <rPh sb="1" eb="4">
      <t>ヒナンジョ</t>
    </rPh>
    <rPh sb="7" eb="9">
      <t>ガッコウ</t>
    </rPh>
    <rPh sb="9" eb="11">
      <t>シセツ</t>
    </rPh>
    <rPh sb="12" eb="14">
      <t>ボウサイ</t>
    </rPh>
    <rPh sb="14" eb="16">
      <t>キノウ</t>
    </rPh>
    <rPh sb="17" eb="18">
      <t>カン</t>
    </rPh>
    <rPh sb="20" eb="22">
      <t>チョウサ</t>
    </rPh>
    <rPh sb="22" eb="24">
      <t>ケンキュウ</t>
    </rPh>
    <rPh sb="50" eb="52">
      <t>ギジュツ</t>
    </rPh>
    <rPh sb="52" eb="54">
      <t>シンサ</t>
    </rPh>
    <rPh sb="54" eb="56">
      <t>イイン</t>
    </rPh>
    <phoneticPr fontId="5"/>
  </si>
  <si>
    <t>18/1</t>
    <phoneticPr fontId="5"/>
  </si>
  <si>
    <t>東日本大震災や熊本地震等における課題を踏まえ、児童生徒等の安全対策や避難所としての防災機能強化に必要な事業である。</t>
    <phoneticPr fontId="5"/>
  </si>
  <si>
    <t>無</t>
  </si>
  <si>
    <t>‐</t>
  </si>
  <si>
    <t>事例集等のHP掲載や講習会での普及・啓発活動により防災に対する意識・知識の向上を図っており、成果実績は成果目標の9割ほどで、見合ったものとなっている。</t>
    <rPh sb="46" eb="48">
      <t>セイカ</t>
    </rPh>
    <rPh sb="48" eb="50">
      <t>ジッセキ</t>
    </rPh>
    <rPh sb="51" eb="53">
      <t>セイカ</t>
    </rPh>
    <rPh sb="53" eb="55">
      <t>モクヒョウ</t>
    </rPh>
    <rPh sb="57" eb="58">
      <t>ワ</t>
    </rPh>
    <rPh sb="62" eb="64">
      <t>ミア</t>
    </rPh>
    <phoneticPr fontId="5"/>
  </si>
  <si>
    <t>全公立学校設置者の防災に関する意識・知識の向上を図る。
※本事業は防災に関する意識・知識の向上を図る講習会を継続的に実施していくものであるため終了予定年度は無いが目標最終年度の欄には30年度の目標値を記載している。</t>
    <phoneticPr fontId="5"/>
  </si>
  <si>
    <t>全公立学校設置者への調査（平成30年度）</t>
    <phoneticPr fontId="5"/>
  </si>
  <si>
    <t>賃金</t>
    <rPh sb="0" eb="2">
      <t>チンギン</t>
    </rPh>
    <phoneticPr fontId="5"/>
  </si>
  <si>
    <t>人件費</t>
    <rPh sb="0" eb="3">
      <t>ジンケンヒ</t>
    </rPh>
    <phoneticPr fontId="5"/>
  </si>
  <si>
    <t>A.株式会社　ケー・デー・シー</t>
    <phoneticPr fontId="5"/>
  </si>
  <si>
    <t>株式会社　ケー・デー・シー</t>
    <phoneticPr fontId="5"/>
  </si>
  <si>
    <t>5/1</t>
    <phoneticPr fontId="5"/>
  </si>
  <si>
    <t>　津波対策、避難所としての防災機能強化及び非構造部材の耐震対策等をテーマとした報告書や実証的検証等の事例集を作成し、それらを周知するとともに、講習会を開催して普及・啓発を図る。
　また、学校設置者が耐震化を進めるに当たっての技術的な問い合わせ等に対応するため有識者による相談窓口を設置し、情報提供機能の強化を図る。</t>
    <rPh sb="121" eb="122">
      <t>トウ</t>
    </rPh>
    <phoneticPr fontId="5"/>
  </si>
  <si>
    <t>非構造部材の耐震対策や津波対策、避難所としての防災機能強化を強力に推進していくためには、国が報告書や事例集を作成し、スピード感を持って普及していくことが必要。</t>
    <phoneticPr fontId="5"/>
  </si>
  <si>
    <t>本事業は国が報告書や事例集の作成等を通じ防災に関する意識・知識の向上を図ることが目的のため、国の全額負担が妥当と考える。</t>
    <phoneticPr fontId="5"/>
  </si>
  <si>
    <t>　学校施設は、児童生徒の学習・生活の場であり、災害時には地域住民の避難所としての役割も果たすことから、その安全性の確保や避難所機能の確保は極めて重要である。このため、耐震化相談窓口による技術支援や講習会の開催による普及・啓発、非構造部材の耐震対策を含めた報告書や事例集の作成等を通じ、学校設置者の防災に関する意識の向上及び知識の向上が継続的に図られることを目的とする。</t>
    <phoneticPr fontId="5"/>
  </si>
  <si>
    <t>引き続き学校設置者等の防災に関する意識・知識の向上につながる事業となるよう努める。</t>
    <rPh sb="0" eb="1">
      <t>ヒ</t>
    </rPh>
    <rPh sb="2" eb="3">
      <t>ツヅ</t>
    </rPh>
    <rPh sb="4" eb="6">
      <t>ガッコウ</t>
    </rPh>
    <rPh sb="6" eb="9">
      <t>セッチシャ</t>
    </rPh>
    <rPh sb="9" eb="10">
      <t>トウ</t>
    </rPh>
    <rPh sb="11" eb="13">
      <t>ボウサイ</t>
    </rPh>
    <rPh sb="14" eb="15">
      <t>カン</t>
    </rPh>
    <rPh sb="17" eb="19">
      <t>イシキ</t>
    </rPh>
    <rPh sb="20" eb="22">
      <t>チシキ</t>
    </rPh>
    <rPh sb="23" eb="25">
      <t>コウジョウ</t>
    </rPh>
    <rPh sb="30" eb="32">
      <t>ジギョウ</t>
    </rPh>
    <rPh sb="37" eb="38">
      <t>ツト</t>
    </rPh>
    <phoneticPr fontId="5"/>
  </si>
  <si>
    <t>普及については見込みどおり活動を行った。（年度途中で発生した大規模災害を踏まえ、緊急性の高い災害活動業務に絞り込んだ）</t>
    <rPh sb="0" eb="2">
      <t>フキュウ</t>
    </rPh>
    <rPh sb="7" eb="9">
      <t>ミコ</t>
    </rPh>
    <rPh sb="13" eb="15">
      <t>カツドウ</t>
    </rPh>
    <rPh sb="16" eb="17">
      <t>オコナ</t>
    </rPh>
    <rPh sb="21" eb="23">
      <t>ネンド</t>
    </rPh>
    <rPh sb="23" eb="25">
      <t>トチュウ</t>
    </rPh>
    <rPh sb="26" eb="28">
      <t>ハッセイ</t>
    </rPh>
    <rPh sb="30" eb="33">
      <t>ダイキボ</t>
    </rPh>
    <rPh sb="33" eb="35">
      <t>サイガイ</t>
    </rPh>
    <rPh sb="36" eb="37">
      <t>フ</t>
    </rPh>
    <rPh sb="40" eb="43">
      <t>キンキュウセイ</t>
    </rPh>
    <rPh sb="44" eb="45">
      <t>タカ</t>
    </rPh>
    <rPh sb="46" eb="48">
      <t>サイガイ</t>
    </rPh>
    <rPh sb="48" eb="50">
      <t>カツドウ</t>
    </rPh>
    <rPh sb="50" eb="52">
      <t>ギョウム</t>
    </rPh>
    <rPh sb="53" eb="54">
      <t>シボ</t>
    </rPh>
    <rPh sb="55" eb="56">
      <t>コ</t>
    </rPh>
    <phoneticPr fontId="5"/>
  </si>
  <si>
    <t>年度前半に発災した７月豪雨、大阪北部を震源とする地震等の大規模災害への対応業務に忙殺され、委託業務実施期間が十分に確保できなかったことから、執行額が小さくなった。</t>
    <rPh sb="0" eb="2">
      <t>ネンド</t>
    </rPh>
    <rPh sb="2" eb="4">
      <t>ゼンハン</t>
    </rPh>
    <rPh sb="5" eb="7">
      <t>ハッサイ</t>
    </rPh>
    <rPh sb="10" eb="11">
      <t>ガツ</t>
    </rPh>
    <rPh sb="11" eb="13">
      <t>ゴウウ</t>
    </rPh>
    <rPh sb="14" eb="16">
      <t>オオサカ</t>
    </rPh>
    <rPh sb="16" eb="18">
      <t>ホクブ</t>
    </rPh>
    <rPh sb="19" eb="21">
      <t>シンゲン</t>
    </rPh>
    <rPh sb="24" eb="27">
      <t>ジシントウ</t>
    </rPh>
    <rPh sb="28" eb="31">
      <t>ダイキボ</t>
    </rPh>
    <rPh sb="31" eb="33">
      <t>サイガイ</t>
    </rPh>
    <rPh sb="35" eb="37">
      <t>タイオウ</t>
    </rPh>
    <rPh sb="37" eb="39">
      <t>ギョウム</t>
    </rPh>
    <rPh sb="40" eb="42">
      <t>ボウサツ</t>
    </rPh>
    <rPh sb="45" eb="47">
      <t>イタク</t>
    </rPh>
    <rPh sb="47" eb="49">
      <t>ギョウム</t>
    </rPh>
    <rPh sb="49" eb="51">
      <t>ジッシ</t>
    </rPh>
    <rPh sb="51" eb="53">
      <t>キカン</t>
    </rPh>
    <rPh sb="54" eb="56">
      <t>ジュウブン</t>
    </rPh>
    <rPh sb="57" eb="59">
      <t>カクホ</t>
    </rPh>
    <rPh sb="70" eb="72">
      <t>シッコウ</t>
    </rPh>
    <rPh sb="72" eb="73">
      <t>ガク</t>
    </rPh>
    <rPh sb="74" eb="75">
      <t>チイ</t>
    </rPh>
    <phoneticPr fontId="5"/>
  </si>
  <si>
    <t>報告書や実証的検証等の事例集を参考とし、防災に関する意識・知識の向上を図った公立学校設置者数
※各年度の実績は、翌年度調査確定後に記載</t>
    <rPh sb="49" eb="52">
      <t>カクネンド</t>
    </rPh>
    <rPh sb="53" eb="55">
      <t>ジッセキ</t>
    </rPh>
    <rPh sb="57" eb="60">
      <t>ヨクネンド</t>
    </rPh>
    <rPh sb="60" eb="62">
      <t>チョウサ</t>
    </rPh>
    <rPh sb="62" eb="64">
      <t>カクテイ</t>
    </rPh>
    <rPh sb="64" eb="65">
      <t>ゴ</t>
    </rPh>
    <rPh sb="66" eb="68">
      <t>キサイ</t>
    </rPh>
    <phoneticPr fontId="5"/>
  </si>
  <si>
    <t>-</t>
    <phoneticPr fontId="5"/>
  </si>
  <si>
    <t>B.東洋大学</t>
    <rPh sb="2" eb="6">
      <t>トウヨウダイガク</t>
    </rPh>
    <phoneticPr fontId="5"/>
  </si>
  <si>
    <t>避難所となる学校施設の防災機能に関する調査研究</t>
    <rPh sb="0" eb="3">
      <t>ヒナンジョ</t>
    </rPh>
    <rPh sb="6" eb="8">
      <t>ガッコウ</t>
    </rPh>
    <rPh sb="8" eb="10">
      <t>シセツ</t>
    </rPh>
    <rPh sb="11" eb="13">
      <t>ボウサイ</t>
    </rPh>
    <rPh sb="13" eb="15">
      <t>キノウ</t>
    </rPh>
    <rPh sb="16" eb="17">
      <t>カン</t>
    </rPh>
    <rPh sb="19" eb="21">
      <t>チョウサ</t>
    </rPh>
    <rPh sb="21" eb="23">
      <t>ケンキュウ</t>
    </rPh>
    <phoneticPr fontId="5"/>
  </si>
  <si>
    <t>人件費</t>
    <rPh sb="0" eb="3">
      <t>ジンケンヒ</t>
    </rPh>
    <phoneticPr fontId="5"/>
  </si>
  <si>
    <t>賃金</t>
    <rPh sb="0" eb="2">
      <t>チンギン</t>
    </rPh>
    <phoneticPr fontId="5"/>
  </si>
  <si>
    <t>報告書や事例集を参考とし、防災に関する意識・知識の向上を図った効率学校施設設置者数は、全1,785設置者のうち、1,690設置者という実績である。</t>
    <rPh sb="0" eb="3">
      <t>ホウコクショ</t>
    </rPh>
    <rPh sb="4" eb="7">
      <t>ジレイシュウ</t>
    </rPh>
    <rPh sb="8" eb="10">
      <t>サンコウ</t>
    </rPh>
    <rPh sb="13" eb="15">
      <t>ボウサイ</t>
    </rPh>
    <rPh sb="16" eb="17">
      <t>カン</t>
    </rPh>
    <rPh sb="19" eb="21">
      <t>イシキ</t>
    </rPh>
    <rPh sb="22" eb="24">
      <t>チシキ</t>
    </rPh>
    <rPh sb="25" eb="27">
      <t>コウジョウ</t>
    </rPh>
    <rPh sb="28" eb="29">
      <t>ハカ</t>
    </rPh>
    <rPh sb="31" eb="33">
      <t>コウリツ</t>
    </rPh>
    <rPh sb="33" eb="35">
      <t>ガッコウ</t>
    </rPh>
    <rPh sb="35" eb="37">
      <t>シセツ</t>
    </rPh>
    <rPh sb="37" eb="40">
      <t>セッチシャ</t>
    </rPh>
    <rPh sb="40" eb="41">
      <t>スウ</t>
    </rPh>
    <rPh sb="43" eb="44">
      <t>ゼン</t>
    </rPh>
    <rPh sb="49" eb="52">
      <t>セッチシャ</t>
    </rPh>
    <rPh sb="61" eb="64">
      <t>セッチシャ</t>
    </rPh>
    <rPh sb="67" eb="69">
      <t>ジッセキ</t>
    </rPh>
    <phoneticPr fontId="5"/>
  </si>
  <si>
    <t>学校法人　東洋大学</t>
    <rPh sb="0" eb="2">
      <t>ガッコウ</t>
    </rPh>
    <rPh sb="2" eb="4">
      <t>ホウジン</t>
    </rPh>
    <rPh sb="5" eb="7">
      <t>トウヨウ</t>
    </rPh>
    <rPh sb="7" eb="9">
      <t>ダイガク</t>
    </rPh>
    <phoneticPr fontId="5"/>
  </si>
  <si>
    <t>避難所となる学校施設の防災機能に関する調査研究</t>
    <rPh sb="0" eb="3">
      <t>ヒナンジョ</t>
    </rPh>
    <rPh sb="6" eb="8">
      <t>ガッコウ</t>
    </rPh>
    <rPh sb="8" eb="10">
      <t>シセツ</t>
    </rPh>
    <rPh sb="11" eb="13">
      <t>ボウサイ</t>
    </rPh>
    <rPh sb="13" eb="15">
      <t>キノウ</t>
    </rPh>
    <rPh sb="16" eb="17">
      <t>カン</t>
    </rPh>
    <rPh sb="19" eb="21">
      <t>チョウサ</t>
    </rPh>
    <rPh sb="21" eb="23">
      <t>ケンキュウ</t>
    </rPh>
    <phoneticPr fontId="5"/>
  </si>
  <si>
    <t>-</t>
    <phoneticPr fontId="5"/>
  </si>
  <si>
    <t>　委託事業については、コストについて詳細な根拠資料を求めるなど、費目・使途を事業目的と照らし合わせて、真に必要なものかどうか一つ一つチェックし、適切な執行に努めた。
　報告書や事例集の活用実績が増加（前年度比3%増）し、防災に関する意識・知識の向上が図られているところである。</t>
    <rPh sb="1" eb="3">
      <t>イタク</t>
    </rPh>
    <rPh sb="3" eb="5">
      <t>ジギョウ</t>
    </rPh>
    <rPh sb="18" eb="20">
      <t>ショウサイ</t>
    </rPh>
    <rPh sb="21" eb="23">
      <t>コンキョ</t>
    </rPh>
    <rPh sb="23" eb="25">
      <t>シリョウ</t>
    </rPh>
    <rPh sb="26" eb="27">
      <t>モト</t>
    </rPh>
    <rPh sb="32" eb="34">
      <t>ヒモク</t>
    </rPh>
    <rPh sb="35" eb="37">
      <t>シト</t>
    </rPh>
    <rPh sb="38" eb="40">
      <t>ジギョウ</t>
    </rPh>
    <rPh sb="40" eb="42">
      <t>モクテキ</t>
    </rPh>
    <rPh sb="43" eb="44">
      <t>テ</t>
    </rPh>
    <rPh sb="46" eb="47">
      <t>ア</t>
    </rPh>
    <rPh sb="51" eb="52">
      <t>シン</t>
    </rPh>
    <rPh sb="53" eb="55">
      <t>ヒツヨウ</t>
    </rPh>
    <rPh sb="62" eb="63">
      <t>ヒト</t>
    </rPh>
    <rPh sb="64" eb="65">
      <t>ヒト</t>
    </rPh>
    <rPh sb="72" eb="74">
      <t>テキセツ</t>
    </rPh>
    <rPh sb="75" eb="77">
      <t>シッコウ</t>
    </rPh>
    <rPh sb="78" eb="79">
      <t>ツト</t>
    </rPh>
    <rPh sb="84" eb="87">
      <t>ホウコクショ</t>
    </rPh>
    <rPh sb="88" eb="91">
      <t>ジレイシュウ</t>
    </rPh>
    <rPh sb="92" eb="94">
      <t>カツヨウ</t>
    </rPh>
    <rPh sb="94" eb="96">
      <t>ジッセキ</t>
    </rPh>
    <rPh sb="97" eb="99">
      <t>ゾウカ</t>
    </rPh>
    <rPh sb="100" eb="103">
      <t>ゼンネンド</t>
    </rPh>
    <rPh sb="103" eb="104">
      <t>ヒ</t>
    </rPh>
    <rPh sb="106" eb="107">
      <t>ゾウ</t>
    </rPh>
    <rPh sb="110" eb="112">
      <t>ボウサイ</t>
    </rPh>
    <rPh sb="113" eb="114">
      <t>カン</t>
    </rPh>
    <rPh sb="116" eb="118">
      <t>イシキ</t>
    </rPh>
    <rPh sb="119" eb="121">
      <t>チシキ</t>
    </rPh>
    <rPh sb="122" eb="124">
      <t>コウジョウ</t>
    </rPh>
    <rPh sb="125" eb="126">
      <t>ハカ</t>
    </rPh>
    <phoneticPr fontId="5"/>
  </si>
  <si>
    <t>外部有識者による点検対象外</t>
    <rPh sb="0" eb="2">
      <t>ガイブ</t>
    </rPh>
    <rPh sb="2" eb="5">
      <t>ユウシキシャ</t>
    </rPh>
    <rPh sb="8" eb="10">
      <t>テンケン</t>
    </rPh>
    <rPh sb="10" eb="12">
      <t>タイショウ</t>
    </rPh>
    <rPh sb="12" eb="13">
      <t>ガイ</t>
    </rPh>
    <phoneticPr fontId="6"/>
  </si>
  <si>
    <t>本事業について、平成29年度は政府一丸となってバリアフリーを一層推進することになったことから、年度後半の委託事業の内容を急遽見直し、短期間かつ事業内容が縮小された委託業務となった。また、平成30年度も７月豪雨、大阪北部を震源とする地震等の大規模災害への対応業務に忙殺され、委託業務実施期間が十分に確保できず事業規模も縮小となった。その結果、委託先との契約価格が当初の予定を大幅に下回ったものと分析している。自然災害が頻発する中、学校施設の安全性の確保及び防災機能強化の検討に関する取組は、令和2年度以降も継続して実施する必要がある。平成30年度10月から組織体制の見直しを行い防災対応を強化した。</t>
  </si>
  <si>
    <t>１．事業評価の観点：この事業は、耐震化相談窓口による技術支援や講習会の開催等による普及啓発、非構造部材の耐震対策を含めた報告書や事例集の作成等を通じ、学校設置者の防災に関する意識向上・知識向上を図ることを目的とした事業であり、予算執行状況の観点から検証を行った。
２．所見：この事業は、事例集の作成や講習会の開催を通じて学校設置者の防災に関する意識向上・知識向上を図るものであり、本事業の必要性が認められる。しかしながら、平成29年度、平成30年度と2年連続で不用率が大きくなっていることから、不用が生じた要因を分析した上で、適切な予算執行に向けた改善を図るべきである。</t>
    <rPh sb="37" eb="38">
      <t>トウ</t>
    </rPh>
    <rPh sb="107" eb="109">
      <t>ジギョウ</t>
    </rPh>
    <rPh sb="113" eb="115">
      <t>ヨサン</t>
    </rPh>
    <rPh sb="115" eb="117">
      <t>シッコウ</t>
    </rPh>
    <rPh sb="117" eb="119">
      <t>ジョウキョウ</t>
    </rPh>
    <rPh sb="143" eb="145">
      <t>ジレイ</t>
    </rPh>
    <rPh sb="145" eb="146">
      <t>シュウ</t>
    </rPh>
    <rPh sb="147" eb="149">
      <t>サクセイ</t>
    </rPh>
    <rPh sb="150" eb="153">
      <t>コウシュウカイ</t>
    </rPh>
    <rPh sb="154" eb="156">
      <t>カイサイ</t>
    </rPh>
    <rPh sb="157" eb="158">
      <t>ツウ</t>
    </rPh>
    <rPh sb="182" eb="183">
      <t>ハカ</t>
    </rPh>
    <rPh sb="218" eb="220">
      <t>ヘイセイ</t>
    </rPh>
    <rPh sb="222" eb="224">
      <t>ネンド</t>
    </rPh>
    <rPh sb="226" eb="227">
      <t>ネン</t>
    </rPh>
    <rPh sb="227" eb="229">
      <t>レンゾク</t>
    </rPh>
    <phoneticPr fontId="7"/>
  </si>
  <si>
    <t>執行等改善</t>
  </si>
  <si>
    <t>初等中等教育振興事業委託費</t>
    <phoneticPr fontId="5"/>
  </si>
  <si>
    <t>学校施設の長寿命化計画策定の際には、各学校施設の防災機能についても把握した上で、今後の対応方針を検討することとなる。
津波対策や避難所としての防災機能強化等の事例集等の増加により、学校施設の防災対策に関する理解が進み、今後の対応方針の検討が進むことで、計画の策定を一層推進することができることとなり、上位施策の目標に資するものである。</t>
    <phoneticPr fontId="5"/>
  </si>
  <si>
    <t>平成25年8月7日付け25文科施第202号「公立及び国立学校施設における天井等落下防止対策の一層の推進について（通知）」
平成28年10月11日付け28文科施第295号「「熊本地震の被害を踏まえた学校施設の整備について」緊急提言について（通知）」</t>
    <rPh sb="30" eb="32">
      <t>シセツ</t>
    </rPh>
    <rPh sb="79" eb="80">
      <t>ダイ</t>
    </rPh>
    <phoneticPr fontId="5"/>
  </si>
  <si>
    <t>※平成２９年度より当事業に一本化した事業「学校施設の天井等非構造部材の耐震対策先導的開発事業」（平成２８年度事業番号0093）は平成２７年度公開プロセスの対象事業。
レビューシート番号・事業名：0096・学校施設の天井等非構造部材の耐震対策先導的開発事業
公開プロセスの際の「結果」及び「とりまとめコメント」：
（結果）
事業内容の一部改善
（とりまとめコメント）
・事業の実施方法として、事例収集と対策促進の因果関係をより明瞭に構築すべき
・できるだけ基準を設け、必要なものをパターン化して選別し、適切な事例を収集すべき
・事例の収集、パターン、タイミングというものを、事業の目的と整合性をとれるようなやり方で進めるべき
・集まった事例のより効果的な広報の仕方を工夫すべき
「学校施設における天井等落下防止対策のための手引」（平成２５年８月）　https://www.mext.go.jp/a_menu/shisetu/bousai/taishin/1341100.htm
「災害に強い学校施設の在り方について」（平成２６年３月）　https://www.mext.go.jp/b_menu/shingi/chousa/shisetu/013/toushin/1344800.htm
「学校施設における非構造部材の耐震対策の推進に関する調査研究報告書」（平成２６年３月）　https://www.mext.go.jp/b_menu/shingi/chousa/shisetu/025/toushin/1350335.htm
「屋内運動場等の天井等落下防止対策事例集」（平成２６年４月）　https://www.mext.go.jp/a_menu/shisetu/bousai/taishin/1346937.htm
「学校施設の非構造部材の耐震化ガイドブック（改訂版）」（平成２７年３月）　https://www.mext.go.jp/a_menu/shisetu/shuppan/1291462.htm
「『熊本地震の被害を踏まえた学校施設の整備について』緊急提言」（平成２８年７月）　https://www.mext.go.jp/b_menu/shingi/chousa/shisetu/043/gaiyou/1374803.htm
「近年の災害から学ぶ避難所となる学校施設について～バリアフリー化の取組事例集～」（平成３０年４月）　https://www.mext.go.jp/a_menu/shisetu/shuppan/1403195.htm
「学校施設の非構造部材の耐震対策先導的開発事業」概要　https://www.mext.go.jp/a_menu/shisetu/bousai/taishin/1387510.htm
「学校施設の防災力強化プロジェクト」概要　https://www.mext.go.jp/a_menu/shisetu/bousai/1335713.htm
「学校施設の非構造部材の耐震化ガイドブック（追補版）」（平成３１年３月）　https://www.mext.go.jp/a_menu/shisetu/shuppan/1291462.htm</t>
    <rPh sb="687" eb="689">
      <t>ヘイセイ</t>
    </rPh>
    <rPh sb="691" eb="692">
      <t>ネン</t>
    </rPh>
    <rPh sb="693" eb="694">
      <t>ガツ</t>
    </rPh>
    <rPh sb="1272" eb="1274">
      <t>ツイホ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</si>
</sst>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11642</xdr:colOff>
      <xdr:row>742</xdr:row>
      <xdr:rowOff>0</xdr:rowOff>
    </xdr:from>
    <xdr:to>
      <xdr:col>29</xdr:col>
      <xdr:colOff>0</xdr:colOff>
      <xdr:row>744</xdr:row>
      <xdr:rowOff>6350</xdr:rowOff>
    </xdr:to>
    <xdr:sp macro="" textlink="">
      <xdr:nvSpPr>
        <xdr:cNvPr id="3" name="正方形/長方形 2">
          <a:extLst>
            <a:ext uri="{FF2B5EF4-FFF2-40B4-BE49-F238E27FC236}">
              <a16:creationId xmlns:a16="http://schemas.microsoft.com/office/drawing/2014/main" id="{93AA0A9A-66F7-4DED-80EC-72535B652076}"/>
            </a:ext>
          </a:extLst>
        </xdr:cNvPr>
        <xdr:cNvSpPr/>
      </xdr:nvSpPr>
      <xdr:spPr>
        <a:xfrm>
          <a:off x="3631142" y="65754250"/>
          <a:ext cx="2200275" cy="70485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文部科学省</a:t>
          </a:r>
          <a:endParaRPr kumimoji="1" lang="en-US" altLang="ja-JP" sz="1100">
            <a:solidFill>
              <a:sysClr val="windowText" lastClr="000000"/>
            </a:solidFill>
          </a:endParaRPr>
        </a:p>
        <a:p>
          <a:pPr algn="ctr"/>
          <a:r>
            <a:rPr kumimoji="1" lang="en-US" altLang="ja-JP" sz="1100">
              <a:solidFill>
                <a:sysClr val="windowText" lastClr="000000"/>
              </a:solidFill>
            </a:rPr>
            <a:t>9</a:t>
          </a:r>
          <a:r>
            <a:rPr kumimoji="1" lang="ja-JP" altLang="en-US" sz="1100">
              <a:solidFill>
                <a:sysClr val="windowText" lastClr="000000"/>
              </a:solidFill>
            </a:rPr>
            <a:t>百万円</a:t>
          </a:r>
          <a:r>
            <a:rPr kumimoji="1" lang="en-US" altLang="ja-JP" sz="1100">
              <a:solidFill>
                <a:sysClr val="windowText" lastClr="000000"/>
              </a:solidFill>
            </a:rPr>
            <a:t> </a:t>
          </a:r>
        </a:p>
      </xdr:txBody>
    </xdr:sp>
    <xdr:clientData/>
  </xdr:twoCellAnchor>
  <xdr:oneCellAnchor>
    <xdr:from>
      <xdr:col>29</xdr:col>
      <xdr:colOff>200025</xdr:colOff>
      <xdr:row>742</xdr:row>
      <xdr:rowOff>0</xdr:rowOff>
    </xdr:from>
    <xdr:ext cx="2330408" cy="842538"/>
    <xdr:sp macro="" textlink="">
      <xdr:nvSpPr>
        <xdr:cNvPr id="4" name="正方形/長方形 3">
          <a:extLst>
            <a:ext uri="{FF2B5EF4-FFF2-40B4-BE49-F238E27FC236}">
              <a16:creationId xmlns:a16="http://schemas.microsoft.com/office/drawing/2014/main" id="{F50DA57A-92F7-4950-8A0B-232CF11C5749}"/>
            </a:ext>
          </a:extLst>
        </xdr:cNvPr>
        <xdr:cNvSpPr/>
      </xdr:nvSpPr>
      <xdr:spPr>
        <a:xfrm>
          <a:off x="6031442" y="65754250"/>
          <a:ext cx="2330408" cy="842538"/>
        </a:xfrm>
        <a:prstGeom prst="rect">
          <a:avLst/>
        </a:prstGeom>
        <a:solidFill>
          <a:schemeClr val="bg1"/>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900"/>
            <a:t>・諸謝金　　　　　　　</a:t>
          </a:r>
          <a:r>
            <a:rPr kumimoji="1" lang="en-US" altLang="ja-JP" sz="900"/>
            <a:t>0.4</a:t>
          </a:r>
          <a:r>
            <a:rPr kumimoji="1" lang="ja-JP" altLang="en-US" sz="900"/>
            <a:t>百万円</a:t>
          </a:r>
          <a:endParaRPr kumimoji="1" lang="en-US" altLang="ja-JP" sz="900"/>
        </a:p>
        <a:p>
          <a:pPr algn="l"/>
          <a:r>
            <a:rPr kumimoji="1" lang="ja-JP" altLang="en-US" sz="900"/>
            <a:t>・職員旅費　　　　 　</a:t>
          </a:r>
          <a:r>
            <a:rPr kumimoji="1" lang="en-US" altLang="ja-JP" sz="900" baseline="0"/>
            <a:t>0.6</a:t>
          </a:r>
          <a:r>
            <a:rPr kumimoji="1" lang="ja-JP" altLang="en-US" sz="900" baseline="0"/>
            <a:t>百万円</a:t>
          </a:r>
          <a:endParaRPr kumimoji="1" lang="en-US" altLang="ja-JP" sz="900" baseline="0"/>
        </a:p>
        <a:p>
          <a:pPr algn="l"/>
          <a:r>
            <a:rPr kumimoji="1" lang="ja-JP" altLang="en-US" sz="900" baseline="0"/>
            <a:t>・委員等旅費　 　 　 </a:t>
          </a:r>
          <a:r>
            <a:rPr kumimoji="1" lang="en-US" altLang="ja-JP" sz="900" baseline="0"/>
            <a:t>0.6</a:t>
          </a:r>
          <a:r>
            <a:rPr kumimoji="1" lang="ja-JP" altLang="en-US" sz="900" baseline="0"/>
            <a:t>百万円</a:t>
          </a:r>
          <a:endParaRPr kumimoji="1" lang="en-US" altLang="ja-JP" sz="900" baseline="0"/>
        </a:p>
        <a:p>
          <a:pPr algn="l"/>
          <a:r>
            <a:rPr kumimoji="1" lang="ja-JP" altLang="en-US" sz="900" baseline="0"/>
            <a:t>・庁費　　　　　　　 　</a:t>
          </a:r>
          <a:r>
            <a:rPr kumimoji="1" lang="en-US" altLang="ja-JP" sz="900" baseline="0"/>
            <a:t>2.0</a:t>
          </a:r>
          <a:r>
            <a:rPr kumimoji="1" lang="ja-JP" altLang="en-US" sz="900" baseline="0"/>
            <a:t>百万円</a:t>
          </a:r>
          <a:endParaRPr kumimoji="1" lang="en-US" altLang="ja-JP" sz="900" baseline="0"/>
        </a:p>
        <a:p>
          <a:pPr algn="l"/>
          <a:r>
            <a:rPr kumimoji="1" lang="ja-JP" altLang="en-US" sz="900" baseline="0"/>
            <a:t>・教職員研修費　 　</a:t>
          </a:r>
          <a:r>
            <a:rPr kumimoji="1" lang="en-US" altLang="ja-JP" sz="900" baseline="0"/>
            <a:t>0.5</a:t>
          </a:r>
          <a:r>
            <a:rPr kumimoji="1" lang="ja-JP" altLang="en-US" sz="900" baseline="0"/>
            <a:t>百万円</a:t>
          </a:r>
          <a:endParaRPr kumimoji="1" lang="en-US" altLang="ja-JP" sz="900" baseline="0"/>
        </a:p>
      </xdr:txBody>
    </xdr:sp>
    <xdr:clientData/>
  </xdr:oneCellAnchor>
  <xdr:twoCellAnchor>
    <xdr:from>
      <xdr:col>41</xdr:col>
      <xdr:colOff>187325</xdr:colOff>
      <xdr:row>742</xdr:row>
      <xdr:rowOff>4761</xdr:rowOff>
    </xdr:from>
    <xdr:to>
      <xdr:col>42</xdr:col>
      <xdr:colOff>166242</xdr:colOff>
      <xdr:row>744</xdr:row>
      <xdr:rowOff>119974</xdr:rowOff>
    </xdr:to>
    <xdr:sp macro="" textlink="">
      <xdr:nvSpPr>
        <xdr:cNvPr id="5" name="右中かっこ 4">
          <a:extLst>
            <a:ext uri="{FF2B5EF4-FFF2-40B4-BE49-F238E27FC236}">
              <a16:creationId xmlns:a16="http://schemas.microsoft.com/office/drawing/2014/main" id="{6091E394-AE92-4C62-A1B5-1C2280CEE825}"/>
            </a:ext>
          </a:extLst>
        </xdr:cNvPr>
        <xdr:cNvSpPr/>
      </xdr:nvSpPr>
      <xdr:spPr>
        <a:xfrm>
          <a:off x="8431742" y="65759011"/>
          <a:ext cx="180000" cy="81371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42</xdr:col>
      <xdr:colOff>186267</xdr:colOff>
      <xdr:row>743</xdr:row>
      <xdr:rowOff>3175</xdr:rowOff>
    </xdr:from>
    <xdr:ext cx="739670" cy="242374"/>
    <xdr:sp macro="" textlink="">
      <xdr:nvSpPr>
        <xdr:cNvPr id="6" name="テキスト ボックス 5">
          <a:extLst>
            <a:ext uri="{FF2B5EF4-FFF2-40B4-BE49-F238E27FC236}">
              <a16:creationId xmlns:a16="http://schemas.microsoft.com/office/drawing/2014/main" id="{A21C7547-90DB-487C-B520-97A072A2404F}"/>
            </a:ext>
          </a:extLst>
        </xdr:cNvPr>
        <xdr:cNvSpPr txBox="1"/>
      </xdr:nvSpPr>
      <xdr:spPr>
        <a:xfrm>
          <a:off x="8631767" y="66106675"/>
          <a:ext cx="739670" cy="242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900"/>
            <a:t>を含む</a:t>
          </a:r>
        </a:p>
      </xdr:txBody>
    </xdr:sp>
    <xdr:clientData/>
  </xdr:oneCellAnchor>
  <xdr:twoCellAnchor>
    <xdr:from>
      <xdr:col>23</xdr:col>
      <xdr:colOff>107553</xdr:colOff>
      <xdr:row>744</xdr:row>
      <xdr:rowOff>6350</xdr:rowOff>
    </xdr:from>
    <xdr:to>
      <xdr:col>23</xdr:col>
      <xdr:colOff>107553</xdr:colOff>
      <xdr:row>746</xdr:row>
      <xdr:rowOff>12700</xdr:rowOff>
    </xdr:to>
    <xdr:cxnSp macro="">
      <xdr:nvCxnSpPr>
        <xdr:cNvPr id="7" name="直線コネクタ 6">
          <a:extLst>
            <a:ext uri="{FF2B5EF4-FFF2-40B4-BE49-F238E27FC236}">
              <a16:creationId xmlns:a16="http://schemas.microsoft.com/office/drawing/2014/main" id="{31AAC0A8-0BE3-4F6E-89AD-48CD1ED03373}"/>
            </a:ext>
          </a:extLst>
        </xdr:cNvPr>
        <xdr:cNvCxnSpPr>
          <a:stCxn id="3" idx="2"/>
        </xdr:cNvCxnSpPr>
      </xdr:nvCxnSpPr>
      <xdr:spPr>
        <a:xfrm>
          <a:off x="4732470" y="66459100"/>
          <a:ext cx="0" cy="704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12700</xdr:colOff>
      <xdr:row>746</xdr:row>
      <xdr:rowOff>12700</xdr:rowOff>
    </xdr:from>
    <xdr:to>
      <xdr:col>29</xdr:col>
      <xdr:colOff>200025</xdr:colOff>
      <xdr:row>749</xdr:row>
      <xdr:rowOff>22225</xdr:rowOff>
    </xdr:to>
    <xdr:sp macro="" textlink="">
      <xdr:nvSpPr>
        <xdr:cNvPr id="8" name="正方形/長方形 7">
          <a:extLst>
            <a:ext uri="{FF2B5EF4-FFF2-40B4-BE49-F238E27FC236}">
              <a16:creationId xmlns:a16="http://schemas.microsoft.com/office/drawing/2014/main" id="{C1FB4697-7359-4707-BC94-7AB1E3A4142A}"/>
            </a:ext>
          </a:extLst>
        </xdr:cNvPr>
        <xdr:cNvSpPr/>
      </xdr:nvSpPr>
      <xdr:spPr>
        <a:xfrm>
          <a:off x="3453606" y="50804763"/>
          <a:ext cx="2616200" cy="1081087"/>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a:t>
          </a:r>
          <a:r>
            <a:rPr kumimoji="1" lang="ja-JP" altLang="en-US" sz="1000">
              <a:solidFill>
                <a:sysClr val="windowText" lastClr="000000"/>
              </a:solidFill>
            </a:rPr>
            <a:t>．避難所となる学校施設の防災機能に関する調査研究</a:t>
          </a:r>
          <a:endParaRPr kumimoji="1" lang="en-US" altLang="ja-JP" sz="1000">
            <a:solidFill>
              <a:sysClr val="windowText" lastClr="000000"/>
            </a:solidFill>
          </a:endParaRPr>
        </a:p>
        <a:p>
          <a:pPr algn="ctr"/>
          <a:r>
            <a:rPr kumimoji="1" lang="ja-JP" altLang="en-US" sz="1000">
              <a:solidFill>
                <a:sysClr val="windowText" lastClr="000000"/>
              </a:solidFill>
            </a:rPr>
            <a:t>株式会社　ケー・デー・シー（全</a:t>
          </a:r>
          <a:r>
            <a:rPr kumimoji="1" lang="en-US" altLang="ja-JP" sz="1000">
              <a:solidFill>
                <a:sysClr val="windowText" lastClr="000000"/>
              </a:solidFill>
            </a:rPr>
            <a:t>1</a:t>
          </a:r>
          <a:r>
            <a:rPr kumimoji="1" lang="ja-JP" altLang="en-US" sz="1000">
              <a:solidFill>
                <a:sysClr val="windowText" lastClr="000000"/>
              </a:solidFill>
            </a:rPr>
            <a:t>件）：</a:t>
          </a:r>
        </a:p>
        <a:p>
          <a:pPr algn="ctr"/>
          <a:r>
            <a:rPr kumimoji="1" lang="en-US" altLang="ja-JP" sz="1000">
              <a:solidFill>
                <a:sysClr val="windowText" lastClr="000000"/>
              </a:solidFill>
            </a:rPr>
            <a:t>5</a:t>
          </a:r>
          <a:r>
            <a:rPr kumimoji="1" lang="ja-JP" altLang="en-US" sz="10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16</xdr:col>
      <xdr:colOff>121044</xdr:colOff>
      <xdr:row>745</xdr:row>
      <xdr:rowOff>182916</xdr:rowOff>
    </xdr:from>
    <xdr:ext cx="1595309" cy="302859"/>
    <xdr:sp macro="" textlink="">
      <xdr:nvSpPr>
        <xdr:cNvPr id="9" name="テキスト ボックス 8">
          <a:extLst>
            <a:ext uri="{FF2B5EF4-FFF2-40B4-BE49-F238E27FC236}">
              <a16:creationId xmlns:a16="http://schemas.microsoft.com/office/drawing/2014/main" id="{EF18C99A-5E18-4E96-A8BE-A358C9C8BDAE}"/>
            </a:ext>
          </a:extLst>
        </xdr:cNvPr>
        <xdr:cNvSpPr txBox="1"/>
      </xdr:nvSpPr>
      <xdr:spPr>
        <a:xfrm>
          <a:off x="3338377" y="66984916"/>
          <a:ext cx="1595309" cy="302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t>【</a:t>
          </a:r>
          <a:r>
            <a:rPr kumimoji="1" lang="ja-JP" altLang="en-US" sz="800"/>
            <a:t>一般競争契約（総合評価）</a:t>
          </a:r>
          <a:r>
            <a:rPr kumimoji="1" lang="en-US" altLang="ja-JP" sz="800"/>
            <a:t>】</a:t>
          </a:r>
          <a:endParaRPr kumimoji="1" lang="ja-JP" altLang="en-US" sz="800"/>
        </a:p>
      </xdr:txBody>
    </xdr:sp>
    <xdr:clientData/>
  </xdr:oneCellAnchor>
  <xdr:twoCellAnchor>
    <xdr:from>
      <xdr:col>23</xdr:col>
      <xdr:colOff>107553</xdr:colOff>
      <xdr:row>749</xdr:row>
      <xdr:rowOff>6350</xdr:rowOff>
    </xdr:from>
    <xdr:to>
      <xdr:col>23</xdr:col>
      <xdr:colOff>107553</xdr:colOff>
      <xdr:row>751</xdr:row>
      <xdr:rowOff>12700</xdr:rowOff>
    </xdr:to>
    <xdr:cxnSp macro="">
      <xdr:nvCxnSpPr>
        <xdr:cNvPr id="13" name="直線コネクタ 12">
          <a:extLst>
            <a:ext uri="{FF2B5EF4-FFF2-40B4-BE49-F238E27FC236}">
              <a16:creationId xmlns:a16="http://schemas.microsoft.com/office/drawing/2014/main" id="{572EB2A5-713C-4CCD-A923-2313A03409BD}"/>
            </a:ext>
          </a:extLst>
        </xdr:cNvPr>
        <xdr:cNvCxnSpPr/>
      </xdr:nvCxnSpPr>
      <xdr:spPr>
        <a:xfrm>
          <a:off x="4732470" y="66459100"/>
          <a:ext cx="0" cy="704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12700</xdr:colOff>
      <xdr:row>751</xdr:row>
      <xdr:rowOff>12700</xdr:rowOff>
    </xdr:from>
    <xdr:to>
      <xdr:col>29</xdr:col>
      <xdr:colOff>200025</xdr:colOff>
      <xdr:row>754</xdr:row>
      <xdr:rowOff>22225</xdr:rowOff>
    </xdr:to>
    <xdr:sp macro="" textlink="">
      <xdr:nvSpPr>
        <xdr:cNvPr id="14" name="正方形/長方形 13">
          <a:extLst>
            <a:ext uri="{FF2B5EF4-FFF2-40B4-BE49-F238E27FC236}">
              <a16:creationId xmlns:a16="http://schemas.microsoft.com/office/drawing/2014/main" id="{FF129651-2C8F-44A7-A35D-580E3F0880BA}"/>
            </a:ext>
          </a:extLst>
        </xdr:cNvPr>
        <xdr:cNvSpPr/>
      </xdr:nvSpPr>
      <xdr:spPr>
        <a:xfrm>
          <a:off x="3431117" y="67163950"/>
          <a:ext cx="2600325" cy="10572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B </a:t>
          </a:r>
          <a:r>
            <a:rPr kumimoji="1" lang="ja-JP" altLang="en-US" sz="1000">
              <a:solidFill>
                <a:sysClr val="windowText" lastClr="000000"/>
              </a:solidFill>
            </a:rPr>
            <a:t>．東洋大学（全</a:t>
          </a:r>
          <a:r>
            <a:rPr kumimoji="1" lang="en-US" altLang="ja-JP" sz="1000">
              <a:solidFill>
                <a:sysClr val="windowText" lastClr="000000"/>
              </a:solidFill>
            </a:rPr>
            <a:t>1</a:t>
          </a:r>
          <a:r>
            <a:rPr kumimoji="1" lang="ja-JP" altLang="en-US" sz="1000">
              <a:solidFill>
                <a:sysClr val="windowText" lastClr="000000"/>
              </a:solidFill>
            </a:rPr>
            <a:t>件）：</a:t>
          </a:r>
        </a:p>
        <a:p>
          <a:pPr algn="ctr"/>
          <a:r>
            <a:rPr kumimoji="1" lang="en-US" altLang="ja-JP" sz="1000">
              <a:solidFill>
                <a:sysClr val="windowText" lastClr="000000"/>
              </a:solidFill>
            </a:rPr>
            <a:t>0.9</a:t>
          </a:r>
          <a:r>
            <a:rPr kumimoji="1" lang="ja-JP" altLang="en-US" sz="1000">
              <a:solidFill>
                <a:sysClr val="windowText" lastClr="000000"/>
              </a:solidFill>
            </a:rPr>
            <a:t>百万万円</a:t>
          </a:r>
          <a:endParaRPr kumimoji="1" lang="en-US" altLang="ja-JP" sz="1100">
            <a:solidFill>
              <a:sysClr val="windowText" lastClr="000000"/>
            </a:solidFill>
          </a:endParaRPr>
        </a:p>
      </xdr:txBody>
    </xdr:sp>
    <xdr:clientData/>
  </xdr:twoCellAnchor>
  <xdr:oneCellAnchor>
    <xdr:from>
      <xdr:col>16</xdr:col>
      <xdr:colOff>121044</xdr:colOff>
      <xdr:row>750</xdr:row>
      <xdr:rowOff>182916</xdr:rowOff>
    </xdr:from>
    <xdr:ext cx="1595309" cy="302859"/>
    <xdr:sp macro="" textlink="">
      <xdr:nvSpPr>
        <xdr:cNvPr id="15" name="テキスト ボックス 14">
          <a:extLst>
            <a:ext uri="{FF2B5EF4-FFF2-40B4-BE49-F238E27FC236}">
              <a16:creationId xmlns:a16="http://schemas.microsoft.com/office/drawing/2014/main" id="{E5FB5147-A2A1-41DA-8113-D0C99AD53A22}"/>
            </a:ext>
          </a:extLst>
        </xdr:cNvPr>
        <xdr:cNvSpPr txBox="1"/>
      </xdr:nvSpPr>
      <xdr:spPr>
        <a:xfrm>
          <a:off x="3338377" y="66984916"/>
          <a:ext cx="1595309" cy="302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00"/>
            <a:t>【</a:t>
          </a:r>
          <a:r>
            <a:rPr kumimoji="1" lang="ja-JP" altLang="en-US" sz="800"/>
            <a:t>再委託（随意契約）</a:t>
          </a:r>
          <a:r>
            <a:rPr kumimoji="1" lang="en-US" altLang="ja-JP" sz="800"/>
            <a:t>】</a:t>
          </a:r>
          <a:endParaRPr kumimoji="1" lang="ja-JP" altLang="en-US" sz="800"/>
        </a:p>
      </xdr:txBody>
    </xdr:sp>
    <xdr:clientData/>
  </xdr:oneCellAnchor>
  <xdr:oneCellAnchor>
    <xdr:from>
      <xdr:col>38</xdr:col>
      <xdr:colOff>107160</xdr:colOff>
      <xdr:row>133</xdr:row>
      <xdr:rowOff>119066</xdr:rowOff>
    </xdr:from>
    <xdr:ext cx="607859" cy="275717"/>
    <xdr:sp macro="" textlink="">
      <xdr:nvSpPr>
        <xdr:cNvPr id="10" name="テキスト ボックス 9">
          <a:extLst>
            <a:ext uri="{FF2B5EF4-FFF2-40B4-BE49-F238E27FC236}">
              <a16:creationId xmlns:a16="http://schemas.microsoft.com/office/drawing/2014/main" id="{3B3C0F65-3D30-4D61-88A4-1D0A2059F2FC}"/>
            </a:ext>
          </a:extLst>
        </xdr:cNvPr>
        <xdr:cNvSpPr txBox="1"/>
      </xdr:nvSpPr>
      <xdr:spPr>
        <a:xfrm>
          <a:off x="7798598" y="1975247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調査中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4" zoomScale="75" zoomScaleNormal="75" zoomScaleSheetLayoutView="75" zoomScalePageLayoutView="85" workbookViewId="0">
      <selection activeCell="BJ739" sqref="BJ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97</v>
      </c>
      <c r="AT2" s="944"/>
      <c r="AU2" s="944"/>
      <c r="AV2" s="52" t="str">
        <f>IF(AW2="", "", "-")</f>
        <v/>
      </c>
      <c r="AW2" s="915"/>
      <c r="AX2" s="915"/>
    </row>
    <row r="3" spans="1:50" ht="21" customHeight="1" thickBot="1" x14ac:dyDescent="0.2">
      <c r="A3" s="871" t="s">
        <v>542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576</v>
      </c>
      <c r="AK3" s="873"/>
      <c r="AL3" s="873"/>
      <c r="AM3" s="873"/>
      <c r="AN3" s="873"/>
      <c r="AO3" s="873"/>
      <c r="AP3" s="873"/>
      <c r="AQ3" s="873"/>
      <c r="AR3" s="873"/>
      <c r="AS3" s="873"/>
      <c r="AT3" s="873"/>
      <c r="AU3" s="873"/>
      <c r="AV3" s="873"/>
      <c r="AW3" s="873"/>
      <c r="AX3" s="24" t="s">
        <v>65</v>
      </c>
    </row>
    <row r="4" spans="1:50" ht="24.75" customHeight="1" x14ac:dyDescent="0.15">
      <c r="A4" s="706" t="s">
        <v>25</v>
      </c>
      <c r="B4" s="707"/>
      <c r="C4" s="707"/>
      <c r="D4" s="707"/>
      <c r="E4" s="707"/>
      <c r="F4" s="707"/>
      <c r="G4" s="684" t="s">
        <v>611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612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3" t="s">
        <v>577</v>
      </c>
      <c r="H5" s="844"/>
      <c r="I5" s="844"/>
      <c r="J5" s="844"/>
      <c r="K5" s="844"/>
      <c r="L5" s="844"/>
      <c r="M5" s="845" t="s">
        <v>66</v>
      </c>
      <c r="N5" s="846"/>
      <c r="O5" s="846"/>
      <c r="P5" s="846"/>
      <c r="Q5" s="846"/>
      <c r="R5" s="847"/>
      <c r="S5" s="848" t="s">
        <v>578</v>
      </c>
      <c r="T5" s="844"/>
      <c r="U5" s="844"/>
      <c r="V5" s="844"/>
      <c r="W5" s="844"/>
      <c r="X5" s="849"/>
      <c r="Y5" s="700" t="s">
        <v>3</v>
      </c>
      <c r="Z5" s="543"/>
      <c r="AA5" s="543"/>
      <c r="AB5" s="543"/>
      <c r="AC5" s="543"/>
      <c r="AD5" s="544"/>
      <c r="AE5" s="701" t="s">
        <v>613</v>
      </c>
      <c r="AF5" s="701"/>
      <c r="AG5" s="701"/>
      <c r="AH5" s="701"/>
      <c r="AI5" s="701"/>
      <c r="AJ5" s="701"/>
      <c r="AK5" s="701"/>
      <c r="AL5" s="701"/>
      <c r="AM5" s="701"/>
      <c r="AN5" s="701"/>
      <c r="AO5" s="701"/>
      <c r="AP5" s="702"/>
      <c r="AQ5" s="703" t="s">
        <v>615</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7.75" customHeight="1" x14ac:dyDescent="0.15">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26" t="s">
        <v>514</v>
      </c>
      <c r="Z7" s="443"/>
      <c r="AA7" s="443"/>
      <c r="AB7" s="443"/>
      <c r="AC7" s="443"/>
      <c r="AD7" s="927"/>
      <c r="AE7" s="916" t="s">
        <v>653</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国土強靱化施策</v>
      </c>
      <c r="H8" s="722"/>
      <c r="I8" s="722"/>
      <c r="J8" s="722"/>
      <c r="K8" s="722"/>
      <c r="L8" s="722"/>
      <c r="M8" s="722"/>
      <c r="N8" s="722"/>
      <c r="O8" s="722"/>
      <c r="P8" s="722"/>
      <c r="Q8" s="722"/>
      <c r="R8" s="722"/>
      <c r="S8" s="722"/>
      <c r="T8" s="722"/>
      <c r="U8" s="722"/>
      <c r="V8" s="722"/>
      <c r="W8" s="722"/>
      <c r="X8" s="946"/>
      <c r="Y8" s="850" t="s">
        <v>379</v>
      </c>
      <c r="Z8" s="851"/>
      <c r="AA8" s="851"/>
      <c r="AB8" s="851"/>
      <c r="AC8" s="851"/>
      <c r="AD8" s="852"/>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3" t="s">
        <v>23</v>
      </c>
      <c r="B9" s="854"/>
      <c r="C9" s="854"/>
      <c r="D9" s="854"/>
      <c r="E9" s="854"/>
      <c r="F9" s="854"/>
      <c r="G9" s="855" t="s">
        <v>632</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2" t="s">
        <v>30</v>
      </c>
      <c r="B10" s="663"/>
      <c r="C10" s="663"/>
      <c r="D10" s="663"/>
      <c r="E10" s="663"/>
      <c r="F10" s="663"/>
      <c r="G10" s="756" t="s">
        <v>629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7" t="s">
        <v>24</v>
      </c>
      <c r="B12" s="948"/>
      <c r="C12" s="948"/>
      <c r="D12" s="948"/>
      <c r="E12" s="948"/>
      <c r="F12" s="949"/>
      <c r="G12" s="762"/>
      <c r="H12" s="763"/>
      <c r="I12" s="763"/>
      <c r="J12" s="763"/>
      <c r="K12" s="763"/>
      <c r="L12" s="763"/>
      <c r="M12" s="763"/>
      <c r="N12" s="763"/>
      <c r="O12" s="763"/>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4"/>
    </row>
    <row r="13" spans="1:50" ht="21" customHeight="1" x14ac:dyDescent="0.15">
      <c r="A13" s="614"/>
      <c r="B13" s="615"/>
      <c r="C13" s="615"/>
      <c r="D13" s="615"/>
      <c r="E13" s="615"/>
      <c r="F13" s="616"/>
      <c r="G13" s="725" t="s">
        <v>6</v>
      </c>
      <c r="H13" s="726"/>
      <c r="I13" s="766" t="s">
        <v>7</v>
      </c>
      <c r="J13" s="767"/>
      <c r="K13" s="767"/>
      <c r="L13" s="767"/>
      <c r="M13" s="767"/>
      <c r="N13" s="767"/>
      <c r="O13" s="768"/>
      <c r="P13" s="659">
        <v>56</v>
      </c>
      <c r="Q13" s="660"/>
      <c r="R13" s="660"/>
      <c r="S13" s="660"/>
      <c r="T13" s="660"/>
      <c r="U13" s="660"/>
      <c r="V13" s="661"/>
      <c r="W13" s="659">
        <v>42</v>
      </c>
      <c r="X13" s="660"/>
      <c r="Y13" s="660"/>
      <c r="Z13" s="660"/>
      <c r="AA13" s="660"/>
      <c r="AB13" s="660"/>
      <c r="AC13" s="661"/>
      <c r="AD13" s="659">
        <v>36.800000000000004</v>
      </c>
      <c r="AE13" s="660"/>
      <c r="AF13" s="660"/>
      <c r="AG13" s="660"/>
      <c r="AH13" s="660"/>
      <c r="AI13" s="660"/>
      <c r="AJ13" s="661"/>
      <c r="AK13" s="659">
        <v>25.200000000000003</v>
      </c>
      <c r="AL13" s="660"/>
      <c r="AM13" s="660"/>
      <c r="AN13" s="660"/>
      <c r="AO13" s="660"/>
      <c r="AP13" s="660"/>
      <c r="AQ13" s="661"/>
      <c r="AR13" s="923">
        <v>26.1</v>
      </c>
      <c r="AS13" s="924"/>
      <c r="AT13" s="924"/>
      <c r="AU13" s="924"/>
      <c r="AV13" s="924"/>
      <c r="AW13" s="924"/>
      <c r="AX13" s="925"/>
    </row>
    <row r="14" spans="1:50" ht="21" customHeight="1" x14ac:dyDescent="0.15">
      <c r="A14" s="614"/>
      <c r="B14" s="615"/>
      <c r="C14" s="615"/>
      <c r="D14" s="615"/>
      <c r="E14" s="615"/>
      <c r="F14" s="616"/>
      <c r="G14" s="727"/>
      <c r="H14" s="728"/>
      <c r="I14" s="713" t="s">
        <v>8</v>
      </c>
      <c r="J14" s="764"/>
      <c r="K14" s="764"/>
      <c r="L14" s="764"/>
      <c r="M14" s="764"/>
      <c r="N14" s="764"/>
      <c r="O14" s="765"/>
      <c r="P14" s="659" t="s">
        <v>571</v>
      </c>
      <c r="Q14" s="660"/>
      <c r="R14" s="660"/>
      <c r="S14" s="660"/>
      <c r="T14" s="660"/>
      <c r="U14" s="660"/>
      <c r="V14" s="661"/>
      <c r="W14" s="659" t="s">
        <v>571</v>
      </c>
      <c r="X14" s="660"/>
      <c r="Y14" s="660"/>
      <c r="Z14" s="660"/>
      <c r="AA14" s="660"/>
      <c r="AB14" s="660"/>
      <c r="AC14" s="661"/>
      <c r="AD14" s="659" t="s">
        <v>614</v>
      </c>
      <c r="AE14" s="660"/>
      <c r="AF14" s="660"/>
      <c r="AG14" s="660"/>
      <c r="AH14" s="660"/>
      <c r="AI14" s="660"/>
      <c r="AJ14" s="661"/>
      <c r="AK14" s="659" t="s">
        <v>565</v>
      </c>
      <c r="AL14" s="660"/>
      <c r="AM14" s="660"/>
      <c r="AN14" s="660"/>
      <c r="AO14" s="660"/>
      <c r="AP14" s="660"/>
      <c r="AQ14" s="661"/>
      <c r="AR14" s="790"/>
      <c r="AS14" s="790"/>
      <c r="AT14" s="790"/>
      <c r="AU14" s="790"/>
      <c r="AV14" s="790"/>
      <c r="AW14" s="790"/>
      <c r="AX14" s="791"/>
    </row>
    <row r="15" spans="1:50" ht="21" customHeight="1" x14ac:dyDescent="0.15">
      <c r="A15" s="614"/>
      <c r="B15" s="615"/>
      <c r="C15" s="615"/>
      <c r="D15" s="615"/>
      <c r="E15" s="615"/>
      <c r="F15" s="616"/>
      <c r="G15" s="727"/>
      <c r="H15" s="728"/>
      <c r="I15" s="713" t="s">
        <v>51</v>
      </c>
      <c r="J15" s="714"/>
      <c r="K15" s="714"/>
      <c r="L15" s="714"/>
      <c r="M15" s="714"/>
      <c r="N15" s="714"/>
      <c r="O15" s="715"/>
      <c r="P15" s="659" t="s">
        <v>571</v>
      </c>
      <c r="Q15" s="660"/>
      <c r="R15" s="660"/>
      <c r="S15" s="660"/>
      <c r="T15" s="660"/>
      <c r="U15" s="660"/>
      <c r="V15" s="661"/>
      <c r="W15" s="659" t="s">
        <v>571</v>
      </c>
      <c r="X15" s="660"/>
      <c r="Y15" s="660"/>
      <c r="Z15" s="660"/>
      <c r="AA15" s="660"/>
      <c r="AB15" s="660"/>
      <c r="AC15" s="661"/>
      <c r="AD15" s="659" t="s">
        <v>571</v>
      </c>
      <c r="AE15" s="660"/>
      <c r="AF15" s="660"/>
      <c r="AG15" s="660"/>
      <c r="AH15" s="660"/>
      <c r="AI15" s="660"/>
      <c r="AJ15" s="661"/>
      <c r="AK15" s="659" t="s">
        <v>571</v>
      </c>
      <c r="AL15" s="660"/>
      <c r="AM15" s="660"/>
      <c r="AN15" s="660"/>
      <c r="AO15" s="660"/>
      <c r="AP15" s="660"/>
      <c r="AQ15" s="661"/>
      <c r="AR15" s="659"/>
      <c r="AS15" s="660"/>
      <c r="AT15" s="660"/>
      <c r="AU15" s="660"/>
      <c r="AV15" s="660"/>
      <c r="AW15" s="660"/>
      <c r="AX15" s="810"/>
    </row>
    <row r="16" spans="1:50" ht="21" customHeight="1" x14ac:dyDescent="0.15">
      <c r="A16" s="614"/>
      <c r="B16" s="615"/>
      <c r="C16" s="615"/>
      <c r="D16" s="615"/>
      <c r="E16" s="615"/>
      <c r="F16" s="616"/>
      <c r="G16" s="727"/>
      <c r="H16" s="728"/>
      <c r="I16" s="713" t="s">
        <v>52</v>
      </c>
      <c r="J16" s="714"/>
      <c r="K16" s="714"/>
      <c r="L16" s="714"/>
      <c r="M16" s="714"/>
      <c r="N16" s="714"/>
      <c r="O16" s="715"/>
      <c r="P16" s="659" t="s">
        <v>571</v>
      </c>
      <c r="Q16" s="660"/>
      <c r="R16" s="660"/>
      <c r="S16" s="660"/>
      <c r="T16" s="660"/>
      <c r="U16" s="660"/>
      <c r="V16" s="661"/>
      <c r="W16" s="659" t="s">
        <v>571</v>
      </c>
      <c r="X16" s="660"/>
      <c r="Y16" s="660"/>
      <c r="Z16" s="660"/>
      <c r="AA16" s="660"/>
      <c r="AB16" s="660"/>
      <c r="AC16" s="661"/>
      <c r="AD16" s="659" t="s">
        <v>571</v>
      </c>
      <c r="AE16" s="660"/>
      <c r="AF16" s="660"/>
      <c r="AG16" s="660"/>
      <c r="AH16" s="660"/>
      <c r="AI16" s="660"/>
      <c r="AJ16" s="661"/>
      <c r="AK16" s="659" t="s">
        <v>571</v>
      </c>
      <c r="AL16" s="660"/>
      <c r="AM16" s="660"/>
      <c r="AN16" s="660"/>
      <c r="AO16" s="660"/>
      <c r="AP16" s="660"/>
      <c r="AQ16" s="661"/>
      <c r="AR16" s="759"/>
      <c r="AS16" s="760"/>
      <c r="AT16" s="760"/>
      <c r="AU16" s="760"/>
      <c r="AV16" s="760"/>
      <c r="AW16" s="760"/>
      <c r="AX16" s="761"/>
    </row>
    <row r="17" spans="1:50" ht="24.75" customHeight="1" x14ac:dyDescent="0.15">
      <c r="A17" s="614"/>
      <c r="B17" s="615"/>
      <c r="C17" s="615"/>
      <c r="D17" s="615"/>
      <c r="E17" s="615"/>
      <c r="F17" s="616"/>
      <c r="G17" s="727"/>
      <c r="H17" s="728"/>
      <c r="I17" s="713" t="s">
        <v>50</v>
      </c>
      <c r="J17" s="764"/>
      <c r="K17" s="764"/>
      <c r="L17" s="764"/>
      <c r="M17" s="764"/>
      <c r="N17" s="764"/>
      <c r="O17" s="765"/>
      <c r="P17" s="659" t="s">
        <v>571</v>
      </c>
      <c r="Q17" s="660"/>
      <c r="R17" s="660"/>
      <c r="S17" s="660"/>
      <c r="T17" s="660"/>
      <c r="U17" s="660"/>
      <c r="V17" s="661"/>
      <c r="W17" s="659" t="s">
        <v>571</v>
      </c>
      <c r="X17" s="660"/>
      <c r="Y17" s="660"/>
      <c r="Z17" s="660"/>
      <c r="AA17" s="660"/>
      <c r="AB17" s="660"/>
      <c r="AC17" s="661"/>
      <c r="AD17" s="659" t="s">
        <v>571</v>
      </c>
      <c r="AE17" s="660"/>
      <c r="AF17" s="660"/>
      <c r="AG17" s="660"/>
      <c r="AH17" s="660"/>
      <c r="AI17" s="660"/>
      <c r="AJ17" s="661"/>
      <c r="AK17" s="659" t="s">
        <v>571</v>
      </c>
      <c r="AL17" s="660"/>
      <c r="AM17" s="660"/>
      <c r="AN17" s="660"/>
      <c r="AO17" s="660"/>
      <c r="AP17" s="660"/>
      <c r="AQ17" s="661"/>
      <c r="AR17" s="921"/>
      <c r="AS17" s="921"/>
      <c r="AT17" s="921"/>
      <c r="AU17" s="921"/>
      <c r="AV17" s="921"/>
      <c r="AW17" s="921"/>
      <c r="AX17" s="922"/>
    </row>
    <row r="18" spans="1:50" ht="24.75" customHeight="1" x14ac:dyDescent="0.15">
      <c r="A18" s="614"/>
      <c r="B18" s="615"/>
      <c r="C18" s="615"/>
      <c r="D18" s="615"/>
      <c r="E18" s="615"/>
      <c r="F18" s="616"/>
      <c r="G18" s="729"/>
      <c r="H18" s="730"/>
      <c r="I18" s="718" t="s">
        <v>20</v>
      </c>
      <c r="J18" s="719"/>
      <c r="K18" s="719"/>
      <c r="L18" s="719"/>
      <c r="M18" s="719"/>
      <c r="N18" s="719"/>
      <c r="O18" s="720"/>
      <c r="P18" s="882">
        <f>SUM(P13:V17)</f>
        <v>56</v>
      </c>
      <c r="Q18" s="883"/>
      <c r="R18" s="883"/>
      <c r="S18" s="883"/>
      <c r="T18" s="883"/>
      <c r="U18" s="883"/>
      <c r="V18" s="884"/>
      <c r="W18" s="882">
        <f>SUM(W13:AC17)</f>
        <v>42</v>
      </c>
      <c r="X18" s="883"/>
      <c r="Y18" s="883"/>
      <c r="Z18" s="883"/>
      <c r="AA18" s="883"/>
      <c r="AB18" s="883"/>
      <c r="AC18" s="884"/>
      <c r="AD18" s="882">
        <f>SUM(AD13:AJ17)</f>
        <v>36.800000000000004</v>
      </c>
      <c r="AE18" s="883"/>
      <c r="AF18" s="883"/>
      <c r="AG18" s="883"/>
      <c r="AH18" s="883"/>
      <c r="AI18" s="883"/>
      <c r="AJ18" s="884"/>
      <c r="AK18" s="882">
        <f>SUM(AK13:AQ17)</f>
        <v>25.200000000000003</v>
      </c>
      <c r="AL18" s="883"/>
      <c r="AM18" s="883"/>
      <c r="AN18" s="883"/>
      <c r="AO18" s="883"/>
      <c r="AP18" s="883"/>
      <c r="AQ18" s="884"/>
      <c r="AR18" s="882">
        <f>SUM(AR13:AX17)</f>
        <v>26.1</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59">
        <v>51</v>
      </c>
      <c r="Q19" s="660"/>
      <c r="R19" s="660"/>
      <c r="S19" s="660"/>
      <c r="T19" s="660"/>
      <c r="U19" s="660"/>
      <c r="V19" s="661"/>
      <c r="W19" s="659">
        <v>6</v>
      </c>
      <c r="X19" s="660"/>
      <c r="Y19" s="660"/>
      <c r="Z19" s="660"/>
      <c r="AA19" s="660"/>
      <c r="AB19" s="660"/>
      <c r="AC19" s="661"/>
      <c r="AD19" s="659">
        <v>9</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0" t="s">
        <v>10</v>
      </c>
      <c r="H20" s="881"/>
      <c r="I20" s="881"/>
      <c r="J20" s="881"/>
      <c r="K20" s="881"/>
      <c r="L20" s="881"/>
      <c r="M20" s="881"/>
      <c r="N20" s="881"/>
      <c r="O20" s="881"/>
      <c r="P20" s="318">
        <f>IF(P18=0, "-", SUM(P19)/P18)</f>
        <v>0.9107142857142857</v>
      </c>
      <c r="Q20" s="318"/>
      <c r="R20" s="318"/>
      <c r="S20" s="318"/>
      <c r="T20" s="318"/>
      <c r="U20" s="318"/>
      <c r="V20" s="318"/>
      <c r="W20" s="318">
        <f t="shared" ref="W20" si="0">IF(W18=0, "-", SUM(W19)/W18)</f>
        <v>0.14285714285714285</v>
      </c>
      <c r="X20" s="318"/>
      <c r="Y20" s="318"/>
      <c r="Z20" s="318"/>
      <c r="AA20" s="318"/>
      <c r="AB20" s="318"/>
      <c r="AC20" s="318"/>
      <c r="AD20" s="318">
        <f t="shared" ref="AD20" si="1">IF(AD18=0, "-", SUM(AD19)/AD18)</f>
        <v>0.24456521739130432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478</v>
      </c>
      <c r="H21" s="317"/>
      <c r="I21" s="317"/>
      <c r="J21" s="317"/>
      <c r="K21" s="317"/>
      <c r="L21" s="317"/>
      <c r="M21" s="317"/>
      <c r="N21" s="317"/>
      <c r="O21" s="317"/>
      <c r="P21" s="318">
        <f>IF(P19=0, "-", SUM(P19)/SUM(P13,P14))</f>
        <v>0.9107142857142857</v>
      </c>
      <c r="Q21" s="318"/>
      <c r="R21" s="318"/>
      <c r="S21" s="318"/>
      <c r="T21" s="318"/>
      <c r="U21" s="318"/>
      <c r="V21" s="318"/>
      <c r="W21" s="318">
        <f t="shared" ref="W21" si="2">IF(W19=0, "-", SUM(W19)/SUM(W13,W14))</f>
        <v>0.14285714285714285</v>
      </c>
      <c r="X21" s="318"/>
      <c r="Y21" s="318"/>
      <c r="Z21" s="318"/>
      <c r="AA21" s="318"/>
      <c r="AB21" s="318"/>
      <c r="AC21" s="318"/>
      <c r="AD21" s="318">
        <f t="shared" ref="AD21" si="3">IF(AD19=0, "-", SUM(AD19)/SUM(AD13,AD14))</f>
        <v>0.24456521739130432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558</v>
      </c>
      <c r="B22" s="969"/>
      <c r="C22" s="969"/>
      <c r="D22" s="969"/>
      <c r="E22" s="969"/>
      <c r="F22" s="970"/>
      <c r="G22" s="955" t="s">
        <v>457</v>
      </c>
      <c r="H22" s="222"/>
      <c r="I22" s="222"/>
      <c r="J22" s="222"/>
      <c r="K22" s="222"/>
      <c r="L22" s="222"/>
      <c r="M22" s="222"/>
      <c r="N22" s="222"/>
      <c r="O22" s="223"/>
      <c r="P22" s="940" t="s">
        <v>519</v>
      </c>
      <c r="Q22" s="222"/>
      <c r="R22" s="222"/>
      <c r="S22" s="222"/>
      <c r="T22" s="222"/>
      <c r="U22" s="222"/>
      <c r="V22" s="223"/>
      <c r="W22" s="940" t="s">
        <v>515</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8.5" customHeight="1" x14ac:dyDescent="0.15">
      <c r="A23" s="971"/>
      <c r="B23" s="972"/>
      <c r="C23" s="972"/>
      <c r="D23" s="972"/>
      <c r="E23" s="972"/>
      <c r="F23" s="973"/>
      <c r="G23" s="956" t="s">
        <v>651</v>
      </c>
      <c r="H23" s="957"/>
      <c r="I23" s="957"/>
      <c r="J23" s="957"/>
      <c r="K23" s="957"/>
      <c r="L23" s="957"/>
      <c r="M23" s="957"/>
      <c r="N23" s="957"/>
      <c r="O23" s="958"/>
      <c r="P23" s="923">
        <v>18</v>
      </c>
      <c r="Q23" s="924"/>
      <c r="R23" s="924"/>
      <c r="S23" s="924"/>
      <c r="T23" s="924"/>
      <c r="U23" s="924"/>
      <c r="V23" s="941"/>
      <c r="W23" s="923">
        <v>18</v>
      </c>
      <c r="X23" s="924"/>
      <c r="Y23" s="924"/>
      <c r="Z23" s="924"/>
      <c r="AA23" s="924"/>
      <c r="AB23" s="924"/>
      <c r="AC23" s="941"/>
      <c r="AD23" s="978" t="s">
        <v>570</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579</v>
      </c>
      <c r="H24" s="960"/>
      <c r="I24" s="960"/>
      <c r="J24" s="960"/>
      <c r="K24" s="960"/>
      <c r="L24" s="960"/>
      <c r="M24" s="960"/>
      <c r="N24" s="960"/>
      <c r="O24" s="961"/>
      <c r="P24" s="659">
        <v>3</v>
      </c>
      <c r="Q24" s="660"/>
      <c r="R24" s="660"/>
      <c r="S24" s="660"/>
      <c r="T24" s="660"/>
      <c r="U24" s="660"/>
      <c r="V24" s="661"/>
      <c r="W24" s="659">
        <v>4</v>
      </c>
      <c r="X24" s="660"/>
      <c r="Y24" s="660"/>
      <c r="Z24" s="660"/>
      <c r="AA24" s="660"/>
      <c r="AB24" s="660"/>
      <c r="AC24" s="661"/>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580</v>
      </c>
      <c r="H25" s="960"/>
      <c r="I25" s="960"/>
      <c r="J25" s="960"/>
      <c r="K25" s="960"/>
      <c r="L25" s="960"/>
      <c r="M25" s="960"/>
      <c r="N25" s="960"/>
      <c r="O25" s="961"/>
      <c r="P25" s="659">
        <v>2</v>
      </c>
      <c r="Q25" s="660"/>
      <c r="R25" s="660"/>
      <c r="S25" s="660"/>
      <c r="T25" s="660"/>
      <c r="U25" s="660"/>
      <c r="V25" s="661"/>
      <c r="W25" s="659">
        <v>2</v>
      </c>
      <c r="X25" s="660"/>
      <c r="Y25" s="660"/>
      <c r="Z25" s="660"/>
      <c r="AA25" s="660"/>
      <c r="AB25" s="660"/>
      <c r="AC25" s="661"/>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581</v>
      </c>
      <c r="H26" s="960"/>
      <c r="I26" s="960"/>
      <c r="J26" s="960"/>
      <c r="K26" s="960"/>
      <c r="L26" s="960"/>
      <c r="M26" s="960"/>
      <c r="N26" s="960"/>
      <c r="O26" s="961"/>
      <c r="P26" s="659">
        <v>0.8</v>
      </c>
      <c r="Q26" s="660"/>
      <c r="R26" s="660"/>
      <c r="S26" s="660"/>
      <c r="T26" s="660"/>
      <c r="U26" s="660"/>
      <c r="V26" s="661"/>
      <c r="W26" s="659">
        <v>1</v>
      </c>
      <c r="X26" s="660"/>
      <c r="Y26" s="660"/>
      <c r="Z26" s="660"/>
      <c r="AA26" s="660"/>
      <c r="AB26" s="660"/>
      <c r="AC26" s="661"/>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582</v>
      </c>
      <c r="H27" s="960"/>
      <c r="I27" s="960"/>
      <c r="J27" s="960"/>
      <c r="K27" s="960"/>
      <c r="L27" s="960"/>
      <c r="M27" s="960"/>
      <c r="N27" s="960"/>
      <c r="O27" s="961"/>
      <c r="P27" s="659">
        <v>0.9</v>
      </c>
      <c r="Q27" s="660"/>
      <c r="R27" s="660"/>
      <c r="S27" s="660"/>
      <c r="T27" s="660"/>
      <c r="U27" s="660"/>
      <c r="V27" s="661"/>
      <c r="W27" s="659">
        <v>0.9</v>
      </c>
      <c r="X27" s="660"/>
      <c r="Y27" s="660"/>
      <c r="Z27" s="660"/>
      <c r="AA27" s="660"/>
      <c r="AB27" s="660"/>
      <c r="AC27" s="661"/>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461</v>
      </c>
      <c r="H28" s="963"/>
      <c r="I28" s="963"/>
      <c r="J28" s="963"/>
      <c r="K28" s="963"/>
      <c r="L28" s="963"/>
      <c r="M28" s="963"/>
      <c r="N28" s="963"/>
      <c r="O28" s="964"/>
      <c r="P28" s="882">
        <f>P29-SUM(P23:P27)</f>
        <v>0.50000000000000355</v>
      </c>
      <c r="Q28" s="883"/>
      <c r="R28" s="883"/>
      <c r="S28" s="883"/>
      <c r="T28" s="883"/>
      <c r="U28" s="883"/>
      <c r="V28" s="884"/>
      <c r="W28" s="882">
        <f>W29-SUM(W23:W27)</f>
        <v>0.20000000000000284</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59">
        <f>AK13</f>
        <v>25.200000000000003</v>
      </c>
      <c r="Q29" s="660"/>
      <c r="R29" s="660"/>
      <c r="S29" s="660"/>
      <c r="T29" s="660"/>
      <c r="U29" s="660"/>
      <c r="V29" s="661"/>
      <c r="W29" s="937">
        <f>AR13</f>
        <v>26.1</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473</v>
      </c>
      <c r="B30" s="866"/>
      <c r="C30" s="866"/>
      <c r="D30" s="866"/>
      <c r="E30" s="866"/>
      <c r="F30" s="867"/>
      <c r="G30" s="775" t="s">
        <v>265</v>
      </c>
      <c r="H30" s="776"/>
      <c r="I30" s="776"/>
      <c r="J30" s="776"/>
      <c r="K30" s="776"/>
      <c r="L30" s="776"/>
      <c r="M30" s="776"/>
      <c r="N30" s="776"/>
      <c r="O30" s="777"/>
      <c r="P30" s="861" t="s">
        <v>59</v>
      </c>
      <c r="Q30" s="776"/>
      <c r="R30" s="776"/>
      <c r="S30" s="776"/>
      <c r="T30" s="776"/>
      <c r="U30" s="776"/>
      <c r="V30" s="776"/>
      <c r="W30" s="776"/>
      <c r="X30" s="777"/>
      <c r="Y30" s="858"/>
      <c r="Z30" s="859"/>
      <c r="AA30" s="860"/>
      <c r="AB30" s="862" t="s">
        <v>11</v>
      </c>
      <c r="AC30" s="863"/>
      <c r="AD30" s="864"/>
      <c r="AE30" s="862" t="s">
        <v>534</v>
      </c>
      <c r="AF30" s="863"/>
      <c r="AG30" s="863"/>
      <c r="AH30" s="864"/>
      <c r="AI30" s="862" t="s">
        <v>531</v>
      </c>
      <c r="AJ30" s="863"/>
      <c r="AK30" s="863"/>
      <c r="AL30" s="864"/>
      <c r="AM30" s="919" t="s">
        <v>526</v>
      </c>
      <c r="AN30" s="919"/>
      <c r="AO30" s="919"/>
      <c r="AP30" s="862"/>
      <c r="AQ30" s="769" t="s">
        <v>354</v>
      </c>
      <c r="AR30" s="770"/>
      <c r="AS30" s="770"/>
      <c r="AT30" s="771"/>
      <c r="AU30" s="776" t="s">
        <v>253</v>
      </c>
      <c r="AV30" s="776"/>
      <c r="AW30" s="776"/>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571</v>
      </c>
      <c r="AR31" s="200"/>
      <c r="AS31" s="133" t="s">
        <v>355</v>
      </c>
      <c r="AT31" s="134"/>
      <c r="AU31" s="199" t="s">
        <v>571</v>
      </c>
      <c r="AV31" s="199"/>
      <c r="AW31" s="398" t="s">
        <v>300</v>
      </c>
      <c r="AX31" s="399"/>
    </row>
    <row r="32" spans="1:50" ht="53.1" customHeight="1" x14ac:dyDescent="0.15">
      <c r="A32" s="403"/>
      <c r="B32" s="401"/>
      <c r="C32" s="401"/>
      <c r="D32" s="401"/>
      <c r="E32" s="401"/>
      <c r="F32" s="402"/>
      <c r="G32" s="564" t="s">
        <v>622</v>
      </c>
      <c r="H32" s="565"/>
      <c r="I32" s="565"/>
      <c r="J32" s="565"/>
      <c r="K32" s="565"/>
      <c r="L32" s="565"/>
      <c r="M32" s="565"/>
      <c r="N32" s="565"/>
      <c r="O32" s="566"/>
      <c r="P32" s="105" t="s">
        <v>636</v>
      </c>
      <c r="Q32" s="105"/>
      <c r="R32" s="105"/>
      <c r="S32" s="105"/>
      <c r="T32" s="105"/>
      <c r="U32" s="105"/>
      <c r="V32" s="105"/>
      <c r="W32" s="105"/>
      <c r="X32" s="106"/>
      <c r="Y32" s="471" t="s">
        <v>12</v>
      </c>
      <c r="Z32" s="531"/>
      <c r="AA32" s="532"/>
      <c r="AB32" s="461" t="s">
        <v>583</v>
      </c>
      <c r="AC32" s="461"/>
      <c r="AD32" s="461"/>
      <c r="AE32" s="218">
        <v>1291</v>
      </c>
      <c r="AF32" s="219"/>
      <c r="AG32" s="219"/>
      <c r="AH32" s="219"/>
      <c r="AI32" s="218">
        <v>1647</v>
      </c>
      <c r="AJ32" s="219"/>
      <c r="AK32" s="219"/>
      <c r="AL32" s="219"/>
      <c r="AM32" s="218">
        <v>1690</v>
      </c>
      <c r="AN32" s="219"/>
      <c r="AO32" s="219"/>
      <c r="AP32" s="219"/>
      <c r="AQ32" s="340" t="s">
        <v>571</v>
      </c>
      <c r="AR32" s="207"/>
      <c r="AS32" s="207"/>
      <c r="AT32" s="341"/>
      <c r="AU32" s="219" t="s">
        <v>571</v>
      </c>
      <c r="AV32" s="219"/>
      <c r="AW32" s="219"/>
      <c r="AX32" s="221"/>
    </row>
    <row r="33" spans="1:50" ht="53.1"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v>1783</v>
      </c>
      <c r="AF33" s="219"/>
      <c r="AG33" s="219"/>
      <c r="AH33" s="219"/>
      <c r="AI33" s="218">
        <v>1785</v>
      </c>
      <c r="AJ33" s="219"/>
      <c r="AK33" s="219"/>
      <c r="AL33" s="219"/>
      <c r="AM33" s="218">
        <v>1785</v>
      </c>
      <c r="AN33" s="219"/>
      <c r="AO33" s="219"/>
      <c r="AP33" s="219"/>
      <c r="AQ33" s="340">
        <v>1785</v>
      </c>
      <c r="AR33" s="207"/>
      <c r="AS33" s="207"/>
      <c r="AT33" s="341"/>
      <c r="AU33" s="219">
        <v>1785</v>
      </c>
      <c r="AV33" s="219"/>
      <c r="AW33" s="219"/>
      <c r="AX33" s="221"/>
    </row>
    <row r="34" spans="1:50" ht="53.1"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72</v>
      </c>
      <c r="AF34" s="219"/>
      <c r="AG34" s="219"/>
      <c r="AH34" s="219"/>
      <c r="AI34" s="218">
        <v>92</v>
      </c>
      <c r="AJ34" s="219"/>
      <c r="AK34" s="219"/>
      <c r="AL34" s="219"/>
      <c r="AM34" s="218">
        <v>95</v>
      </c>
      <c r="AN34" s="219"/>
      <c r="AO34" s="219"/>
      <c r="AP34" s="219"/>
      <c r="AQ34" s="340" t="s">
        <v>571</v>
      </c>
      <c r="AR34" s="207"/>
      <c r="AS34" s="207"/>
      <c r="AT34" s="341"/>
      <c r="AU34" s="219" t="s">
        <v>571</v>
      </c>
      <c r="AV34" s="219"/>
      <c r="AW34" s="219"/>
      <c r="AX34" s="221"/>
    </row>
    <row r="35" spans="1:50" ht="23.25" customHeight="1" x14ac:dyDescent="0.15">
      <c r="A35" s="226" t="s">
        <v>504</v>
      </c>
      <c r="B35" s="227"/>
      <c r="C35" s="227"/>
      <c r="D35" s="227"/>
      <c r="E35" s="227"/>
      <c r="F35" s="228"/>
      <c r="G35" s="232" t="s">
        <v>623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1"/>
    </row>
    <row r="80" spans="1:50" ht="18.75" hidden="1" customHeight="1" x14ac:dyDescent="0.15">
      <c r="A80" s="868"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9"/>
    </row>
    <row r="83" spans="1:60" ht="22.5" hidden="1" customHeight="1" x14ac:dyDescent="0.15">
      <c r="A83" s="869"/>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9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1"/>
    </row>
    <row r="84" spans="1:60" ht="19.5" hidden="1" customHeight="1" x14ac:dyDescent="0.15">
      <c r="A84" s="869"/>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2"/>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585</v>
      </c>
      <c r="AC101" s="461"/>
      <c r="AD101" s="461"/>
      <c r="AE101" s="218">
        <v>10</v>
      </c>
      <c r="AF101" s="219"/>
      <c r="AG101" s="219"/>
      <c r="AH101" s="220"/>
      <c r="AI101" s="218">
        <v>1</v>
      </c>
      <c r="AJ101" s="219"/>
      <c r="AK101" s="219"/>
      <c r="AL101" s="220"/>
      <c r="AM101" s="218">
        <v>1</v>
      </c>
      <c r="AN101" s="219"/>
      <c r="AO101" s="219"/>
      <c r="AP101" s="220"/>
      <c r="AQ101" s="218" t="s">
        <v>571</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585</v>
      </c>
      <c r="AC102" s="461"/>
      <c r="AD102" s="461"/>
      <c r="AE102" s="418">
        <v>10</v>
      </c>
      <c r="AF102" s="418"/>
      <c r="AG102" s="418"/>
      <c r="AH102" s="418"/>
      <c r="AI102" s="418">
        <v>7</v>
      </c>
      <c r="AJ102" s="418"/>
      <c r="AK102" s="418"/>
      <c r="AL102" s="418"/>
      <c r="AM102" s="418">
        <v>1</v>
      </c>
      <c r="AN102" s="418"/>
      <c r="AO102" s="418"/>
      <c r="AP102" s="418"/>
      <c r="AQ102" s="273">
        <v>1</v>
      </c>
      <c r="AR102" s="274"/>
      <c r="AS102" s="274"/>
      <c r="AT102" s="319"/>
      <c r="AU102" s="273">
        <v>1</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586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587</v>
      </c>
      <c r="AC104" s="546"/>
      <c r="AD104" s="547"/>
      <c r="AE104" s="218">
        <v>5</v>
      </c>
      <c r="AF104" s="219"/>
      <c r="AG104" s="219"/>
      <c r="AH104" s="220"/>
      <c r="AI104" s="218">
        <v>4</v>
      </c>
      <c r="AJ104" s="219"/>
      <c r="AK104" s="219"/>
      <c r="AL104" s="220"/>
      <c r="AM104" s="218">
        <v>4</v>
      </c>
      <c r="AN104" s="219"/>
      <c r="AO104" s="219"/>
      <c r="AP104" s="220"/>
      <c r="AQ104" s="218" t="s">
        <v>571</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587</v>
      </c>
      <c r="AC105" s="469"/>
      <c r="AD105" s="470"/>
      <c r="AE105" s="418">
        <v>5</v>
      </c>
      <c r="AF105" s="418"/>
      <c r="AG105" s="418"/>
      <c r="AH105" s="418"/>
      <c r="AI105" s="418">
        <v>5</v>
      </c>
      <c r="AJ105" s="418"/>
      <c r="AK105" s="418"/>
      <c r="AL105" s="418"/>
      <c r="AM105" s="418">
        <v>4</v>
      </c>
      <c r="AN105" s="418"/>
      <c r="AO105" s="418"/>
      <c r="AP105" s="418"/>
      <c r="AQ105" s="218">
        <v>2</v>
      </c>
      <c r="AR105" s="219"/>
      <c r="AS105" s="219"/>
      <c r="AT105" s="220"/>
      <c r="AU105" s="273">
        <v>4</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589</v>
      </c>
      <c r="AC116" s="463"/>
      <c r="AD116" s="464"/>
      <c r="AE116" s="418">
        <v>4.3</v>
      </c>
      <c r="AF116" s="418"/>
      <c r="AG116" s="418"/>
      <c r="AH116" s="418"/>
      <c r="AI116" s="418">
        <v>2</v>
      </c>
      <c r="AJ116" s="418"/>
      <c r="AK116" s="418"/>
      <c r="AL116" s="418"/>
      <c r="AM116" s="418">
        <v>5</v>
      </c>
      <c r="AN116" s="418"/>
      <c r="AO116" s="418"/>
      <c r="AP116" s="418"/>
      <c r="AQ116" s="218">
        <v>18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590</v>
      </c>
      <c r="AC117" s="473"/>
      <c r="AD117" s="474"/>
      <c r="AE117" s="551" t="s">
        <v>591</v>
      </c>
      <c r="AF117" s="551"/>
      <c r="AG117" s="551"/>
      <c r="AH117" s="551"/>
      <c r="AI117" s="551" t="s">
        <v>592</v>
      </c>
      <c r="AJ117" s="551"/>
      <c r="AK117" s="551"/>
      <c r="AL117" s="551"/>
      <c r="AM117" s="551" t="s">
        <v>628</v>
      </c>
      <c r="AN117" s="551"/>
      <c r="AO117" s="551"/>
      <c r="AP117" s="551"/>
      <c r="AQ117" s="551" t="s">
        <v>617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609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571</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495</v>
      </c>
      <c r="AC134" s="205"/>
      <c r="AD134" s="205"/>
      <c r="AE134" s="206">
        <v>3.7</v>
      </c>
      <c r="AF134" s="207"/>
      <c r="AG134" s="207"/>
      <c r="AH134" s="207"/>
      <c r="AI134" s="206">
        <v>6.8</v>
      </c>
      <c r="AJ134" s="207"/>
      <c r="AK134" s="207"/>
      <c r="AL134" s="207"/>
      <c r="AM134" s="206"/>
      <c r="AN134" s="207"/>
      <c r="AO134" s="207"/>
      <c r="AP134" s="207"/>
      <c r="AQ134" s="206" t="s">
        <v>571</v>
      </c>
      <c r="AR134" s="207"/>
      <c r="AS134" s="207"/>
      <c r="AT134" s="207"/>
      <c r="AU134" s="206" t="s">
        <v>571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495</v>
      </c>
      <c r="AC135" s="213"/>
      <c r="AD135" s="213"/>
      <c r="AE135" s="206" t="s">
        <v>571</v>
      </c>
      <c r="AF135" s="207"/>
      <c r="AG135" s="207"/>
      <c r="AH135" s="207"/>
      <c r="AI135" s="206" t="s">
        <v>571</v>
      </c>
      <c r="AJ135" s="207"/>
      <c r="AK135" s="207"/>
      <c r="AL135" s="207"/>
      <c r="AM135" s="206" t="s">
        <v>645</v>
      </c>
      <c r="AN135" s="207"/>
      <c r="AO135" s="207"/>
      <c r="AP135" s="207"/>
      <c r="AQ135" s="206" t="s">
        <v>571</v>
      </c>
      <c r="AR135" s="207"/>
      <c r="AS135" s="207"/>
      <c r="AT135" s="207"/>
      <c r="AU135" s="206">
        <v>100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652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5"/>
      <c r="E430" s="174" t="s">
        <v>544</v>
      </c>
      <c r="F430" s="902"/>
      <c r="G430" s="903" t="s">
        <v>374</v>
      </c>
      <c r="H430" s="123"/>
      <c r="I430" s="123"/>
      <c r="J430" s="904" t="s">
        <v>594</v>
      </c>
      <c r="K430" s="905"/>
      <c r="L430" s="905"/>
      <c r="M430" s="905"/>
      <c r="N430" s="905"/>
      <c r="O430" s="905"/>
      <c r="P430" s="905"/>
      <c r="Q430" s="905"/>
      <c r="R430" s="905"/>
      <c r="S430" s="905"/>
      <c r="T430" s="906"/>
      <c r="U430" s="588" t="s">
        <v>565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565</v>
      </c>
      <c r="AF432" s="200"/>
      <c r="AG432" s="133" t="s">
        <v>355</v>
      </c>
      <c r="AH432" s="134"/>
      <c r="AI432" s="156"/>
      <c r="AJ432" s="156"/>
      <c r="AK432" s="156"/>
      <c r="AL432" s="154"/>
      <c r="AM432" s="156"/>
      <c r="AN432" s="156"/>
      <c r="AO432" s="156"/>
      <c r="AP432" s="154"/>
      <c r="AQ432" s="590" t="s">
        <v>565</v>
      </c>
      <c r="AR432" s="200"/>
      <c r="AS432" s="133" t="s">
        <v>355</v>
      </c>
      <c r="AT432" s="134"/>
      <c r="AU432" s="200" t="s">
        <v>565</v>
      </c>
      <c r="AV432" s="200"/>
      <c r="AW432" s="133" t="s">
        <v>300</v>
      </c>
      <c r="AX432" s="195"/>
    </row>
    <row r="433" spans="1:50" ht="23.25" customHeight="1" x14ac:dyDescent="0.15">
      <c r="A433" s="189"/>
      <c r="B433" s="186"/>
      <c r="C433" s="180"/>
      <c r="D433" s="186"/>
      <c r="E433" s="342"/>
      <c r="F433" s="343"/>
      <c r="G433" s="104" t="s">
        <v>565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565</v>
      </c>
      <c r="AC433" s="213"/>
      <c r="AD433" s="213"/>
      <c r="AE433" s="340" t="s">
        <v>594</v>
      </c>
      <c r="AF433" s="207"/>
      <c r="AG433" s="207"/>
      <c r="AH433" s="341"/>
      <c r="AI433" s="340" t="s">
        <v>594</v>
      </c>
      <c r="AJ433" s="207"/>
      <c r="AK433" s="207"/>
      <c r="AL433" s="207"/>
      <c r="AM433" s="340" t="s">
        <v>571</v>
      </c>
      <c r="AN433" s="207"/>
      <c r="AO433" s="207"/>
      <c r="AP433" s="341"/>
      <c r="AQ433" s="340" t="s">
        <v>594</v>
      </c>
      <c r="AR433" s="207"/>
      <c r="AS433" s="207"/>
      <c r="AT433" s="341"/>
      <c r="AU433" s="207" t="s">
        <v>594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565</v>
      </c>
      <c r="AC434" s="205"/>
      <c r="AD434" s="205"/>
      <c r="AE434" s="340" t="s">
        <v>594</v>
      </c>
      <c r="AF434" s="207"/>
      <c r="AG434" s="207"/>
      <c r="AH434" s="341"/>
      <c r="AI434" s="340" t="s">
        <v>594</v>
      </c>
      <c r="AJ434" s="207"/>
      <c r="AK434" s="207"/>
      <c r="AL434" s="207"/>
      <c r="AM434" s="340" t="s">
        <v>571</v>
      </c>
      <c r="AN434" s="207"/>
      <c r="AO434" s="207"/>
      <c r="AP434" s="341"/>
      <c r="AQ434" s="340" t="s">
        <v>594</v>
      </c>
      <c r="AR434" s="207"/>
      <c r="AS434" s="207"/>
      <c r="AT434" s="341"/>
      <c r="AU434" s="207" t="s">
        <v>594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594</v>
      </c>
      <c r="AF435" s="207"/>
      <c r="AG435" s="207"/>
      <c r="AH435" s="341"/>
      <c r="AI435" s="340" t="s">
        <v>594</v>
      </c>
      <c r="AJ435" s="207"/>
      <c r="AK435" s="207"/>
      <c r="AL435" s="207"/>
      <c r="AM435" s="340" t="s">
        <v>571</v>
      </c>
      <c r="AN435" s="207"/>
      <c r="AO435" s="207"/>
      <c r="AP435" s="341"/>
      <c r="AQ435" s="340" t="s">
        <v>594</v>
      </c>
      <c r="AR435" s="207"/>
      <c r="AS435" s="207"/>
      <c r="AT435" s="341"/>
      <c r="AU435" s="207" t="s">
        <v>594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637</v>
      </c>
      <c r="AF457" s="200"/>
      <c r="AG457" s="133" t="s">
        <v>355</v>
      </c>
      <c r="AH457" s="134"/>
      <c r="AI457" s="156"/>
      <c r="AJ457" s="156"/>
      <c r="AK457" s="156"/>
      <c r="AL457" s="154"/>
      <c r="AM457" s="156"/>
      <c r="AN457" s="156"/>
      <c r="AO457" s="156"/>
      <c r="AP457" s="154"/>
      <c r="AQ457" s="590" t="s">
        <v>637</v>
      </c>
      <c r="AR457" s="200"/>
      <c r="AS457" s="133" t="s">
        <v>355</v>
      </c>
      <c r="AT457" s="134"/>
      <c r="AU457" s="200" t="s">
        <v>637</v>
      </c>
      <c r="AV457" s="200"/>
      <c r="AW457" s="133" t="s">
        <v>300</v>
      </c>
      <c r="AX457" s="195"/>
    </row>
    <row r="458" spans="1:50" ht="23.25" customHeight="1" x14ac:dyDescent="0.15">
      <c r="A458" s="189"/>
      <c r="B458" s="186"/>
      <c r="C458" s="180"/>
      <c r="D458" s="186"/>
      <c r="E458" s="342"/>
      <c r="F458" s="343"/>
      <c r="G458" s="104" t="s">
        <v>637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565</v>
      </c>
      <c r="AC458" s="213"/>
      <c r="AD458" s="213"/>
      <c r="AE458" s="340" t="s">
        <v>565</v>
      </c>
      <c r="AF458" s="207"/>
      <c r="AG458" s="207"/>
      <c r="AH458" s="341"/>
      <c r="AI458" s="340" t="s">
        <v>565</v>
      </c>
      <c r="AJ458" s="207"/>
      <c r="AK458" s="207"/>
      <c r="AL458" s="207"/>
      <c r="AM458" s="340" t="s">
        <v>571</v>
      </c>
      <c r="AN458" s="207"/>
      <c r="AO458" s="207"/>
      <c r="AP458" s="341"/>
      <c r="AQ458" s="340" t="s">
        <v>565</v>
      </c>
      <c r="AR458" s="207"/>
      <c r="AS458" s="207"/>
      <c r="AT458" s="341"/>
      <c r="AU458" s="207" t="s">
        <v>565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565</v>
      </c>
      <c r="AC459" s="205"/>
      <c r="AD459" s="205"/>
      <c r="AE459" s="340" t="s">
        <v>565</v>
      </c>
      <c r="AF459" s="207"/>
      <c r="AG459" s="207"/>
      <c r="AH459" s="341"/>
      <c r="AI459" s="340" t="s">
        <v>565</v>
      </c>
      <c r="AJ459" s="207"/>
      <c r="AK459" s="207"/>
      <c r="AL459" s="207"/>
      <c r="AM459" s="340" t="s">
        <v>571</v>
      </c>
      <c r="AN459" s="207"/>
      <c r="AO459" s="207"/>
      <c r="AP459" s="341"/>
      <c r="AQ459" s="340" t="s">
        <v>565</v>
      </c>
      <c r="AR459" s="207"/>
      <c r="AS459" s="207"/>
      <c r="AT459" s="341"/>
      <c r="AU459" s="207" t="s">
        <v>565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637</v>
      </c>
      <c r="AF460" s="207"/>
      <c r="AG460" s="207"/>
      <c r="AH460" s="341"/>
      <c r="AI460" s="340" t="s">
        <v>637</v>
      </c>
      <c r="AJ460" s="207"/>
      <c r="AK460" s="207"/>
      <c r="AL460" s="207"/>
      <c r="AM460" s="340" t="s">
        <v>571</v>
      </c>
      <c r="AN460" s="207"/>
      <c r="AO460" s="207"/>
      <c r="AP460" s="341"/>
      <c r="AQ460" s="340" t="s">
        <v>637</v>
      </c>
      <c r="AR460" s="207"/>
      <c r="AS460" s="207"/>
      <c r="AT460" s="341"/>
      <c r="AU460" s="207" t="s">
        <v>637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3" t="s">
        <v>374</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3" t="s">
        <v>374</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3" t="s">
        <v>374</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3" t="s">
        <v>374</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52.5" customHeight="1" x14ac:dyDescent="0.15">
      <c r="A702" s="874" t="s">
        <v>259</v>
      </c>
      <c r="B702" s="875"/>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608</v>
      </c>
      <c r="AE702" s="346"/>
      <c r="AF702" s="346"/>
      <c r="AG702" s="385" t="s">
        <v>618</v>
      </c>
      <c r="AH702" s="386"/>
      <c r="AI702" s="386"/>
      <c r="AJ702" s="386"/>
      <c r="AK702" s="386"/>
      <c r="AL702" s="386"/>
      <c r="AM702" s="386"/>
      <c r="AN702" s="386"/>
      <c r="AO702" s="386"/>
      <c r="AP702" s="386"/>
      <c r="AQ702" s="386"/>
      <c r="AR702" s="386"/>
      <c r="AS702" s="386"/>
      <c r="AT702" s="386"/>
      <c r="AU702" s="386"/>
      <c r="AV702" s="386"/>
      <c r="AW702" s="386"/>
      <c r="AX702" s="387"/>
    </row>
    <row r="703" spans="1:50" ht="66"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608</v>
      </c>
      <c r="AE703" s="329"/>
      <c r="AF703" s="329"/>
      <c r="AG703" s="101" t="s">
        <v>630</v>
      </c>
      <c r="AH703" s="102"/>
      <c r="AI703" s="102"/>
      <c r="AJ703" s="102"/>
      <c r="AK703" s="102"/>
      <c r="AL703" s="102"/>
      <c r="AM703" s="102"/>
      <c r="AN703" s="102"/>
      <c r="AO703" s="102"/>
      <c r="AP703" s="102"/>
      <c r="AQ703" s="102"/>
      <c r="AR703" s="102"/>
      <c r="AS703" s="102"/>
      <c r="AT703" s="102"/>
      <c r="AU703" s="102"/>
      <c r="AV703" s="102"/>
      <c r="AW703" s="102"/>
      <c r="AX703" s="103"/>
    </row>
    <row r="704" spans="1:50" ht="41.2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4" t="s">
        <v>608</v>
      </c>
      <c r="AE704" s="785"/>
      <c r="AF704" s="785"/>
      <c r="AG704" s="167" t="s">
        <v>595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25" t="s">
        <v>41</v>
      </c>
      <c r="D705" s="82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7"/>
      <c r="AD705" s="716" t="s">
        <v>608</v>
      </c>
      <c r="AE705" s="717"/>
      <c r="AF705" s="717"/>
      <c r="AG705" s="125" t="s">
        <v>616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8"/>
      <c r="D706" s="799"/>
      <c r="E706" s="732" t="s">
        <v>505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619</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800"/>
      <c r="D707" s="801"/>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9" t="s">
        <v>619</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51.75" customHeight="1" x14ac:dyDescent="0.15">
      <c r="A708" s="644"/>
      <c r="B708" s="646"/>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608</v>
      </c>
      <c r="AE708" s="605"/>
      <c r="AF708" s="605"/>
      <c r="AG708" s="744" t="s">
        <v>631</v>
      </c>
      <c r="AH708" s="745"/>
      <c r="AI708" s="745"/>
      <c r="AJ708" s="745"/>
      <c r="AK708" s="745"/>
      <c r="AL708" s="745"/>
      <c r="AM708" s="745"/>
      <c r="AN708" s="745"/>
      <c r="AO708" s="745"/>
      <c r="AP708" s="745"/>
      <c r="AQ708" s="745"/>
      <c r="AR708" s="745"/>
      <c r="AS708" s="745"/>
      <c r="AT708" s="745"/>
      <c r="AU708" s="745"/>
      <c r="AV708" s="745"/>
      <c r="AW708" s="745"/>
      <c r="AX708" s="746"/>
    </row>
    <row r="709" spans="1:50" ht="51.75"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608</v>
      </c>
      <c r="AE709" s="329"/>
      <c r="AF709" s="329"/>
      <c r="AG709" s="101" t="s">
        <v>596</v>
      </c>
      <c r="AH709" s="102"/>
      <c r="AI709" s="102"/>
      <c r="AJ709" s="102"/>
      <c r="AK709" s="102"/>
      <c r="AL709" s="102"/>
      <c r="AM709" s="102"/>
      <c r="AN709" s="102"/>
      <c r="AO709" s="102"/>
      <c r="AP709" s="102"/>
      <c r="AQ709" s="102"/>
      <c r="AR709" s="102"/>
      <c r="AS709" s="102"/>
      <c r="AT709" s="102"/>
      <c r="AU709" s="102"/>
      <c r="AV709" s="102"/>
      <c r="AW709" s="102"/>
      <c r="AX709" s="103"/>
    </row>
    <row r="710" spans="1:50" ht="41.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608</v>
      </c>
      <c r="AE710" s="329"/>
      <c r="AF710" s="329"/>
      <c r="AG710" s="101" t="s">
        <v>597</v>
      </c>
      <c r="AH710" s="102"/>
      <c r="AI710" s="102"/>
      <c r="AJ710" s="102"/>
      <c r="AK710" s="102"/>
      <c r="AL710" s="102"/>
      <c r="AM710" s="102"/>
      <c r="AN710" s="102"/>
      <c r="AO710" s="102"/>
      <c r="AP710" s="102"/>
      <c r="AQ710" s="102"/>
      <c r="AR710" s="102"/>
      <c r="AS710" s="102"/>
      <c r="AT710" s="102"/>
      <c r="AU710" s="102"/>
      <c r="AV710" s="102"/>
      <c r="AW710" s="102"/>
      <c r="AX710" s="103"/>
    </row>
    <row r="711" spans="1:50" ht="5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608</v>
      </c>
      <c r="AE711" s="329"/>
      <c r="AF711" s="329"/>
      <c r="AG711" s="101" t="s">
        <v>598</v>
      </c>
      <c r="AH711" s="102"/>
      <c r="AI711" s="102"/>
      <c r="AJ711" s="102"/>
      <c r="AK711" s="102"/>
      <c r="AL711" s="102"/>
      <c r="AM711" s="102"/>
      <c r="AN711" s="102"/>
      <c r="AO711" s="102"/>
      <c r="AP711" s="102"/>
      <c r="AQ711" s="102"/>
      <c r="AR711" s="102"/>
      <c r="AS711" s="102"/>
      <c r="AT711" s="102"/>
      <c r="AU711" s="102"/>
      <c r="AV711" s="102"/>
      <c r="AW711" s="102"/>
      <c r="AX711" s="103"/>
    </row>
    <row r="712" spans="1:50" ht="62.25" customHeight="1" x14ac:dyDescent="0.15">
      <c r="A712" s="644"/>
      <c r="B712" s="646"/>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608</v>
      </c>
      <c r="AE712" s="785"/>
      <c r="AF712" s="785"/>
      <c r="AG712" s="814" t="s">
        <v>635</v>
      </c>
      <c r="AH712" s="815"/>
      <c r="AI712" s="815"/>
      <c r="AJ712" s="815"/>
      <c r="AK712" s="815"/>
      <c r="AL712" s="815"/>
      <c r="AM712" s="815"/>
      <c r="AN712" s="815"/>
      <c r="AO712" s="815"/>
      <c r="AP712" s="815"/>
      <c r="AQ712" s="815"/>
      <c r="AR712" s="815"/>
      <c r="AS712" s="815"/>
      <c r="AT712" s="815"/>
      <c r="AU712" s="815"/>
      <c r="AV712" s="815"/>
      <c r="AW712" s="815"/>
      <c r="AX712" s="816"/>
    </row>
    <row r="713" spans="1:50" ht="27" customHeight="1" x14ac:dyDescent="0.15">
      <c r="A713" s="644"/>
      <c r="B713" s="646"/>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620</v>
      </c>
      <c r="AE713" s="329"/>
      <c r="AF713" s="665"/>
      <c r="AG713" s="101" t="s">
        <v>571</v>
      </c>
      <c r="AH713" s="102"/>
      <c r="AI713" s="102"/>
      <c r="AJ713" s="102"/>
      <c r="AK713" s="102"/>
      <c r="AL713" s="102"/>
      <c r="AM713" s="102"/>
      <c r="AN713" s="102"/>
      <c r="AO713" s="102"/>
      <c r="AP713" s="102"/>
      <c r="AQ713" s="102"/>
      <c r="AR713" s="102"/>
      <c r="AS713" s="102"/>
      <c r="AT713" s="102"/>
      <c r="AU713" s="102"/>
      <c r="AV713" s="102"/>
      <c r="AW713" s="102"/>
      <c r="AX713" s="103"/>
    </row>
    <row r="714" spans="1:50" ht="33.7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1" t="s">
        <v>608</v>
      </c>
      <c r="AE714" s="812"/>
      <c r="AF714" s="813"/>
      <c r="AG714" s="738" t="s">
        <v>599</v>
      </c>
      <c r="AH714" s="739"/>
      <c r="AI714" s="739"/>
      <c r="AJ714" s="739"/>
      <c r="AK714" s="739"/>
      <c r="AL714" s="739"/>
      <c r="AM714" s="739"/>
      <c r="AN714" s="739"/>
      <c r="AO714" s="739"/>
      <c r="AP714" s="739"/>
      <c r="AQ714" s="739"/>
      <c r="AR714" s="739"/>
      <c r="AS714" s="739"/>
      <c r="AT714" s="739"/>
      <c r="AU714" s="739"/>
      <c r="AV714" s="739"/>
      <c r="AW714" s="739"/>
      <c r="AX714" s="740"/>
    </row>
    <row r="715" spans="1:50" ht="63"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608</v>
      </c>
      <c r="AE715" s="605"/>
      <c r="AF715" s="658"/>
      <c r="AG715" s="744" t="s">
        <v>621</v>
      </c>
      <c r="AH715" s="745"/>
      <c r="AI715" s="745"/>
      <c r="AJ715" s="745"/>
      <c r="AK715" s="745"/>
      <c r="AL715" s="745"/>
      <c r="AM715" s="745"/>
      <c r="AN715" s="745"/>
      <c r="AO715" s="745"/>
      <c r="AP715" s="745"/>
      <c r="AQ715" s="745"/>
      <c r="AR715" s="745"/>
      <c r="AS715" s="745"/>
      <c r="AT715" s="745"/>
      <c r="AU715" s="745"/>
      <c r="AV715" s="745"/>
      <c r="AW715" s="745"/>
      <c r="AX715" s="746"/>
    </row>
    <row r="716" spans="1:50" ht="44.25" customHeight="1" x14ac:dyDescent="0.15">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8" t="s">
        <v>608</v>
      </c>
      <c r="AE716" s="629"/>
      <c r="AF716" s="629"/>
      <c r="AG716" s="101" t="s">
        <v>600</v>
      </c>
      <c r="AH716" s="102"/>
      <c r="AI716" s="102"/>
      <c r="AJ716" s="102"/>
      <c r="AK716" s="102"/>
      <c r="AL716" s="102"/>
      <c r="AM716" s="102"/>
      <c r="AN716" s="102"/>
      <c r="AO716" s="102"/>
      <c r="AP716" s="102"/>
      <c r="AQ716" s="102"/>
      <c r="AR716" s="102"/>
      <c r="AS716" s="102"/>
      <c r="AT716" s="102"/>
      <c r="AU716" s="102"/>
      <c r="AV716" s="102"/>
      <c r="AW716" s="102"/>
      <c r="AX716" s="103"/>
    </row>
    <row r="717" spans="1:50" ht="48.75"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608</v>
      </c>
      <c r="AE717" s="329"/>
      <c r="AF717" s="329"/>
      <c r="AG717" s="101" t="s">
        <v>634</v>
      </c>
      <c r="AH717" s="102"/>
      <c r="AI717" s="102"/>
      <c r="AJ717" s="102"/>
      <c r="AK717" s="102"/>
      <c r="AL717" s="102"/>
      <c r="AM717" s="102"/>
      <c r="AN717" s="102"/>
      <c r="AO717" s="102"/>
      <c r="AP717" s="102"/>
      <c r="AQ717" s="102"/>
      <c r="AR717" s="102"/>
      <c r="AS717" s="102"/>
      <c r="AT717" s="102"/>
      <c r="AU717" s="102"/>
      <c r="AV717" s="102"/>
      <c r="AW717" s="102"/>
      <c r="AX717" s="103"/>
    </row>
    <row r="718" spans="1:50" ht="55.5"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608</v>
      </c>
      <c r="AE718" s="329"/>
      <c r="AF718" s="329"/>
      <c r="AG718" s="127" t="s">
        <v>642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620</v>
      </c>
      <c r="AE719" s="605"/>
      <c r="AF719" s="605"/>
      <c r="AG719" s="125" t="s">
        <v>571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6"/>
      <c r="C726" s="819" t="s">
        <v>53</v>
      </c>
      <c r="D726" s="841"/>
      <c r="E726" s="841"/>
      <c r="F726" s="842"/>
      <c r="G726" s="577" t="s">
        <v>646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7"/>
      <c r="B727" s="808"/>
      <c r="C727" s="750" t="s">
        <v>57</v>
      </c>
      <c r="D727" s="751"/>
      <c r="E727" s="751"/>
      <c r="F727" s="752"/>
      <c r="G727" s="575" t="s">
        <v>633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647</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93.75" customHeight="1" thickBot="1" x14ac:dyDescent="0.2">
      <c r="A731" s="803" t="s">
        <v>255</v>
      </c>
      <c r="B731" s="804"/>
      <c r="C731" s="804"/>
      <c r="D731" s="804"/>
      <c r="E731" s="805"/>
      <c r="F731" s="731" t="s">
        <v>649</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90.75" customHeight="1" thickBot="1" x14ac:dyDescent="0.2">
      <c r="A733" s="675" t="s">
        <v>650</v>
      </c>
      <c r="B733" s="676"/>
      <c r="C733" s="676"/>
      <c r="D733" s="676"/>
      <c r="E733" s="677"/>
      <c r="F733" s="639" t="s">
        <v>648</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86.25" customHeight="1" thickBot="1" x14ac:dyDescent="0.2">
      <c r="A735" s="794" t="s">
        <v>654</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5" t="s">
        <v>548</v>
      </c>
      <c r="B737" s="210"/>
      <c r="C737" s="210"/>
      <c r="D737" s="211"/>
      <c r="E737" s="994" t="s">
        <v>601</v>
      </c>
      <c r="F737" s="994"/>
      <c r="G737" s="994"/>
      <c r="H737" s="994"/>
      <c r="I737" s="994"/>
      <c r="J737" s="994"/>
      <c r="K737" s="994"/>
      <c r="L737" s="994"/>
      <c r="M737" s="994"/>
      <c r="N737" s="365" t="s">
        <v>541</v>
      </c>
      <c r="O737" s="365"/>
      <c r="P737" s="365"/>
      <c r="Q737" s="365"/>
      <c r="R737" s="994" t="s">
        <v>602</v>
      </c>
      <c r="S737" s="994"/>
      <c r="T737" s="994"/>
      <c r="U737" s="994"/>
      <c r="V737" s="994"/>
      <c r="W737" s="994"/>
      <c r="X737" s="994"/>
      <c r="Y737" s="994"/>
      <c r="Z737" s="994"/>
      <c r="AA737" s="365" t="s">
        <v>540</v>
      </c>
      <c r="AB737" s="365"/>
      <c r="AC737" s="365"/>
      <c r="AD737" s="365"/>
      <c r="AE737" s="994" t="s">
        <v>603</v>
      </c>
      <c r="AF737" s="994"/>
      <c r="AG737" s="994"/>
      <c r="AH737" s="994"/>
      <c r="AI737" s="994"/>
      <c r="AJ737" s="994"/>
      <c r="AK737" s="994"/>
      <c r="AL737" s="994"/>
      <c r="AM737" s="994"/>
      <c r="AN737" s="365" t="s">
        <v>539</v>
      </c>
      <c r="AO737" s="365"/>
      <c r="AP737" s="365"/>
      <c r="AQ737" s="365"/>
      <c r="AR737" s="986" t="s">
        <v>604</v>
      </c>
      <c r="AS737" s="987"/>
      <c r="AT737" s="987"/>
      <c r="AU737" s="987"/>
      <c r="AV737" s="987"/>
      <c r="AW737" s="987"/>
      <c r="AX737" s="988"/>
      <c r="AY737" s="89"/>
      <c r="AZ737" s="89"/>
    </row>
    <row r="738" spans="1:52" ht="24.75" customHeight="1" x14ac:dyDescent="0.15">
      <c r="A738" s="995" t="s">
        <v>538</v>
      </c>
      <c r="B738" s="210"/>
      <c r="C738" s="210"/>
      <c r="D738" s="211"/>
      <c r="E738" s="994" t="s">
        <v>605</v>
      </c>
      <c r="F738" s="994"/>
      <c r="G738" s="994"/>
      <c r="H738" s="994"/>
      <c r="I738" s="994"/>
      <c r="J738" s="994"/>
      <c r="K738" s="994"/>
      <c r="L738" s="994"/>
      <c r="M738" s="994"/>
      <c r="N738" s="365" t="s">
        <v>537</v>
      </c>
      <c r="O738" s="365"/>
      <c r="P738" s="365"/>
      <c r="Q738" s="365"/>
      <c r="R738" s="994" t="s">
        <v>606</v>
      </c>
      <c r="S738" s="994"/>
      <c r="T738" s="994"/>
      <c r="U738" s="994"/>
      <c r="V738" s="994"/>
      <c r="W738" s="994"/>
      <c r="X738" s="994"/>
      <c r="Y738" s="994"/>
      <c r="Z738" s="994"/>
      <c r="AA738" s="365" t="s">
        <v>536</v>
      </c>
      <c r="AB738" s="365"/>
      <c r="AC738" s="365"/>
      <c r="AD738" s="365"/>
      <c r="AE738" s="994" t="s">
        <v>607</v>
      </c>
      <c r="AF738" s="994"/>
      <c r="AG738" s="994"/>
      <c r="AH738" s="994"/>
      <c r="AI738" s="994"/>
      <c r="AJ738" s="994"/>
      <c r="AK738" s="994"/>
      <c r="AL738" s="994"/>
      <c r="AM738" s="994"/>
      <c r="AN738" s="365" t="s">
        <v>532</v>
      </c>
      <c r="AO738" s="365"/>
      <c r="AP738" s="365"/>
      <c r="AQ738" s="365"/>
      <c r="AR738" s="986">
        <v>97</v>
      </c>
      <c r="AS738" s="987"/>
      <c r="AT738" s="987"/>
      <c r="AU738" s="987"/>
      <c r="AV738" s="987"/>
      <c r="AW738" s="987"/>
      <c r="AX738" s="988"/>
    </row>
    <row r="739" spans="1:52" ht="24.75" customHeight="1" thickBot="1" x14ac:dyDescent="0.2">
      <c r="A739" s="996" t="s">
        <v>528</v>
      </c>
      <c r="B739" s="997"/>
      <c r="C739" s="997"/>
      <c r="D739" s="998"/>
      <c r="E739" s="999" t="s">
        <v>568</v>
      </c>
      <c r="F739" s="989"/>
      <c r="G739" s="989"/>
      <c r="H739" s="93" t="str">
        <f>IF(E739="", "", "(")</f>
        <v>(</v>
      </c>
      <c r="I739" s="989"/>
      <c r="J739" s="989"/>
      <c r="K739" s="93" t="str">
        <f>IF(OR(I739="　", I739=""), "", "-")</f>
        <v/>
      </c>
      <c r="L739" s="990">
        <v>98</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510</v>
      </c>
      <c r="B779" s="631"/>
      <c r="C779" s="631"/>
      <c r="D779" s="631"/>
      <c r="E779" s="631"/>
      <c r="F779" s="632"/>
      <c r="G779" s="595" t="s">
        <v>626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7"/>
    </row>
    <row r="780" spans="1:50" ht="24.75" customHeight="1" x14ac:dyDescent="0.15">
      <c r="A780" s="633"/>
      <c r="B780" s="634"/>
      <c r="C780" s="634"/>
      <c r="D780" s="634"/>
      <c r="E780" s="634"/>
      <c r="F780" s="635"/>
      <c r="G780" s="819"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2"/>
      <c r="AC780" s="819"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34.5" customHeight="1" x14ac:dyDescent="0.15">
      <c r="A781" s="633"/>
      <c r="B781" s="634"/>
      <c r="C781" s="634"/>
      <c r="D781" s="634"/>
      <c r="E781" s="634"/>
      <c r="F781" s="635"/>
      <c r="G781" s="672" t="s">
        <v>625</v>
      </c>
      <c r="H781" s="673"/>
      <c r="I781" s="673"/>
      <c r="J781" s="673"/>
      <c r="K781" s="674"/>
      <c r="L781" s="666" t="s">
        <v>624</v>
      </c>
      <c r="M781" s="667"/>
      <c r="N781" s="667"/>
      <c r="O781" s="667"/>
      <c r="P781" s="667"/>
      <c r="Q781" s="667"/>
      <c r="R781" s="667"/>
      <c r="S781" s="667"/>
      <c r="T781" s="667"/>
      <c r="U781" s="667"/>
      <c r="V781" s="667"/>
      <c r="W781" s="667"/>
      <c r="X781" s="668"/>
      <c r="Y781" s="388">
        <v>5</v>
      </c>
      <c r="Z781" s="389"/>
      <c r="AA781" s="389"/>
      <c r="AB781" s="809"/>
      <c r="AC781" s="672" t="s">
        <v>640</v>
      </c>
      <c r="AD781" s="673"/>
      <c r="AE781" s="673"/>
      <c r="AF781" s="673"/>
      <c r="AG781" s="674"/>
      <c r="AH781" s="666" t="s">
        <v>641</v>
      </c>
      <c r="AI781" s="667"/>
      <c r="AJ781" s="667"/>
      <c r="AK781" s="667"/>
      <c r="AL781" s="667"/>
      <c r="AM781" s="667"/>
      <c r="AN781" s="667"/>
      <c r="AO781" s="667"/>
      <c r="AP781" s="667"/>
      <c r="AQ781" s="667"/>
      <c r="AR781" s="667"/>
      <c r="AS781" s="667"/>
      <c r="AT781" s="668"/>
      <c r="AU781" s="388">
        <v>0.9</v>
      </c>
      <c r="AV781" s="389"/>
      <c r="AW781" s="389"/>
      <c r="AX781" s="390"/>
    </row>
    <row r="782" spans="1:50" ht="24.75" customHeight="1" x14ac:dyDescent="0.15">
      <c r="A782" s="633"/>
      <c r="B782" s="634"/>
      <c r="C782" s="634"/>
      <c r="D782" s="634"/>
      <c r="E782" s="634"/>
      <c r="F782" s="635"/>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3"/>
      <c r="B783" s="634"/>
      <c r="C783" s="634"/>
      <c r="D783" s="634"/>
      <c r="E783" s="634"/>
      <c r="F783" s="635"/>
      <c r="G783" s="606"/>
      <c r="H783" s="626"/>
      <c r="I783" s="626"/>
      <c r="J783" s="626"/>
      <c r="K783" s="627"/>
      <c r="L783" s="598"/>
      <c r="M783" s="792"/>
      <c r="N783" s="792"/>
      <c r="O783" s="792"/>
      <c r="P783" s="792"/>
      <c r="Q783" s="792"/>
      <c r="R783" s="792"/>
      <c r="S783" s="792"/>
      <c r="T783" s="792"/>
      <c r="U783" s="792"/>
      <c r="V783" s="792"/>
      <c r="W783" s="792"/>
      <c r="X783" s="793"/>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3"/>
      <c r="B784" s="634"/>
      <c r="C784" s="634"/>
      <c r="D784" s="634"/>
      <c r="E784" s="634"/>
      <c r="F784" s="635"/>
      <c r="G784" s="606"/>
      <c r="H784" s="626"/>
      <c r="I784" s="626"/>
      <c r="J784" s="626"/>
      <c r="K784" s="627"/>
      <c r="L784" s="598"/>
      <c r="M784" s="792"/>
      <c r="N784" s="792"/>
      <c r="O784" s="792"/>
      <c r="P784" s="792"/>
      <c r="Q784" s="792"/>
      <c r="R784" s="792"/>
      <c r="S784" s="792"/>
      <c r="T784" s="792"/>
      <c r="U784" s="792"/>
      <c r="V784" s="792"/>
      <c r="W784" s="792"/>
      <c r="X784" s="793"/>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3"/>
      <c r="B785" s="634"/>
      <c r="C785" s="634"/>
      <c r="D785" s="634"/>
      <c r="E785" s="634"/>
      <c r="F785" s="635"/>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3"/>
      <c r="B786" s="634"/>
      <c r="C786" s="634"/>
      <c r="D786" s="634"/>
      <c r="E786" s="634"/>
      <c r="F786" s="635"/>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3"/>
      <c r="B787" s="634"/>
      <c r="C787" s="634"/>
      <c r="D787" s="634"/>
      <c r="E787" s="634"/>
      <c r="F787" s="635"/>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3"/>
      <c r="B788" s="634"/>
      <c r="C788" s="634"/>
      <c r="D788" s="634"/>
      <c r="E788" s="634"/>
      <c r="F788" s="635"/>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3"/>
      <c r="B789" s="634"/>
      <c r="C789" s="634"/>
      <c r="D789" s="634"/>
      <c r="E789" s="634"/>
      <c r="F789" s="635"/>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3"/>
      <c r="B791" s="634"/>
      <c r="C791" s="634"/>
      <c r="D791" s="634"/>
      <c r="E791" s="634"/>
      <c r="F791" s="635"/>
      <c r="G791" s="830" t="s">
        <v>20</v>
      </c>
      <c r="H791" s="831"/>
      <c r="I791" s="831"/>
      <c r="J791" s="831"/>
      <c r="K791" s="831"/>
      <c r="L791" s="832"/>
      <c r="M791" s="833"/>
      <c r="N791" s="833"/>
      <c r="O791" s="833"/>
      <c r="P791" s="833"/>
      <c r="Q791" s="833"/>
      <c r="R791" s="833"/>
      <c r="S791" s="833"/>
      <c r="T791" s="833"/>
      <c r="U791" s="833"/>
      <c r="V791" s="833"/>
      <c r="W791" s="833"/>
      <c r="X791" s="834"/>
      <c r="Y791" s="835">
        <f>SUM(Y781:AB790)</f>
        <v>5</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0.9</v>
      </c>
      <c r="AV791" s="836"/>
      <c r="AW791" s="836"/>
      <c r="AX791" s="838"/>
    </row>
    <row r="792" spans="1:50" ht="24.75" hidden="1" customHeight="1" x14ac:dyDescent="0.15">
      <c r="A792" s="633"/>
      <c r="B792" s="634"/>
      <c r="C792" s="634"/>
      <c r="D792" s="634"/>
      <c r="E792" s="634"/>
      <c r="F792" s="635"/>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7"/>
    </row>
    <row r="793" spans="1:50" ht="24.75" hidden="1" customHeight="1" x14ac:dyDescent="0.15">
      <c r="A793" s="633"/>
      <c r="B793" s="634"/>
      <c r="C793" s="634"/>
      <c r="D793" s="634"/>
      <c r="E793" s="634"/>
      <c r="F793" s="635"/>
      <c r="G793" s="819"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2"/>
      <c r="AC793" s="819"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8"/>
      <c r="Z794" s="389"/>
      <c r="AA794" s="389"/>
      <c r="AB794" s="809"/>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x14ac:dyDescent="0.15">
      <c r="A795" s="633"/>
      <c r="B795" s="634"/>
      <c r="C795" s="634"/>
      <c r="D795" s="634"/>
      <c r="E795" s="634"/>
      <c r="F795" s="635"/>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3"/>
      <c r="B796" s="634"/>
      <c r="C796" s="634"/>
      <c r="D796" s="634"/>
      <c r="E796" s="634"/>
      <c r="F796" s="635"/>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3"/>
      <c r="B797" s="634"/>
      <c r="C797" s="634"/>
      <c r="D797" s="634"/>
      <c r="E797" s="634"/>
      <c r="F797" s="635"/>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3"/>
      <c r="B804" s="634"/>
      <c r="C804" s="634"/>
      <c r="D804" s="634"/>
      <c r="E804" s="634"/>
      <c r="F804" s="635"/>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3"/>
      <c r="B805" s="634"/>
      <c r="C805" s="634"/>
      <c r="D805" s="634"/>
      <c r="E805" s="634"/>
      <c r="F805" s="635"/>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7"/>
    </row>
    <row r="806" spans="1:50" ht="24.75" hidden="1" customHeight="1" x14ac:dyDescent="0.15">
      <c r="A806" s="633"/>
      <c r="B806" s="634"/>
      <c r="C806" s="634"/>
      <c r="D806" s="634"/>
      <c r="E806" s="634"/>
      <c r="F806" s="635"/>
      <c r="G806" s="819"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2"/>
      <c r="AC806" s="819"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9"/>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3"/>
      <c r="B808" s="634"/>
      <c r="C808" s="634"/>
      <c r="D808" s="634"/>
      <c r="E808" s="634"/>
      <c r="F808" s="635"/>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3"/>
      <c r="B809" s="634"/>
      <c r="C809" s="634"/>
      <c r="D809" s="634"/>
      <c r="E809" s="634"/>
      <c r="F809" s="635"/>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3"/>
      <c r="B817" s="634"/>
      <c r="C817" s="634"/>
      <c r="D817" s="634"/>
      <c r="E817" s="634"/>
      <c r="F817" s="635"/>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3"/>
      <c r="B818" s="634"/>
      <c r="C818" s="634"/>
      <c r="D818" s="634"/>
      <c r="E818" s="634"/>
      <c r="F818" s="635"/>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7"/>
    </row>
    <row r="819" spans="1:50" ht="24.75" hidden="1" customHeight="1" x14ac:dyDescent="0.15">
      <c r="A819" s="633"/>
      <c r="B819" s="634"/>
      <c r="C819" s="634"/>
      <c r="D819" s="634"/>
      <c r="E819" s="634"/>
      <c r="F819" s="635"/>
      <c r="G819" s="819"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2"/>
      <c r="AC819" s="819"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9"/>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3"/>
      <c r="B821" s="634"/>
      <c r="C821" s="634"/>
      <c r="D821" s="634"/>
      <c r="E821" s="634"/>
      <c r="F821" s="635"/>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43.5" customHeight="1" x14ac:dyDescent="0.15">
      <c r="A837" s="376">
        <v>1</v>
      </c>
      <c r="B837" s="376">
        <v>1</v>
      </c>
      <c r="C837" s="361" t="s">
        <v>627</v>
      </c>
      <c r="D837" s="347"/>
      <c r="E837" s="347"/>
      <c r="F837" s="347"/>
      <c r="G837" s="347"/>
      <c r="H837" s="347"/>
      <c r="I837" s="347"/>
      <c r="J837" s="348">
        <v>3010401097680</v>
      </c>
      <c r="K837" s="349"/>
      <c r="L837" s="349"/>
      <c r="M837" s="349"/>
      <c r="N837" s="349"/>
      <c r="O837" s="349"/>
      <c r="P837" s="362" t="s">
        <v>639</v>
      </c>
      <c r="Q837" s="350"/>
      <c r="R837" s="350"/>
      <c r="S837" s="350"/>
      <c r="T837" s="350"/>
      <c r="U837" s="350"/>
      <c r="V837" s="350"/>
      <c r="W837" s="350"/>
      <c r="X837" s="350"/>
      <c r="Y837" s="351">
        <v>5</v>
      </c>
      <c r="Z837" s="352"/>
      <c r="AA837" s="352"/>
      <c r="AB837" s="353"/>
      <c r="AC837" s="363" t="s">
        <v>497</v>
      </c>
      <c r="AD837" s="371"/>
      <c r="AE837" s="371"/>
      <c r="AF837" s="371"/>
      <c r="AG837" s="371"/>
      <c r="AH837" s="372">
        <v>2</v>
      </c>
      <c r="AI837" s="373"/>
      <c r="AJ837" s="373"/>
      <c r="AK837" s="373"/>
      <c r="AL837" s="357">
        <v>96.2</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42" customHeight="1" x14ac:dyDescent="0.15">
      <c r="A870" s="376">
        <v>1</v>
      </c>
      <c r="B870" s="376">
        <v>1</v>
      </c>
      <c r="C870" s="361" t="s">
        <v>643</v>
      </c>
      <c r="D870" s="347"/>
      <c r="E870" s="347"/>
      <c r="F870" s="347"/>
      <c r="G870" s="347"/>
      <c r="H870" s="347"/>
      <c r="I870" s="347"/>
      <c r="J870" s="348">
        <v>4010005002375</v>
      </c>
      <c r="K870" s="349"/>
      <c r="L870" s="349"/>
      <c r="M870" s="349"/>
      <c r="N870" s="349"/>
      <c r="O870" s="349"/>
      <c r="P870" s="362" t="s">
        <v>644</v>
      </c>
      <c r="Q870" s="350"/>
      <c r="R870" s="350"/>
      <c r="S870" s="350"/>
      <c r="T870" s="350"/>
      <c r="U870" s="350"/>
      <c r="V870" s="350"/>
      <c r="W870" s="350"/>
      <c r="X870" s="350"/>
      <c r="Y870" s="351">
        <v>0.9</v>
      </c>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572</v>
      </c>
      <c r="F1102" s="375"/>
      <c r="G1102" s="375"/>
      <c r="H1102" s="375"/>
      <c r="I1102" s="375"/>
      <c r="J1102" s="348" t="s">
        <v>573</v>
      </c>
      <c r="K1102" s="349"/>
      <c r="L1102" s="349"/>
      <c r="M1102" s="349"/>
      <c r="N1102" s="349"/>
      <c r="O1102" s="349"/>
      <c r="P1102" s="362" t="s">
        <v>572</v>
      </c>
      <c r="Q1102" s="350"/>
      <c r="R1102" s="350"/>
      <c r="S1102" s="350"/>
      <c r="T1102" s="350"/>
      <c r="U1102" s="350"/>
      <c r="V1102" s="350"/>
      <c r="W1102" s="350"/>
      <c r="X1102" s="350"/>
      <c r="Y1102" s="351" t="s">
        <v>574</v>
      </c>
      <c r="Z1102" s="352"/>
      <c r="AA1102" s="352"/>
      <c r="AB1102" s="353"/>
      <c r="AC1102" s="354"/>
      <c r="AD1102" s="354"/>
      <c r="AE1102" s="354"/>
      <c r="AF1102" s="354"/>
      <c r="AG1102" s="354"/>
      <c r="AH1102" s="355" t="s">
        <v>573</v>
      </c>
      <c r="AI1102" s="356"/>
      <c r="AJ1102" s="356"/>
      <c r="AK1102" s="356"/>
      <c r="AL1102" s="357" t="s">
        <v>575</v>
      </c>
      <c r="AM1102" s="358"/>
      <c r="AN1102" s="358"/>
      <c r="AO1102" s="359"/>
      <c r="AP1102" s="360" t="s">
        <v>572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1" priority="14027">
      <formula>IF(RIGHT(TEXT(P14,"0.#"),1)=".",FALSE,TRUE)</formula>
    </cfRule>
    <cfRule type="expression" dxfId="2800" priority="14028">
      <formula>IF(RIGHT(TEXT(P14,"0.#"),1)=".",TRUE,FALSE)</formula>
    </cfRule>
  </conditionalFormatting>
  <conditionalFormatting sqref="AE32">
    <cfRule type="expression" dxfId="2799" priority="14017">
      <formula>IF(RIGHT(TEXT(AE32,"0.#"),1)=".",FALSE,TRUE)</formula>
    </cfRule>
    <cfRule type="expression" dxfId="2798" priority="14018">
      <formula>IF(RIGHT(TEXT(AE32,"0.#"),1)=".",TRUE,FALSE)</formula>
    </cfRule>
  </conditionalFormatting>
  <conditionalFormatting sqref="P18:AX18">
    <cfRule type="expression" dxfId="2797" priority="13903">
      <formula>IF(RIGHT(TEXT(P18,"0.#"),1)=".",FALSE,TRUE)</formula>
    </cfRule>
    <cfRule type="expression" dxfId="2796" priority="13904">
      <formula>IF(RIGHT(TEXT(P18,"0.#"),1)=".",TRUE,FALSE)</formula>
    </cfRule>
  </conditionalFormatting>
  <conditionalFormatting sqref="Y782">
    <cfRule type="expression" dxfId="2795" priority="13899">
      <formula>IF(RIGHT(TEXT(Y782,"0.#"),1)=".",FALSE,TRUE)</formula>
    </cfRule>
    <cfRule type="expression" dxfId="2794" priority="13900">
      <formula>IF(RIGHT(TEXT(Y782,"0.#"),1)=".",TRUE,FALSE)</formula>
    </cfRule>
  </conditionalFormatting>
  <conditionalFormatting sqref="Y791">
    <cfRule type="expression" dxfId="2793" priority="13895">
      <formula>IF(RIGHT(TEXT(Y791,"0.#"),1)=".",FALSE,TRUE)</formula>
    </cfRule>
    <cfRule type="expression" dxfId="2792" priority="13896">
      <formula>IF(RIGHT(TEXT(Y791,"0.#"),1)=".",TRUE,FALSE)</formula>
    </cfRule>
  </conditionalFormatting>
  <conditionalFormatting sqref="Y822:Y829 Y820 Y809:Y816 Y807 Y796:Y803 Y794">
    <cfRule type="expression" dxfId="2791" priority="13677">
      <formula>IF(RIGHT(TEXT(Y794,"0.#"),1)=".",FALSE,TRUE)</formula>
    </cfRule>
    <cfRule type="expression" dxfId="2790" priority="13678">
      <formula>IF(RIGHT(TEXT(Y794,"0.#"),1)=".",TRUE,FALSE)</formula>
    </cfRule>
  </conditionalFormatting>
  <conditionalFormatting sqref="P15:AJ17 P13:AX13 AR15:AX15">
    <cfRule type="expression" dxfId="2789" priority="13725">
      <formula>IF(RIGHT(TEXT(P13,"0.#"),1)=".",FALSE,TRUE)</formula>
    </cfRule>
    <cfRule type="expression" dxfId="2788" priority="13726">
      <formula>IF(RIGHT(TEXT(P13,"0.#"),1)=".",TRUE,FALSE)</formula>
    </cfRule>
  </conditionalFormatting>
  <conditionalFormatting sqref="P19:AJ19">
    <cfRule type="expression" dxfId="2787" priority="13723">
      <formula>IF(RIGHT(TEXT(P19,"0.#"),1)=".",FALSE,TRUE)</formula>
    </cfRule>
    <cfRule type="expression" dxfId="2786" priority="13724">
      <formula>IF(RIGHT(TEXT(P19,"0.#"),1)=".",TRUE,FALSE)</formula>
    </cfRule>
  </conditionalFormatting>
  <conditionalFormatting sqref="AE101 AQ101">
    <cfRule type="expression" dxfId="2785" priority="13715">
      <formula>IF(RIGHT(TEXT(AE101,"0.#"),1)=".",FALSE,TRUE)</formula>
    </cfRule>
    <cfRule type="expression" dxfId="2784" priority="13716">
      <formula>IF(RIGHT(TEXT(AE101,"0.#"),1)=".",TRUE,FALSE)</formula>
    </cfRule>
  </conditionalFormatting>
  <conditionalFormatting sqref="Y781 Y783:Y790">
    <cfRule type="expression" dxfId="2783" priority="13701">
      <formula>IF(RIGHT(TEXT(Y781,"0.#"),1)=".",FALSE,TRUE)</formula>
    </cfRule>
    <cfRule type="expression" dxfId="2782" priority="13702">
      <formula>IF(RIGHT(TEXT(Y781,"0.#"),1)=".",TRUE,FALSE)</formula>
    </cfRule>
  </conditionalFormatting>
  <conditionalFormatting sqref="AU782">
    <cfRule type="expression" dxfId="2781" priority="13699">
      <formula>IF(RIGHT(TEXT(AU782,"0.#"),1)=".",FALSE,TRUE)</formula>
    </cfRule>
    <cfRule type="expression" dxfId="2780" priority="13700">
      <formula>IF(RIGHT(TEXT(AU782,"0.#"),1)=".",TRUE,FALSE)</formula>
    </cfRule>
  </conditionalFormatting>
  <conditionalFormatting sqref="AU791">
    <cfRule type="expression" dxfId="2779" priority="13697">
      <formula>IF(RIGHT(TEXT(AU791,"0.#"),1)=".",FALSE,TRUE)</formula>
    </cfRule>
    <cfRule type="expression" dxfId="2778" priority="13698">
      <formula>IF(RIGHT(TEXT(AU791,"0.#"),1)=".",TRUE,FALSE)</formula>
    </cfRule>
  </conditionalFormatting>
  <conditionalFormatting sqref="AU783:AU790 AU781">
    <cfRule type="expression" dxfId="2777" priority="13695">
      <formula>IF(RIGHT(TEXT(AU781,"0.#"),1)=".",FALSE,TRUE)</formula>
    </cfRule>
    <cfRule type="expression" dxfId="2776" priority="13696">
      <formula>IF(RIGHT(TEXT(AU781,"0.#"),1)=".",TRUE,FALSE)</formula>
    </cfRule>
  </conditionalFormatting>
  <conditionalFormatting sqref="Y821 Y808 Y795">
    <cfRule type="expression" dxfId="2775" priority="13681">
      <formula>IF(RIGHT(TEXT(Y795,"0.#"),1)=".",FALSE,TRUE)</formula>
    </cfRule>
    <cfRule type="expression" dxfId="2774" priority="13682">
      <formula>IF(RIGHT(TEXT(Y795,"0.#"),1)=".",TRUE,FALSE)</formula>
    </cfRule>
  </conditionalFormatting>
  <conditionalFormatting sqref="Y830 Y817 Y804">
    <cfRule type="expression" dxfId="2773" priority="13679">
      <formula>IF(RIGHT(TEXT(Y804,"0.#"),1)=".",FALSE,TRUE)</formula>
    </cfRule>
    <cfRule type="expression" dxfId="2772" priority="13680">
      <formula>IF(RIGHT(TEXT(Y804,"0.#"),1)=".",TRUE,FALSE)</formula>
    </cfRule>
  </conditionalFormatting>
  <conditionalFormatting sqref="AU821 AU808 AU795">
    <cfRule type="expression" dxfId="2771" priority="13675">
      <formula>IF(RIGHT(TEXT(AU795,"0.#"),1)=".",FALSE,TRUE)</formula>
    </cfRule>
    <cfRule type="expression" dxfId="2770" priority="13676">
      <formula>IF(RIGHT(TEXT(AU795,"0.#"),1)=".",TRUE,FALSE)</formula>
    </cfRule>
  </conditionalFormatting>
  <conditionalFormatting sqref="AU830 AU817 AU804">
    <cfRule type="expression" dxfId="2769" priority="13673">
      <formula>IF(RIGHT(TEXT(AU804,"0.#"),1)=".",FALSE,TRUE)</formula>
    </cfRule>
    <cfRule type="expression" dxfId="2768" priority="13674">
      <formula>IF(RIGHT(TEXT(AU804,"0.#"),1)=".",TRUE,FALSE)</formula>
    </cfRule>
  </conditionalFormatting>
  <conditionalFormatting sqref="AU822:AU829 AU820 AU809:AU816 AU807 AU796:AU803 AU794">
    <cfRule type="expression" dxfId="2767" priority="13671">
      <formula>IF(RIGHT(TEXT(AU794,"0.#"),1)=".",FALSE,TRUE)</formula>
    </cfRule>
    <cfRule type="expression" dxfId="2766" priority="13672">
      <formula>IF(RIGHT(TEXT(AU794,"0.#"),1)=".",TRUE,FALSE)</formula>
    </cfRule>
  </conditionalFormatting>
  <conditionalFormatting sqref="AM87">
    <cfRule type="expression" dxfId="2765" priority="13325">
      <formula>IF(RIGHT(TEXT(AM87,"0.#"),1)=".",FALSE,TRUE)</formula>
    </cfRule>
    <cfRule type="expression" dxfId="2764" priority="13326">
      <formula>IF(RIGHT(TEXT(AM87,"0.#"),1)=".",TRUE,FALSE)</formula>
    </cfRule>
  </conditionalFormatting>
  <conditionalFormatting sqref="AE55">
    <cfRule type="expression" dxfId="2763" priority="13393">
      <formula>IF(RIGHT(TEXT(AE55,"0.#"),1)=".",FALSE,TRUE)</formula>
    </cfRule>
    <cfRule type="expression" dxfId="2762" priority="13394">
      <formula>IF(RIGHT(TEXT(AE55,"0.#"),1)=".",TRUE,FALSE)</formula>
    </cfRule>
  </conditionalFormatting>
  <conditionalFormatting sqref="AI55">
    <cfRule type="expression" dxfId="2761" priority="13391">
      <formula>IF(RIGHT(TEXT(AI55,"0.#"),1)=".",FALSE,TRUE)</formula>
    </cfRule>
    <cfRule type="expression" dxfId="2760" priority="13392">
      <formula>IF(RIGHT(TEXT(AI55,"0.#"),1)=".",TRUE,FALSE)</formula>
    </cfRule>
  </conditionalFormatting>
  <conditionalFormatting sqref="AM34">
    <cfRule type="expression" dxfId="2759" priority="13471">
      <formula>IF(RIGHT(TEXT(AM34,"0.#"),1)=".",FALSE,TRUE)</formula>
    </cfRule>
    <cfRule type="expression" dxfId="2758" priority="13472">
      <formula>IF(RIGHT(TEXT(AM34,"0.#"),1)=".",TRUE,FALSE)</formula>
    </cfRule>
  </conditionalFormatting>
  <conditionalFormatting sqref="AE33">
    <cfRule type="expression" dxfId="2757" priority="13485">
      <formula>IF(RIGHT(TEXT(AE33,"0.#"),1)=".",FALSE,TRUE)</formula>
    </cfRule>
    <cfRule type="expression" dxfId="2756" priority="13486">
      <formula>IF(RIGHT(TEXT(AE33,"0.#"),1)=".",TRUE,FALSE)</formula>
    </cfRule>
  </conditionalFormatting>
  <conditionalFormatting sqref="AE34">
    <cfRule type="expression" dxfId="2755" priority="13483">
      <formula>IF(RIGHT(TEXT(AE34,"0.#"),1)=".",FALSE,TRUE)</formula>
    </cfRule>
    <cfRule type="expression" dxfId="2754" priority="13484">
      <formula>IF(RIGHT(TEXT(AE34,"0.#"),1)=".",TRUE,FALSE)</formula>
    </cfRule>
  </conditionalFormatting>
  <conditionalFormatting sqref="AI34">
    <cfRule type="expression" dxfId="2753" priority="13481">
      <formula>IF(RIGHT(TEXT(AI34,"0.#"),1)=".",FALSE,TRUE)</formula>
    </cfRule>
    <cfRule type="expression" dxfId="2752" priority="13482">
      <formula>IF(RIGHT(TEXT(AI34,"0.#"),1)=".",TRUE,FALSE)</formula>
    </cfRule>
  </conditionalFormatting>
  <conditionalFormatting sqref="AI33">
    <cfRule type="expression" dxfId="2751" priority="13479">
      <formula>IF(RIGHT(TEXT(AI33,"0.#"),1)=".",FALSE,TRUE)</formula>
    </cfRule>
    <cfRule type="expression" dxfId="2750" priority="13480">
      <formula>IF(RIGHT(TEXT(AI33,"0.#"),1)=".",TRUE,FALSE)</formula>
    </cfRule>
  </conditionalFormatting>
  <conditionalFormatting sqref="AI32">
    <cfRule type="expression" dxfId="2749" priority="13477">
      <formula>IF(RIGHT(TEXT(AI32,"0.#"),1)=".",FALSE,TRUE)</formula>
    </cfRule>
    <cfRule type="expression" dxfId="2748" priority="13478">
      <formula>IF(RIGHT(TEXT(AI32,"0.#"),1)=".",TRUE,FALSE)</formula>
    </cfRule>
  </conditionalFormatting>
  <conditionalFormatting sqref="AM32">
    <cfRule type="expression" dxfId="2747" priority="13475">
      <formula>IF(RIGHT(TEXT(AM32,"0.#"),1)=".",FALSE,TRUE)</formula>
    </cfRule>
    <cfRule type="expression" dxfId="2746" priority="13476">
      <formula>IF(RIGHT(TEXT(AM32,"0.#"),1)=".",TRUE,FALSE)</formula>
    </cfRule>
  </conditionalFormatting>
  <conditionalFormatting sqref="AM33">
    <cfRule type="expression" dxfId="2745" priority="13473">
      <formula>IF(RIGHT(TEXT(AM33,"0.#"),1)=".",FALSE,TRUE)</formula>
    </cfRule>
    <cfRule type="expression" dxfId="2744" priority="13474">
      <formula>IF(RIGHT(TEXT(AM33,"0.#"),1)=".",TRUE,FALSE)</formula>
    </cfRule>
  </conditionalFormatting>
  <conditionalFormatting sqref="AQ32:AQ34">
    <cfRule type="expression" dxfId="2743" priority="13465">
      <formula>IF(RIGHT(TEXT(AQ32,"0.#"),1)=".",FALSE,TRUE)</formula>
    </cfRule>
    <cfRule type="expression" dxfId="2742" priority="13466">
      <formula>IF(RIGHT(TEXT(AQ32,"0.#"),1)=".",TRUE,FALSE)</formula>
    </cfRule>
  </conditionalFormatting>
  <conditionalFormatting sqref="AU32:AU34">
    <cfRule type="expression" dxfId="2741" priority="13463">
      <formula>IF(RIGHT(TEXT(AU32,"0.#"),1)=".",FALSE,TRUE)</formula>
    </cfRule>
    <cfRule type="expression" dxfId="2740" priority="13464">
      <formula>IF(RIGHT(TEXT(AU32,"0.#"),1)=".",TRUE,FALSE)</formula>
    </cfRule>
  </conditionalFormatting>
  <conditionalFormatting sqref="AE53">
    <cfRule type="expression" dxfId="2739" priority="13397">
      <formula>IF(RIGHT(TEXT(AE53,"0.#"),1)=".",FALSE,TRUE)</formula>
    </cfRule>
    <cfRule type="expression" dxfId="2738" priority="13398">
      <formula>IF(RIGHT(TEXT(AE53,"0.#"),1)=".",TRUE,FALSE)</formula>
    </cfRule>
  </conditionalFormatting>
  <conditionalFormatting sqref="AE54">
    <cfRule type="expression" dxfId="2737" priority="13395">
      <formula>IF(RIGHT(TEXT(AE54,"0.#"),1)=".",FALSE,TRUE)</formula>
    </cfRule>
    <cfRule type="expression" dxfId="2736" priority="13396">
      <formula>IF(RIGHT(TEXT(AE54,"0.#"),1)=".",TRUE,FALSE)</formula>
    </cfRule>
  </conditionalFormatting>
  <conditionalFormatting sqref="AI54">
    <cfRule type="expression" dxfId="2735" priority="13389">
      <formula>IF(RIGHT(TEXT(AI54,"0.#"),1)=".",FALSE,TRUE)</formula>
    </cfRule>
    <cfRule type="expression" dxfId="2734" priority="13390">
      <formula>IF(RIGHT(TEXT(AI54,"0.#"),1)=".",TRUE,FALSE)</formula>
    </cfRule>
  </conditionalFormatting>
  <conditionalFormatting sqref="AI53">
    <cfRule type="expression" dxfId="2733" priority="13387">
      <formula>IF(RIGHT(TEXT(AI53,"0.#"),1)=".",FALSE,TRUE)</formula>
    </cfRule>
    <cfRule type="expression" dxfId="2732" priority="13388">
      <formula>IF(RIGHT(TEXT(AI53,"0.#"),1)=".",TRUE,FALSE)</formula>
    </cfRule>
  </conditionalFormatting>
  <conditionalFormatting sqref="AM53">
    <cfRule type="expression" dxfId="2731" priority="13385">
      <formula>IF(RIGHT(TEXT(AM53,"0.#"),1)=".",FALSE,TRUE)</formula>
    </cfRule>
    <cfRule type="expression" dxfId="2730" priority="13386">
      <formula>IF(RIGHT(TEXT(AM53,"0.#"),1)=".",TRUE,FALSE)</formula>
    </cfRule>
  </conditionalFormatting>
  <conditionalFormatting sqref="AM54">
    <cfRule type="expression" dxfId="2729" priority="13383">
      <formula>IF(RIGHT(TEXT(AM54,"0.#"),1)=".",FALSE,TRUE)</formula>
    </cfRule>
    <cfRule type="expression" dxfId="2728" priority="13384">
      <formula>IF(RIGHT(TEXT(AM54,"0.#"),1)=".",TRUE,FALSE)</formula>
    </cfRule>
  </conditionalFormatting>
  <conditionalFormatting sqref="AM55">
    <cfRule type="expression" dxfId="2727" priority="13381">
      <formula>IF(RIGHT(TEXT(AM55,"0.#"),1)=".",FALSE,TRUE)</formula>
    </cfRule>
    <cfRule type="expression" dxfId="2726" priority="13382">
      <formula>IF(RIGHT(TEXT(AM55,"0.#"),1)=".",TRUE,FALSE)</formula>
    </cfRule>
  </conditionalFormatting>
  <conditionalFormatting sqref="AE60">
    <cfRule type="expression" dxfId="2725" priority="13367">
      <formula>IF(RIGHT(TEXT(AE60,"0.#"),1)=".",FALSE,TRUE)</formula>
    </cfRule>
    <cfRule type="expression" dxfId="2724" priority="13368">
      <formula>IF(RIGHT(TEXT(AE60,"0.#"),1)=".",TRUE,FALSE)</formula>
    </cfRule>
  </conditionalFormatting>
  <conditionalFormatting sqref="AE61">
    <cfRule type="expression" dxfId="2723" priority="13365">
      <formula>IF(RIGHT(TEXT(AE61,"0.#"),1)=".",FALSE,TRUE)</formula>
    </cfRule>
    <cfRule type="expression" dxfId="2722" priority="13366">
      <formula>IF(RIGHT(TEXT(AE61,"0.#"),1)=".",TRUE,FALSE)</formula>
    </cfRule>
  </conditionalFormatting>
  <conditionalFormatting sqref="AE62">
    <cfRule type="expression" dxfId="2721" priority="13363">
      <formula>IF(RIGHT(TEXT(AE62,"0.#"),1)=".",FALSE,TRUE)</formula>
    </cfRule>
    <cfRule type="expression" dxfId="2720" priority="13364">
      <formula>IF(RIGHT(TEXT(AE62,"0.#"),1)=".",TRUE,FALSE)</formula>
    </cfRule>
  </conditionalFormatting>
  <conditionalFormatting sqref="AI62">
    <cfRule type="expression" dxfId="2719" priority="13361">
      <formula>IF(RIGHT(TEXT(AI62,"0.#"),1)=".",FALSE,TRUE)</formula>
    </cfRule>
    <cfRule type="expression" dxfId="2718" priority="13362">
      <formula>IF(RIGHT(TEXT(AI62,"0.#"),1)=".",TRUE,FALSE)</formula>
    </cfRule>
  </conditionalFormatting>
  <conditionalFormatting sqref="AI61">
    <cfRule type="expression" dxfId="2717" priority="13359">
      <formula>IF(RIGHT(TEXT(AI61,"0.#"),1)=".",FALSE,TRUE)</formula>
    </cfRule>
    <cfRule type="expression" dxfId="2716" priority="13360">
      <formula>IF(RIGHT(TEXT(AI61,"0.#"),1)=".",TRUE,FALSE)</formula>
    </cfRule>
  </conditionalFormatting>
  <conditionalFormatting sqref="AI60">
    <cfRule type="expression" dxfId="2715" priority="13357">
      <formula>IF(RIGHT(TEXT(AI60,"0.#"),1)=".",FALSE,TRUE)</formula>
    </cfRule>
    <cfRule type="expression" dxfId="2714" priority="13358">
      <formula>IF(RIGHT(TEXT(AI60,"0.#"),1)=".",TRUE,FALSE)</formula>
    </cfRule>
  </conditionalFormatting>
  <conditionalFormatting sqref="AM60">
    <cfRule type="expression" dxfId="2713" priority="13355">
      <formula>IF(RIGHT(TEXT(AM60,"0.#"),1)=".",FALSE,TRUE)</formula>
    </cfRule>
    <cfRule type="expression" dxfId="2712" priority="13356">
      <formula>IF(RIGHT(TEXT(AM60,"0.#"),1)=".",TRUE,FALSE)</formula>
    </cfRule>
  </conditionalFormatting>
  <conditionalFormatting sqref="AM61">
    <cfRule type="expression" dxfId="2711" priority="13353">
      <formula>IF(RIGHT(TEXT(AM61,"0.#"),1)=".",FALSE,TRUE)</formula>
    </cfRule>
    <cfRule type="expression" dxfId="2710" priority="13354">
      <formula>IF(RIGHT(TEXT(AM61,"0.#"),1)=".",TRUE,FALSE)</formula>
    </cfRule>
  </conditionalFormatting>
  <conditionalFormatting sqref="AM62">
    <cfRule type="expression" dxfId="2709" priority="13351">
      <formula>IF(RIGHT(TEXT(AM62,"0.#"),1)=".",FALSE,TRUE)</formula>
    </cfRule>
    <cfRule type="expression" dxfId="2708" priority="13352">
      <formula>IF(RIGHT(TEXT(AM62,"0.#"),1)=".",TRUE,FALSE)</formula>
    </cfRule>
  </conditionalFormatting>
  <conditionalFormatting sqref="AE87">
    <cfRule type="expression" dxfId="2707" priority="13337">
      <formula>IF(RIGHT(TEXT(AE87,"0.#"),1)=".",FALSE,TRUE)</formula>
    </cfRule>
    <cfRule type="expression" dxfId="2706" priority="13338">
      <formula>IF(RIGHT(TEXT(AE87,"0.#"),1)=".",TRUE,FALSE)</formula>
    </cfRule>
  </conditionalFormatting>
  <conditionalFormatting sqref="AE88">
    <cfRule type="expression" dxfId="2705" priority="13335">
      <formula>IF(RIGHT(TEXT(AE88,"0.#"),1)=".",FALSE,TRUE)</formula>
    </cfRule>
    <cfRule type="expression" dxfId="2704" priority="13336">
      <formula>IF(RIGHT(TEXT(AE88,"0.#"),1)=".",TRUE,FALSE)</formula>
    </cfRule>
  </conditionalFormatting>
  <conditionalFormatting sqref="AE89">
    <cfRule type="expression" dxfId="2703" priority="13333">
      <formula>IF(RIGHT(TEXT(AE89,"0.#"),1)=".",FALSE,TRUE)</formula>
    </cfRule>
    <cfRule type="expression" dxfId="2702" priority="13334">
      <formula>IF(RIGHT(TEXT(AE89,"0.#"),1)=".",TRUE,FALSE)</formula>
    </cfRule>
  </conditionalFormatting>
  <conditionalFormatting sqref="AI89">
    <cfRule type="expression" dxfId="2701" priority="13331">
      <formula>IF(RIGHT(TEXT(AI89,"0.#"),1)=".",FALSE,TRUE)</formula>
    </cfRule>
    <cfRule type="expression" dxfId="2700" priority="13332">
      <formula>IF(RIGHT(TEXT(AI89,"0.#"),1)=".",TRUE,FALSE)</formula>
    </cfRule>
  </conditionalFormatting>
  <conditionalFormatting sqref="AI88">
    <cfRule type="expression" dxfId="2699" priority="13329">
      <formula>IF(RIGHT(TEXT(AI88,"0.#"),1)=".",FALSE,TRUE)</formula>
    </cfRule>
    <cfRule type="expression" dxfId="2698" priority="13330">
      <formula>IF(RIGHT(TEXT(AI88,"0.#"),1)=".",TRUE,FALSE)</formula>
    </cfRule>
  </conditionalFormatting>
  <conditionalFormatting sqref="AI87">
    <cfRule type="expression" dxfId="2697" priority="13327">
      <formula>IF(RIGHT(TEXT(AI87,"0.#"),1)=".",FALSE,TRUE)</formula>
    </cfRule>
    <cfRule type="expression" dxfId="2696" priority="13328">
      <formula>IF(RIGHT(TEXT(AI87,"0.#"),1)=".",TRUE,FALSE)</formula>
    </cfRule>
  </conditionalFormatting>
  <conditionalFormatting sqref="AM88">
    <cfRule type="expression" dxfId="2695" priority="13323">
      <formula>IF(RIGHT(TEXT(AM88,"0.#"),1)=".",FALSE,TRUE)</formula>
    </cfRule>
    <cfRule type="expression" dxfId="2694" priority="13324">
      <formula>IF(RIGHT(TEXT(AM88,"0.#"),1)=".",TRUE,FALSE)</formula>
    </cfRule>
  </conditionalFormatting>
  <conditionalFormatting sqref="AM89">
    <cfRule type="expression" dxfId="2693" priority="13321">
      <formula>IF(RIGHT(TEXT(AM89,"0.#"),1)=".",FALSE,TRUE)</formula>
    </cfRule>
    <cfRule type="expression" dxfId="2692" priority="13322">
      <formula>IF(RIGHT(TEXT(AM89,"0.#"),1)=".",TRUE,FALSE)</formula>
    </cfRule>
  </conditionalFormatting>
  <conditionalFormatting sqref="AE92">
    <cfRule type="expression" dxfId="2691" priority="13307">
      <formula>IF(RIGHT(TEXT(AE92,"0.#"),1)=".",FALSE,TRUE)</formula>
    </cfRule>
    <cfRule type="expression" dxfId="2690" priority="13308">
      <formula>IF(RIGHT(TEXT(AE92,"0.#"),1)=".",TRUE,FALSE)</formula>
    </cfRule>
  </conditionalFormatting>
  <conditionalFormatting sqref="AE93">
    <cfRule type="expression" dxfId="2689" priority="13305">
      <formula>IF(RIGHT(TEXT(AE93,"0.#"),1)=".",FALSE,TRUE)</formula>
    </cfRule>
    <cfRule type="expression" dxfId="2688" priority="13306">
      <formula>IF(RIGHT(TEXT(AE93,"0.#"),1)=".",TRUE,FALSE)</formula>
    </cfRule>
  </conditionalFormatting>
  <conditionalFormatting sqref="AE94">
    <cfRule type="expression" dxfId="2687" priority="13303">
      <formula>IF(RIGHT(TEXT(AE94,"0.#"),1)=".",FALSE,TRUE)</formula>
    </cfRule>
    <cfRule type="expression" dxfId="2686" priority="13304">
      <formula>IF(RIGHT(TEXT(AE94,"0.#"),1)=".",TRUE,FALSE)</formula>
    </cfRule>
  </conditionalFormatting>
  <conditionalFormatting sqref="AI94">
    <cfRule type="expression" dxfId="2685" priority="13301">
      <formula>IF(RIGHT(TEXT(AI94,"0.#"),1)=".",FALSE,TRUE)</formula>
    </cfRule>
    <cfRule type="expression" dxfId="2684" priority="13302">
      <formula>IF(RIGHT(TEXT(AI94,"0.#"),1)=".",TRUE,FALSE)</formula>
    </cfRule>
  </conditionalFormatting>
  <conditionalFormatting sqref="AI93">
    <cfRule type="expression" dxfId="2683" priority="13299">
      <formula>IF(RIGHT(TEXT(AI93,"0.#"),1)=".",FALSE,TRUE)</formula>
    </cfRule>
    <cfRule type="expression" dxfId="2682" priority="13300">
      <formula>IF(RIGHT(TEXT(AI93,"0.#"),1)=".",TRUE,FALSE)</formula>
    </cfRule>
  </conditionalFormatting>
  <conditionalFormatting sqref="AI92">
    <cfRule type="expression" dxfId="2681" priority="13297">
      <formula>IF(RIGHT(TEXT(AI92,"0.#"),1)=".",FALSE,TRUE)</formula>
    </cfRule>
    <cfRule type="expression" dxfId="2680" priority="13298">
      <formula>IF(RIGHT(TEXT(AI92,"0.#"),1)=".",TRUE,FALSE)</formula>
    </cfRule>
  </conditionalFormatting>
  <conditionalFormatting sqref="AM92">
    <cfRule type="expression" dxfId="2679" priority="13295">
      <formula>IF(RIGHT(TEXT(AM92,"0.#"),1)=".",FALSE,TRUE)</formula>
    </cfRule>
    <cfRule type="expression" dxfId="2678" priority="13296">
      <formula>IF(RIGHT(TEXT(AM92,"0.#"),1)=".",TRUE,FALSE)</formula>
    </cfRule>
  </conditionalFormatting>
  <conditionalFormatting sqref="AM93">
    <cfRule type="expression" dxfId="2677" priority="13293">
      <formula>IF(RIGHT(TEXT(AM93,"0.#"),1)=".",FALSE,TRUE)</formula>
    </cfRule>
    <cfRule type="expression" dxfId="2676" priority="13294">
      <formula>IF(RIGHT(TEXT(AM93,"0.#"),1)=".",TRUE,FALSE)</formula>
    </cfRule>
  </conditionalFormatting>
  <conditionalFormatting sqref="AM94">
    <cfRule type="expression" dxfId="2675" priority="13291">
      <formula>IF(RIGHT(TEXT(AM94,"0.#"),1)=".",FALSE,TRUE)</formula>
    </cfRule>
    <cfRule type="expression" dxfId="2674" priority="13292">
      <formula>IF(RIGHT(TEXT(AM94,"0.#"),1)=".",TRUE,FALSE)</formula>
    </cfRule>
  </conditionalFormatting>
  <conditionalFormatting sqref="AE97">
    <cfRule type="expression" dxfId="2673" priority="13277">
      <formula>IF(RIGHT(TEXT(AE97,"0.#"),1)=".",FALSE,TRUE)</formula>
    </cfRule>
    <cfRule type="expression" dxfId="2672" priority="13278">
      <formula>IF(RIGHT(TEXT(AE97,"0.#"),1)=".",TRUE,FALSE)</formula>
    </cfRule>
  </conditionalFormatting>
  <conditionalFormatting sqref="AE98">
    <cfRule type="expression" dxfId="2671" priority="13275">
      <formula>IF(RIGHT(TEXT(AE98,"0.#"),1)=".",FALSE,TRUE)</formula>
    </cfRule>
    <cfRule type="expression" dxfId="2670" priority="13276">
      <formula>IF(RIGHT(TEXT(AE98,"0.#"),1)=".",TRUE,FALSE)</formula>
    </cfRule>
  </conditionalFormatting>
  <conditionalFormatting sqref="AE99">
    <cfRule type="expression" dxfId="2669" priority="13273">
      <formula>IF(RIGHT(TEXT(AE99,"0.#"),1)=".",FALSE,TRUE)</formula>
    </cfRule>
    <cfRule type="expression" dxfId="2668" priority="13274">
      <formula>IF(RIGHT(TEXT(AE99,"0.#"),1)=".",TRUE,FALSE)</formula>
    </cfRule>
  </conditionalFormatting>
  <conditionalFormatting sqref="AI99">
    <cfRule type="expression" dxfId="2667" priority="13271">
      <formula>IF(RIGHT(TEXT(AI99,"0.#"),1)=".",FALSE,TRUE)</formula>
    </cfRule>
    <cfRule type="expression" dxfId="2666" priority="13272">
      <formula>IF(RIGHT(TEXT(AI99,"0.#"),1)=".",TRUE,FALSE)</formula>
    </cfRule>
  </conditionalFormatting>
  <conditionalFormatting sqref="AI98">
    <cfRule type="expression" dxfId="2665" priority="13269">
      <formula>IF(RIGHT(TEXT(AI98,"0.#"),1)=".",FALSE,TRUE)</formula>
    </cfRule>
    <cfRule type="expression" dxfId="2664" priority="13270">
      <formula>IF(RIGHT(TEXT(AI98,"0.#"),1)=".",TRUE,FALSE)</formula>
    </cfRule>
  </conditionalFormatting>
  <conditionalFormatting sqref="AI97">
    <cfRule type="expression" dxfId="2663" priority="13267">
      <formula>IF(RIGHT(TEXT(AI97,"0.#"),1)=".",FALSE,TRUE)</formula>
    </cfRule>
    <cfRule type="expression" dxfId="2662" priority="13268">
      <formula>IF(RIGHT(TEXT(AI97,"0.#"),1)=".",TRUE,FALSE)</formula>
    </cfRule>
  </conditionalFormatting>
  <conditionalFormatting sqref="AM97">
    <cfRule type="expression" dxfId="2661" priority="13265">
      <formula>IF(RIGHT(TEXT(AM97,"0.#"),1)=".",FALSE,TRUE)</formula>
    </cfRule>
    <cfRule type="expression" dxfId="2660" priority="13266">
      <formula>IF(RIGHT(TEXT(AM97,"0.#"),1)=".",TRUE,FALSE)</formula>
    </cfRule>
  </conditionalFormatting>
  <conditionalFormatting sqref="AM98">
    <cfRule type="expression" dxfId="2659" priority="13263">
      <formula>IF(RIGHT(TEXT(AM98,"0.#"),1)=".",FALSE,TRUE)</formula>
    </cfRule>
    <cfRule type="expression" dxfId="2658" priority="13264">
      <formula>IF(RIGHT(TEXT(AM98,"0.#"),1)=".",TRUE,FALSE)</formula>
    </cfRule>
  </conditionalFormatting>
  <conditionalFormatting sqref="AM99">
    <cfRule type="expression" dxfId="2657" priority="13261">
      <formula>IF(RIGHT(TEXT(AM99,"0.#"),1)=".",FALSE,TRUE)</formula>
    </cfRule>
    <cfRule type="expression" dxfId="2656" priority="13262">
      <formula>IF(RIGHT(TEXT(AM99,"0.#"),1)=".",TRUE,FALSE)</formula>
    </cfRule>
  </conditionalFormatting>
  <conditionalFormatting sqref="AI101">
    <cfRule type="expression" dxfId="2655" priority="13247">
      <formula>IF(RIGHT(TEXT(AI101,"0.#"),1)=".",FALSE,TRUE)</formula>
    </cfRule>
    <cfRule type="expression" dxfId="2654" priority="13248">
      <formula>IF(RIGHT(TEXT(AI101,"0.#"),1)=".",TRUE,FALSE)</formula>
    </cfRule>
  </conditionalFormatting>
  <conditionalFormatting sqref="AM101">
    <cfRule type="expression" dxfId="2653" priority="13245">
      <formula>IF(RIGHT(TEXT(AM101,"0.#"),1)=".",FALSE,TRUE)</formula>
    </cfRule>
    <cfRule type="expression" dxfId="2652" priority="13246">
      <formula>IF(RIGHT(TEXT(AM101,"0.#"),1)=".",TRUE,FALSE)</formula>
    </cfRule>
  </conditionalFormatting>
  <conditionalFormatting sqref="AE102">
    <cfRule type="expression" dxfId="2651" priority="13243">
      <formula>IF(RIGHT(TEXT(AE102,"0.#"),1)=".",FALSE,TRUE)</formula>
    </cfRule>
    <cfRule type="expression" dxfId="2650" priority="13244">
      <formula>IF(RIGHT(TEXT(AE102,"0.#"),1)=".",TRUE,FALSE)</formula>
    </cfRule>
  </conditionalFormatting>
  <conditionalFormatting sqref="AI102">
    <cfRule type="expression" dxfId="2649" priority="13241">
      <formula>IF(RIGHT(TEXT(AI102,"0.#"),1)=".",FALSE,TRUE)</formula>
    </cfRule>
    <cfRule type="expression" dxfId="2648" priority="13242">
      <formula>IF(RIGHT(TEXT(AI102,"0.#"),1)=".",TRUE,FALSE)</formula>
    </cfRule>
  </conditionalFormatting>
  <conditionalFormatting sqref="AM102">
    <cfRule type="expression" dxfId="2647" priority="13239">
      <formula>IF(RIGHT(TEXT(AM102,"0.#"),1)=".",FALSE,TRUE)</formula>
    </cfRule>
    <cfRule type="expression" dxfId="2646" priority="13240">
      <formula>IF(RIGHT(TEXT(AM102,"0.#"),1)=".",TRUE,FALSE)</formula>
    </cfRule>
  </conditionalFormatting>
  <conditionalFormatting sqref="AQ102">
    <cfRule type="expression" dxfId="2645" priority="13237">
      <formula>IF(RIGHT(TEXT(AQ102,"0.#"),1)=".",FALSE,TRUE)</formula>
    </cfRule>
    <cfRule type="expression" dxfId="2644" priority="13238">
      <formula>IF(RIGHT(TEXT(AQ102,"0.#"),1)=".",TRUE,FALSE)</formula>
    </cfRule>
  </conditionalFormatting>
  <conditionalFormatting sqref="AE104">
    <cfRule type="expression" dxfId="2643" priority="13235">
      <formula>IF(RIGHT(TEXT(AE104,"0.#"),1)=".",FALSE,TRUE)</formula>
    </cfRule>
    <cfRule type="expression" dxfId="2642" priority="13236">
      <formula>IF(RIGHT(TEXT(AE104,"0.#"),1)=".",TRUE,FALSE)</formula>
    </cfRule>
  </conditionalFormatting>
  <conditionalFormatting sqref="AI104">
    <cfRule type="expression" dxfId="2641" priority="13233">
      <formula>IF(RIGHT(TEXT(AI104,"0.#"),1)=".",FALSE,TRUE)</formula>
    </cfRule>
    <cfRule type="expression" dxfId="2640" priority="13234">
      <formula>IF(RIGHT(TEXT(AI104,"0.#"),1)=".",TRUE,FALSE)</formula>
    </cfRule>
  </conditionalFormatting>
  <conditionalFormatting sqref="AM104">
    <cfRule type="expression" dxfId="2639" priority="13231">
      <formula>IF(RIGHT(TEXT(AM104,"0.#"),1)=".",FALSE,TRUE)</formula>
    </cfRule>
    <cfRule type="expression" dxfId="2638" priority="13232">
      <formula>IF(RIGHT(TEXT(AM104,"0.#"),1)=".",TRUE,FALSE)</formula>
    </cfRule>
  </conditionalFormatting>
  <conditionalFormatting sqref="AE105">
    <cfRule type="expression" dxfId="2637" priority="13229">
      <formula>IF(RIGHT(TEXT(AE105,"0.#"),1)=".",FALSE,TRUE)</formula>
    </cfRule>
    <cfRule type="expression" dxfId="2636" priority="13230">
      <formula>IF(RIGHT(TEXT(AE105,"0.#"),1)=".",TRUE,FALSE)</formula>
    </cfRule>
  </conditionalFormatting>
  <conditionalFormatting sqref="AI105">
    <cfRule type="expression" dxfId="2635" priority="13227">
      <formula>IF(RIGHT(TEXT(AI105,"0.#"),1)=".",FALSE,TRUE)</formula>
    </cfRule>
    <cfRule type="expression" dxfId="2634" priority="13228">
      <formula>IF(RIGHT(TEXT(AI105,"0.#"),1)=".",TRUE,FALSE)</formula>
    </cfRule>
  </conditionalFormatting>
  <conditionalFormatting sqref="AM105">
    <cfRule type="expression" dxfId="2633" priority="13225">
      <formula>IF(RIGHT(TEXT(AM105,"0.#"),1)=".",FALSE,TRUE)</formula>
    </cfRule>
    <cfRule type="expression" dxfId="2632" priority="13226">
      <formula>IF(RIGHT(TEXT(AM105,"0.#"),1)=".",TRUE,FALSE)</formula>
    </cfRule>
  </conditionalFormatting>
  <conditionalFormatting sqref="AE107">
    <cfRule type="expression" dxfId="2631" priority="13221">
      <formula>IF(RIGHT(TEXT(AE107,"0.#"),1)=".",FALSE,TRUE)</formula>
    </cfRule>
    <cfRule type="expression" dxfId="2630" priority="13222">
      <formula>IF(RIGHT(TEXT(AE107,"0.#"),1)=".",TRUE,FALSE)</formula>
    </cfRule>
  </conditionalFormatting>
  <conditionalFormatting sqref="AI107">
    <cfRule type="expression" dxfId="2629" priority="13219">
      <formula>IF(RIGHT(TEXT(AI107,"0.#"),1)=".",FALSE,TRUE)</formula>
    </cfRule>
    <cfRule type="expression" dxfId="2628" priority="13220">
      <formula>IF(RIGHT(TEXT(AI107,"0.#"),1)=".",TRUE,FALSE)</formula>
    </cfRule>
  </conditionalFormatting>
  <conditionalFormatting sqref="AM107">
    <cfRule type="expression" dxfId="2627" priority="13217">
      <formula>IF(RIGHT(TEXT(AM107,"0.#"),1)=".",FALSE,TRUE)</formula>
    </cfRule>
    <cfRule type="expression" dxfId="2626" priority="13218">
      <formula>IF(RIGHT(TEXT(AM107,"0.#"),1)=".",TRUE,FALSE)</formula>
    </cfRule>
  </conditionalFormatting>
  <conditionalFormatting sqref="AE108">
    <cfRule type="expression" dxfId="2625" priority="13215">
      <formula>IF(RIGHT(TEXT(AE108,"0.#"),1)=".",FALSE,TRUE)</formula>
    </cfRule>
    <cfRule type="expression" dxfId="2624" priority="13216">
      <formula>IF(RIGHT(TEXT(AE108,"0.#"),1)=".",TRUE,FALSE)</formula>
    </cfRule>
  </conditionalFormatting>
  <conditionalFormatting sqref="AI108">
    <cfRule type="expression" dxfId="2623" priority="13213">
      <formula>IF(RIGHT(TEXT(AI108,"0.#"),1)=".",FALSE,TRUE)</formula>
    </cfRule>
    <cfRule type="expression" dxfId="2622" priority="13214">
      <formula>IF(RIGHT(TEXT(AI108,"0.#"),1)=".",TRUE,FALSE)</formula>
    </cfRule>
  </conditionalFormatting>
  <conditionalFormatting sqref="AM108">
    <cfRule type="expression" dxfId="2621" priority="13211">
      <formula>IF(RIGHT(TEXT(AM108,"0.#"),1)=".",FALSE,TRUE)</formula>
    </cfRule>
    <cfRule type="expression" dxfId="2620" priority="13212">
      <formula>IF(RIGHT(TEXT(AM108,"0.#"),1)=".",TRUE,FALSE)</formula>
    </cfRule>
  </conditionalFormatting>
  <conditionalFormatting sqref="AE110">
    <cfRule type="expression" dxfId="2619" priority="13207">
      <formula>IF(RIGHT(TEXT(AE110,"0.#"),1)=".",FALSE,TRUE)</formula>
    </cfRule>
    <cfRule type="expression" dxfId="2618" priority="13208">
      <formula>IF(RIGHT(TEXT(AE110,"0.#"),1)=".",TRUE,FALSE)</formula>
    </cfRule>
  </conditionalFormatting>
  <conditionalFormatting sqref="AI110">
    <cfRule type="expression" dxfId="2617" priority="13205">
      <formula>IF(RIGHT(TEXT(AI110,"0.#"),1)=".",FALSE,TRUE)</formula>
    </cfRule>
    <cfRule type="expression" dxfId="2616" priority="13206">
      <formula>IF(RIGHT(TEXT(AI110,"0.#"),1)=".",TRUE,FALSE)</formula>
    </cfRule>
  </conditionalFormatting>
  <conditionalFormatting sqref="AM110">
    <cfRule type="expression" dxfId="2615" priority="13203">
      <formula>IF(RIGHT(TEXT(AM110,"0.#"),1)=".",FALSE,TRUE)</formula>
    </cfRule>
    <cfRule type="expression" dxfId="2614" priority="13204">
      <formula>IF(RIGHT(TEXT(AM110,"0.#"),1)=".",TRUE,FALSE)</formula>
    </cfRule>
  </conditionalFormatting>
  <conditionalFormatting sqref="AE111">
    <cfRule type="expression" dxfId="2613" priority="13201">
      <formula>IF(RIGHT(TEXT(AE111,"0.#"),1)=".",FALSE,TRUE)</formula>
    </cfRule>
    <cfRule type="expression" dxfId="2612" priority="13202">
      <formula>IF(RIGHT(TEXT(AE111,"0.#"),1)=".",TRUE,FALSE)</formula>
    </cfRule>
  </conditionalFormatting>
  <conditionalFormatting sqref="AI111">
    <cfRule type="expression" dxfId="2611" priority="13199">
      <formula>IF(RIGHT(TEXT(AI111,"0.#"),1)=".",FALSE,TRUE)</formula>
    </cfRule>
    <cfRule type="expression" dxfId="2610" priority="13200">
      <formula>IF(RIGHT(TEXT(AI111,"0.#"),1)=".",TRUE,FALSE)</formula>
    </cfRule>
  </conditionalFormatting>
  <conditionalFormatting sqref="AM111">
    <cfRule type="expression" dxfId="2609" priority="13197">
      <formula>IF(RIGHT(TEXT(AM111,"0.#"),1)=".",FALSE,TRUE)</formula>
    </cfRule>
    <cfRule type="expression" dxfId="2608" priority="13198">
      <formula>IF(RIGHT(TEXT(AM111,"0.#"),1)=".",TRUE,FALSE)</formula>
    </cfRule>
  </conditionalFormatting>
  <conditionalFormatting sqref="AE113">
    <cfRule type="expression" dxfId="2607" priority="13193">
      <formula>IF(RIGHT(TEXT(AE113,"0.#"),1)=".",FALSE,TRUE)</formula>
    </cfRule>
    <cfRule type="expression" dxfId="2606" priority="13194">
      <formula>IF(RIGHT(TEXT(AE113,"0.#"),1)=".",TRUE,FALSE)</formula>
    </cfRule>
  </conditionalFormatting>
  <conditionalFormatting sqref="AI113">
    <cfRule type="expression" dxfId="2605" priority="13191">
      <formula>IF(RIGHT(TEXT(AI113,"0.#"),1)=".",FALSE,TRUE)</formula>
    </cfRule>
    <cfRule type="expression" dxfId="2604" priority="13192">
      <formula>IF(RIGHT(TEXT(AI113,"0.#"),1)=".",TRUE,FALSE)</formula>
    </cfRule>
  </conditionalFormatting>
  <conditionalFormatting sqref="AM113">
    <cfRule type="expression" dxfId="2603" priority="13189">
      <formula>IF(RIGHT(TEXT(AM113,"0.#"),1)=".",FALSE,TRUE)</formula>
    </cfRule>
    <cfRule type="expression" dxfId="2602" priority="13190">
      <formula>IF(RIGHT(TEXT(AM113,"0.#"),1)=".",TRUE,FALSE)</formula>
    </cfRule>
  </conditionalFormatting>
  <conditionalFormatting sqref="AE114">
    <cfRule type="expression" dxfId="2601" priority="13187">
      <formula>IF(RIGHT(TEXT(AE114,"0.#"),1)=".",FALSE,TRUE)</formula>
    </cfRule>
    <cfRule type="expression" dxfId="2600" priority="13188">
      <formula>IF(RIGHT(TEXT(AE114,"0.#"),1)=".",TRUE,FALSE)</formula>
    </cfRule>
  </conditionalFormatting>
  <conditionalFormatting sqref="AI114">
    <cfRule type="expression" dxfId="2599" priority="13185">
      <formula>IF(RIGHT(TEXT(AI114,"0.#"),1)=".",FALSE,TRUE)</formula>
    </cfRule>
    <cfRule type="expression" dxfId="2598" priority="13186">
      <formula>IF(RIGHT(TEXT(AI114,"0.#"),1)=".",TRUE,FALSE)</formula>
    </cfRule>
  </conditionalFormatting>
  <conditionalFormatting sqref="AM114">
    <cfRule type="expression" dxfId="2597" priority="13183">
      <formula>IF(RIGHT(TEXT(AM114,"0.#"),1)=".",FALSE,TRUE)</formula>
    </cfRule>
    <cfRule type="expression" dxfId="2596" priority="13184">
      <formula>IF(RIGHT(TEXT(AM114,"0.#"),1)=".",TRUE,FALSE)</formula>
    </cfRule>
  </conditionalFormatting>
  <conditionalFormatting sqref="AE116 AQ116">
    <cfRule type="expression" dxfId="2595" priority="13179">
      <formula>IF(RIGHT(TEXT(AE116,"0.#"),1)=".",FALSE,TRUE)</formula>
    </cfRule>
    <cfRule type="expression" dxfId="2594" priority="13180">
      <formula>IF(RIGHT(TEXT(AE116,"0.#"),1)=".",TRUE,FALSE)</formula>
    </cfRule>
  </conditionalFormatting>
  <conditionalFormatting sqref="AI116">
    <cfRule type="expression" dxfId="2593" priority="13177">
      <formula>IF(RIGHT(TEXT(AI116,"0.#"),1)=".",FALSE,TRUE)</formula>
    </cfRule>
    <cfRule type="expression" dxfId="2592" priority="13178">
      <formula>IF(RIGHT(TEXT(AI116,"0.#"),1)=".",TRUE,FALSE)</formula>
    </cfRule>
  </conditionalFormatting>
  <conditionalFormatting sqref="AM116">
    <cfRule type="expression" dxfId="2591" priority="13175">
      <formula>IF(RIGHT(TEXT(AM116,"0.#"),1)=".",FALSE,TRUE)</formula>
    </cfRule>
    <cfRule type="expression" dxfId="2590" priority="13176">
      <formula>IF(RIGHT(TEXT(AM116,"0.#"),1)=".",TRUE,FALSE)</formula>
    </cfRule>
  </conditionalFormatting>
  <conditionalFormatting sqref="AE117 AM117">
    <cfRule type="expression" dxfId="2589" priority="13173">
      <formula>IF(RIGHT(TEXT(AE117,"0.#"),1)=".",FALSE,TRUE)</formula>
    </cfRule>
    <cfRule type="expression" dxfId="2588" priority="13174">
      <formula>IF(RIGHT(TEXT(AE117,"0.#"),1)=".",TRUE,FALSE)</formula>
    </cfRule>
  </conditionalFormatting>
  <conditionalFormatting sqref="AI117">
    <cfRule type="expression" dxfId="2587" priority="13171">
      <formula>IF(RIGHT(TEXT(AI117,"0.#"),1)=".",FALSE,TRUE)</formula>
    </cfRule>
    <cfRule type="expression" dxfId="2586" priority="13172">
      <formula>IF(RIGHT(TEXT(AI117,"0.#"),1)=".",TRUE,FALSE)</formula>
    </cfRule>
  </conditionalFormatting>
  <conditionalFormatting sqref="AQ117">
    <cfRule type="expression" dxfId="2585" priority="13167">
      <formula>IF(RIGHT(TEXT(AQ117,"0.#"),1)=".",FALSE,TRUE)</formula>
    </cfRule>
    <cfRule type="expression" dxfId="2584" priority="13168">
      <formula>IF(RIGHT(TEXT(AQ117,"0.#"),1)=".",TRUE,FALSE)</formula>
    </cfRule>
  </conditionalFormatting>
  <conditionalFormatting sqref="AE119 AQ119">
    <cfRule type="expression" dxfId="2583" priority="13165">
      <formula>IF(RIGHT(TEXT(AE119,"0.#"),1)=".",FALSE,TRUE)</formula>
    </cfRule>
    <cfRule type="expression" dxfId="2582" priority="13166">
      <formula>IF(RIGHT(TEXT(AE119,"0.#"),1)=".",TRUE,FALSE)</formula>
    </cfRule>
  </conditionalFormatting>
  <conditionalFormatting sqref="AI119">
    <cfRule type="expression" dxfId="2581" priority="13163">
      <formula>IF(RIGHT(TEXT(AI119,"0.#"),1)=".",FALSE,TRUE)</formula>
    </cfRule>
    <cfRule type="expression" dxfId="2580" priority="13164">
      <formula>IF(RIGHT(TEXT(AI119,"0.#"),1)=".",TRUE,FALSE)</formula>
    </cfRule>
  </conditionalFormatting>
  <conditionalFormatting sqref="AM119">
    <cfRule type="expression" dxfId="2579" priority="13161">
      <formula>IF(RIGHT(TEXT(AM119,"0.#"),1)=".",FALSE,TRUE)</formula>
    </cfRule>
    <cfRule type="expression" dxfId="2578" priority="13162">
      <formula>IF(RIGHT(TEXT(AM119,"0.#"),1)=".",TRUE,FALSE)</formula>
    </cfRule>
  </conditionalFormatting>
  <conditionalFormatting sqref="AQ120">
    <cfRule type="expression" dxfId="2577" priority="13153">
      <formula>IF(RIGHT(TEXT(AQ120,"0.#"),1)=".",FALSE,TRUE)</formula>
    </cfRule>
    <cfRule type="expression" dxfId="2576" priority="13154">
      <formula>IF(RIGHT(TEXT(AQ120,"0.#"),1)=".",TRUE,FALSE)</formula>
    </cfRule>
  </conditionalFormatting>
  <conditionalFormatting sqref="AE122 AQ122">
    <cfRule type="expression" dxfId="2575" priority="13151">
      <formula>IF(RIGHT(TEXT(AE122,"0.#"),1)=".",FALSE,TRUE)</formula>
    </cfRule>
    <cfRule type="expression" dxfId="2574" priority="13152">
      <formula>IF(RIGHT(TEXT(AE122,"0.#"),1)=".",TRUE,FALSE)</formula>
    </cfRule>
  </conditionalFormatting>
  <conditionalFormatting sqref="AI122">
    <cfRule type="expression" dxfId="2573" priority="13149">
      <formula>IF(RIGHT(TEXT(AI122,"0.#"),1)=".",FALSE,TRUE)</formula>
    </cfRule>
    <cfRule type="expression" dxfId="2572" priority="13150">
      <formula>IF(RIGHT(TEXT(AI122,"0.#"),1)=".",TRUE,FALSE)</formula>
    </cfRule>
  </conditionalFormatting>
  <conditionalFormatting sqref="AM122">
    <cfRule type="expression" dxfId="2571" priority="13147">
      <formula>IF(RIGHT(TEXT(AM122,"0.#"),1)=".",FALSE,TRUE)</formula>
    </cfRule>
    <cfRule type="expression" dxfId="2570" priority="13148">
      <formula>IF(RIGHT(TEXT(AM122,"0.#"),1)=".",TRUE,FALSE)</formula>
    </cfRule>
  </conditionalFormatting>
  <conditionalFormatting sqref="AQ123">
    <cfRule type="expression" dxfId="2569" priority="13139">
      <formula>IF(RIGHT(TEXT(AQ123,"0.#"),1)=".",FALSE,TRUE)</formula>
    </cfRule>
    <cfRule type="expression" dxfId="2568" priority="13140">
      <formula>IF(RIGHT(TEXT(AQ123,"0.#"),1)=".",TRUE,FALSE)</formula>
    </cfRule>
  </conditionalFormatting>
  <conditionalFormatting sqref="AE125 AQ125">
    <cfRule type="expression" dxfId="2567" priority="13137">
      <formula>IF(RIGHT(TEXT(AE125,"0.#"),1)=".",FALSE,TRUE)</formula>
    </cfRule>
    <cfRule type="expression" dxfId="2566" priority="13138">
      <formula>IF(RIGHT(TEXT(AE125,"0.#"),1)=".",TRUE,FALSE)</formula>
    </cfRule>
  </conditionalFormatting>
  <conditionalFormatting sqref="AI125">
    <cfRule type="expression" dxfId="2565" priority="13135">
      <formula>IF(RIGHT(TEXT(AI125,"0.#"),1)=".",FALSE,TRUE)</formula>
    </cfRule>
    <cfRule type="expression" dxfId="2564" priority="13136">
      <formula>IF(RIGHT(TEXT(AI125,"0.#"),1)=".",TRUE,FALSE)</formula>
    </cfRule>
  </conditionalFormatting>
  <conditionalFormatting sqref="AM125">
    <cfRule type="expression" dxfId="2563" priority="13133">
      <formula>IF(RIGHT(TEXT(AM125,"0.#"),1)=".",FALSE,TRUE)</formula>
    </cfRule>
    <cfRule type="expression" dxfId="2562" priority="13134">
      <formula>IF(RIGHT(TEXT(AM125,"0.#"),1)=".",TRUE,FALSE)</formula>
    </cfRule>
  </conditionalFormatting>
  <conditionalFormatting sqref="AQ126">
    <cfRule type="expression" dxfId="2561" priority="13125">
      <formula>IF(RIGHT(TEXT(AQ126,"0.#"),1)=".",FALSE,TRUE)</formula>
    </cfRule>
    <cfRule type="expression" dxfId="2560" priority="13126">
      <formula>IF(RIGHT(TEXT(AQ126,"0.#"),1)=".",TRUE,FALSE)</formula>
    </cfRule>
  </conditionalFormatting>
  <conditionalFormatting sqref="AE128 AQ128">
    <cfRule type="expression" dxfId="2559" priority="13123">
      <formula>IF(RIGHT(TEXT(AE128,"0.#"),1)=".",FALSE,TRUE)</formula>
    </cfRule>
    <cfRule type="expression" dxfId="2558" priority="13124">
      <formula>IF(RIGHT(TEXT(AE128,"0.#"),1)=".",TRUE,FALSE)</formula>
    </cfRule>
  </conditionalFormatting>
  <conditionalFormatting sqref="AI128">
    <cfRule type="expression" dxfId="2557" priority="13121">
      <formula>IF(RIGHT(TEXT(AI128,"0.#"),1)=".",FALSE,TRUE)</formula>
    </cfRule>
    <cfRule type="expression" dxfId="2556" priority="13122">
      <formula>IF(RIGHT(TEXT(AI128,"0.#"),1)=".",TRUE,FALSE)</formula>
    </cfRule>
  </conditionalFormatting>
  <conditionalFormatting sqref="AM128">
    <cfRule type="expression" dxfId="2555" priority="13119">
      <formula>IF(RIGHT(TEXT(AM128,"0.#"),1)=".",FALSE,TRUE)</formula>
    </cfRule>
    <cfRule type="expression" dxfId="2554" priority="13120">
      <formula>IF(RIGHT(TEXT(AM128,"0.#"),1)=".",TRUE,FALSE)</formula>
    </cfRule>
  </conditionalFormatting>
  <conditionalFormatting sqref="AQ129">
    <cfRule type="expression" dxfId="2553" priority="13111">
      <formula>IF(RIGHT(TEXT(AQ129,"0.#"),1)=".",FALSE,TRUE)</formula>
    </cfRule>
    <cfRule type="expression" dxfId="2552" priority="13112">
      <formula>IF(RIGHT(TEXT(AQ129,"0.#"),1)=".",TRUE,FALSE)</formula>
    </cfRule>
  </conditionalFormatting>
  <conditionalFormatting sqref="AE75">
    <cfRule type="expression" dxfId="2551" priority="13109">
      <formula>IF(RIGHT(TEXT(AE75,"0.#"),1)=".",FALSE,TRUE)</formula>
    </cfRule>
    <cfRule type="expression" dxfId="2550" priority="13110">
      <formula>IF(RIGHT(TEXT(AE75,"0.#"),1)=".",TRUE,FALSE)</formula>
    </cfRule>
  </conditionalFormatting>
  <conditionalFormatting sqref="AE76">
    <cfRule type="expression" dxfId="2549" priority="13107">
      <formula>IF(RIGHT(TEXT(AE76,"0.#"),1)=".",FALSE,TRUE)</formula>
    </cfRule>
    <cfRule type="expression" dxfId="2548" priority="13108">
      <formula>IF(RIGHT(TEXT(AE76,"0.#"),1)=".",TRUE,FALSE)</formula>
    </cfRule>
  </conditionalFormatting>
  <conditionalFormatting sqref="AE77">
    <cfRule type="expression" dxfId="2547" priority="13105">
      <formula>IF(RIGHT(TEXT(AE77,"0.#"),1)=".",FALSE,TRUE)</formula>
    </cfRule>
    <cfRule type="expression" dxfId="2546" priority="13106">
      <formula>IF(RIGHT(TEXT(AE77,"0.#"),1)=".",TRUE,FALSE)</formula>
    </cfRule>
  </conditionalFormatting>
  <conditionalFormatting sqref="AI77">
    <cfRule type="expression" dxfId="2545" priority="13103">
      <formula>IF(RIGHT(TEXT(AI77,"0.#"),1)=".",FALSE,TRUE)</formula>
    </cfRule>
    <cfRule type="expression" dxfId="2544" priority="13104">
      <formula>IF(RIGHT(TEXT(AI77,"0.#"),1)=".",TRUE,FALSE)</formula>
    </cfRule>
  </conditionalFormatting>
  <conditionalFormatting sqref="AI76">
    <cfRule type="expression" dxfId="2543" priority="13101">
      <formula>IF(RIGHT(TEXT(AI76,"0.#"),1)=".",FALSE,TRUE)</formula>
    </cfRule>
    <cfRule type="expression" dxfId="2542" priority="13102">
      <formula>IF(RIGHT(TEXT(AI76,"0.#"),1)=".",TRUE,FALSE)</formula>
    </cfRule>
  </conditionalFormatting>
  <conditionalFormatting sqref="AI75">
    <cfRule type="expression" dxfId="2541" priority="13099">
      <formula>IF(RIGHT(TEXT(AI75,"0.#"),1)=".",FALSE,TRUE)</formula>
    </cfRule>
    <cfRule type="expression" dxfId="2540" priority="13100">
      <formula>IF(RIGHT(TEXT(AI75,"0.#"),1)=".",TRUE,FALSE)</formula>
    </cfRule>
  </conditionalFormatting>
  <conditionalFormatting sqref="AM75">
    <cfRule type="expression" dxfId="2539" priority="13097">
      <formula>IF(RIGHT(TEXT(AM75,"0.#"),1)=".",FALSE,TRUE)</formula>
    </cfRule>
    <cfRule type="expression" dxfId="2538" priority="13098">
      <formula>IF(RIGHT(TEXT(AM75,"0.#"),1)=".",TRUE,FALSE)</formula>
    </cfRule>
  </conditionalFormatting>
  <conditionalFormatting sqref="AM76">
    <cfRule type="expression" dxfId="2537" priority="13095">
      <formula>IF(RIGHT(TEXT(AM76,"0.#"),1)=".",FALSE,TRUE)</formula>
    </cfRule>
    <cfRule type="expression" dxfId="2536" priority="13096">
      <formula>IF(RIGHT(TEXT(AM76,"0.#"),1)=".",TRUE,FALSE)</formula>
    </cfRule>
  </conditionalFormatting>
  <conditionalFormatting sqref="AM77">
    <cfRule type="expression" dxfId="2535" priority="13093">
      <formula>IF(RIGHT(TEXT(AM77,"0.#"),1)=".",FALSE,TRUE)</formula>
    </cfRule>
    <cfRule type="expression" dxfId="2534" priority="13094">
      <formula>IF(RIGHT(TEXT(AM77,"0.#"),1)=".",TRUE,FALSE)</formula>
    </cfRule>
  </conditionalFormatting>
  <conditionalFormatting sqref="AE134:AE135 AI134:AI135 AM134:AM135 AQ134:AQ135 AU134:AU135">
    <cfRule type="expression" dxfId="2533" priority="13079">
      <formula>IF(RIGHT(TEXT(AE134,"0.#"),1)=".",FALSE,TRUE)</formula>
    </cfRule>
    <cfRule type="expression" dxfId="2532" priority="13080">
      <formula>IF(RIGHT(TEXT(AE134,"0.#"),1)=".",TRUE,FALSE)</formula>
    </cfRule>
  </conditionalFormatting>
  <conditionalFormatting sqref="AE433">
    <cfRule type="expression" dxfId="2531" priority="13049">
      <formula>IF(RIGHT(TEXT(AE433,"0.#"),1)=".",FALSE,TRUE)</formula>
    </cfRule>
    <cfRule type="expression" dxfId="2530" priority="13050">
      <formula>IF(RIGHT(TEXT(AE433,"0.#"),1)=".",TRUE,FALSE)</formula>
    </cfRule>
  </conditionalFormatting>
  <conditionalFormatting sqref="AM435">
    <cfRule type="expression" dxfId="2529" priority="13033">
      <formula>IF(RIGHT(TEXT(AM435,"0.#"),1)=".",FALSE,TRUE)</formula>
    </cfRule>
    <cfRule type="expression" dxfId="2528" priority="13034">
      <formula>IF(RIGHT(TEXT(AM435,"0.#"),1)=".",TRUE,FALSE)</formula>
    </cfRule>
  </conditionalFormatting>
  <conditionalFormatting sqref="AE434">
    <cfRule type="expression" dxfId="2527" priority="13047">
      <formula>IF(RIGHT(TEXT(AE434,"0.#"),1)=".",FALSE,TRUE)</formula>
    </cfRule>
    <cfRule type="expression" dxfId="2526" priority="13048">
      <formula>IF(RIGHT(TEXT(AE434,"0.#"),1)=".",TRUE,FALSE)</formula>
    </cfRule>
  </conditionalFormatting>
  <conditionalFormatting sqref="AE435">
    <cfRule type="expression" dxfId="2525" priority="13045">
      <formula>IF(RIGHT(TEXT(AE435,"0.#"),1)=".",FALSE,TRUE)</formula>
    </cfRule>
    <cfRule type="expression" dxfId="2524" priority="13046">
      <formula>IF(RIGHT(TEXT(AE435,"0.#"),1)=".",TRUE,FALSE)</formula>
    </cfRule>
  </conditionalFormatting>
  <conditionalFormatting sqref="AM433">
    <cfRule type="expression" dxfId="2523" priority="13037">
      <formula>IF(RIGHT(TEXT(AM433,"0.#"),1)=".",FALSE,TRUE)</formula>
    </cfRule>
    <cfRule type="expression" dxfId="2522" priority="13038">
      <formula>IF(RIGHT(TEXT(AM433,"0.#"),1)=".",TRUE,FALSE)</formula>
    </cfRule>
  </conditionalFormatting>
  <conditionalFormatting sqref="AM434">
    <cfRule type="expression" dxfId="2521" priority="13035">
      <formula>IF(RIGHT(TEXT(AM434,"0.#"),1)=".",FALSE,TRUE)</formula>
    </cfRule>
    <cfRule type="expression" dxfId="2520" priority="13036">
      <formula>IF(RIGHT(TEXT(AM434,"0.#"),1)=".",TRUE,FALSE)</formula>
    </cfRule>
  </conditionalFormatting>
  <conditionalFormatting sqref="AU433">
    <cfRule type="expression" dxfId="2519" priority="13025">
      <formula>IF(RIGHT(TEXT(AU433,"0.#"),1)=".",FALSE,TRUE)</formula>
    </cfRule>
    <cfRule type="expression" dxfId="2518" priority="13026">
      <formula>IF(RIGHT(TEXT(AU433,"0.#"),1)=".",TRUE,FALSE)</formula>
    </cfRule>
  </conditionalFormatting>
  <conditionalFormatting sqref="AU434">
    <cfRule type="expression" dxfId="2517" priority="13023">
      <formula>IF(RIGHT(TEXT(AU434,"0.#"),1)=".",FALSE,TRUE)</formula>
    </cfRule>
    <cfRule type="expression" dxfId="2516" priority="13024">
      <formula>IF(RIGHT(TEXT(AU434,"0.#"),1)=".",TRUE,FALSE)</formula>
    </cfRule>
  </conditionalFormatting>
  <conditionalFormatting sqref="AU435">
    <cfRule type="expression" dxfId="2515" priority="13021">
      <formula>IF(RIGHT(TEXT(AU435,"0.#"),1)=".",FALSE,TRUE)</formula>
    </cfRule>
    <cfRule type="expression" dxfId="2514" priority="13022">
      <formula>IF(RIGHT(TEXT(AU435,"0.#"),1)=".",TRUE,FALSE)</formula>
    </cfRule>
  </conditionalFormatting>
  <conditionalFormatting sqref="AI435">
    <cfRule type="expression" dxfId="2513" priority="12955">
      <formula>IF(RIGHT(TEXT(AI435,"0.#"),1)=".",FALSE,TRUE)</formula>
    </cfRule>
    <cfRule type="expression" dxfId="2512" priority="12956">
      <formula>IF(RIGHT(TEXT(AI435,"0.#"),1)=".",TRUE,FALSE)</formula>
    </cfRule>
  </conditionalFormatting>
  <conditionalFormatting sqref="AI433">
    <cfRule type="expression" dxfId="2511" priority="12959">
      <formula>IF(RIGHT(TEXT(AI433,"0.#"),1)=".",FALSE,TRUE)</formula>
    </cfRule>
    <cfRule type="expression" dxfId="2510" priority="12960">
      <formula>IF(RIGHT(TEXT(AI433,"0.#"),1)=".",TRUE,FALSE)</formula>
    </cfRule>
  </conditionalFormatting>
  <conditionalFormatting sqref="AI434">
    <cfRule type="expression" dxfId="2509" priority="12957">
      <formula>IF(RIGHT(TEXT(AI434,"0.#"),1)=".",FALSE,TRUE)</formula>
    </cfRule>
    <cfRule type="expression" dxfId="2508" priority="12958">
      <formula>IF(RIGHT(TEXT(AI434,"0.#"),1)=".",TRUE,FALSE)</formula>
    </cfRule>
  </conditionalFormatting>
  <conditionalFormatting sqref="AQ434">
    <cfRule type="expression" dxfId="2507" priority="12941">
      <formula>IF(RIGHT(TEXT(AQ434,"0.#"),1)=".",FALSE,TRUE)</formula>
    </cfRule>
    <cfRule type="expression" dxfId="2506" priority="12942">
      <formula>IF(RIGHT(TEXT(AQ434,"0.#"),1)=".",TRUE,FALSE)</formula>
    </cfRule>
  </conditionalFormatting>
  <conditionalFormatting sqref="AQ435">
    <cfRule type="expression" dxfId="2505" priority="12927">
      <formula>IF(RIGHT(TEXT(AQ435,"0.#"),1)=".",FALSE,TRUE)</formula>
    </cfRule>
    <cfRule type="expression" dxfId="2504" priority="12928">
      <formula>IF(RIGHT(TEXT(AQ435,"0.#"),1)=".",TRUE,FALSE)</formula>
    </cfRule>
  </conditionalFormatting>
  <conditionalFormatting sqref="AQ433">
    <cfRule type="expression" dxfId="2503" priority="12925">
      <formula>IF(RIGHT(TEXT(AQ433,"0.#"),1)=".",FALSE,TRUE)</formula>
    </cfRule>
    <cfRule type="expression" dxfId="2502" priority="12926">
      <formula>IF(RIGHT(TEXT(AQ433,"0.#"),1)=".",TRUE,FALSE)</formula>
    </cfRule>
  </conditionalFormatting>
  <conditionalFormatting sqref="AL839:AO866">
    <cfRule type="expression" dxfId="2501" priority="6649">
      <formula>IF(AND(AL839&gt;=0, RIGHT(TEXT(AL839,"0.#"),1)&lt;&gt;"."),TRUE,FALSE)</formula>
    </cfRule>
    <cfRule type="expression" dxfId="2500" priority="6650">
      <formula>IF(AND(AL839&gt;=0, RIGHT(TEXT(AL839,"0.#"),1)="."),TRUE,FALSE)</formula>
    </cfRule>
    <cfRule type="expression" dxfId="2499" priority="6651">
      <formula>IF(AND(AL839&lt;0, RIGHT(TEXT(AL839,"0.#"),1)&lt;&gt;"."),TRUE,FALSE)</formula>
    </cfRule>
    <cfRule type="expression" dxfId="2498" priority="6652">
      <formula>IF(AND(AL839&lt;0, RIGHT(TEXT(AL839,"0.#"),1)="."),TRUE,FALSE)</formula>
    </cfRule>
  </conditionalFormatting>
  <conditionalFormatting sqref="AQ53:AQ55">
    <cfRule type="expression" dxfId="2497" priority="4671">
      <formula>IF(RIGHT(TEXT(AQ53,"0.#"),1)=".",FALSE,TRUE)</formula>
    </cfRule>
    <cfRule type="expression" dxfId="2496" priority="4672">
      <formula>IF(RIGHT(TEXT(AQ53,"0.#"),1)=".",TRUE,FALSE)</formula>
    </cfRule>
  </conditionalFormatting>
  <conditionalFormatting sqref="AU53:AU55">
    <cfRule type="expression" dxfId="2495" priority="4669">
      <formula>IF(RIGHT(TEXT(AU53,"0.#"),1)=".",FALSE,TRUE)</formula>
    </cfRule>
    <cfRule type="expression" dxfId="2494" priority="4670">
      <formula>IF(RIGHT(TEXT(AU53,"0.#"),1)=".",TRUE,FALSE)</formula>
    </cfRule>
  </conditionalFormatting>
  <conditionalFormatting sqref="AQ60:AQ62">
    <cfRule type="expression" dxfId="2493" priority="4667">
      <formula>IF(RIGHT(TEXT(AQ60,"0.#"),1)=".",FALSE,TRUE)</formula>
    </cfRule>
    <cfRule type="expression" dxfId="2492" priority="4668">
      <formula>IF(RIGHT(TEXT(AQ60,"0.#"),1)=".",TRUE,FALSE)</formula>
    </cfRule>
  </conditionalFormatting>
  <conditionalFormatting sqref="AU60:AU62">
    <cfRule type="expression" dxfId="2491" priority="4665">
      <formula>IF(RIGHT(TEXT(AU60,"0.#"),1)=".",FALSE,TRUE)</formula>
    </cfRule>
    <cfRule type="expression" dxfId="2490" priority="4666">
      <formula>IF(RIGHT(TEXT(AU60,"0.#"),1)=".",TRUE,FALSE)</formula>
    </cfRule>
  </conditionalFormatting>
  <conditionalFormatting sqref="AQ75:AQ77">
    <cfRule type="expression" dxfId="2489" priority="4663">
      <formula>IF(RIGHT(TEXT(AQ75,"0.#"),1)=".",FALSE,TRUE)</formula>
    </cfRule>
    <cfRule type="expression" dxfId="2488" priority="4664">
      <formula>IF(RIGHT(TEXT(AQ75,"0.#"),1)=".",TRUE,FALSE)</formula>
    </cfRule>
  </conditionalFormatting>
  <conditionalFormatting sqref="AU75:AU77">
    <cfRule type="expression" dxfId="2487" priority="4661">
      <formula>IF(RIGHT(TEXT(AU75,"0.#"),1)=".",FALSE,TRUE)</formula>
    </cfRule>
    <cfRule type="expression" dxfId="2486" priority="4662">
      <formula>IF(RIGHT(TEXT(AU75,"0.#"),1)=".",TRUE,FALSE)</formula>
    </cfRule>
  </conditionalFormatting>
  <conditionalFormatting sqref="AQ87:AQ89">
    <cfRule type="expression" dxfId="2485" priority="4659">
      <formula>IF(RIGHT(TEXT(AQ87,"0.#"),1)=".",FALSE,TRUE)</formula>
    </cfRule>
    <cfRule type="expression" dxfId="2484" priority="4660">
      <formula>IF(RIGHT(TEXT(AQ87,"0.#"),1)=".",TRUE,FALSE)</formula>
    </cfRule>
  </conditionalFormatting>
  <conditionalFormatting sqref="AU87:AU89">
    <cfRule type="expression" dxfId="2483" priority="4657">
      <formula>IF(RIGHT(TEXT(AU87,"0.#"),1)=".",FALSE,TRUE)</formula>
    </cfRule>
    <cfRule type="expression" dxfId="2482" priority="4658">
      <formula>IF(RIGHT(TEXT(AU87,"0.#"),1)=".",TRUE,FALSE)</formula>
    </cfRule>
  </conditionalFormatting>
  <conditionalFormatting sqref="AQ92:AQ94">
    <cfRule type="expression" dxfId="2481" priority="4655">
      <formula>IF(RIGHT(TEXT(AQ92,"0.#"),1)=".",FALSE,TRUE)</formula>
    </cfRule>
    <cfRule type="expression" dxfId="2480" priority="4656">
      <formula>IF(RIGHT(TEXT(AQ92,"0.#"),1)=".",TRUE,FALSE)</formula>
    </cfRule>
  </conditionalFormatting>
  <conditionalFormatting sqref="AU92:AU94">
    <cfRule type="expression" dxfId="2479" priority="4653">
      <formula>IF(RIGHT(TEXT(AU92,"0.#"),1)=".",FALSE,TRUE)</formula>
    </cfRule>
    <cfRule type="expression" dxfId="2478" priority="4654">
      <formula>IF(RIGHT(TEXT(AU92,"0.#"),1)=".",TRUE,FALSE)</formula>
    </cfRule>
  </conditionalFormatting>
  <conditionalFormatting sqref="AQ97:AQ99">
    <cfRule type="expression" dxfId="2477" priority="4651">
      <formula>IF(RIGHT(TEXT(AQ97,"0.#"),1)=".",FALSE,TRUE)</formula>
    </cfRule>
    <cfRule type="expression" dxfId="2476" priority="4652">
      <formula>IF(RIGHT(TEXT(AQ97,"0.#"),1)=".",TRUE,FALSE)</formula>
    </cfRule>
  </conditionalFormatting>
  <conditionalFormatting sqref="AU97:AU99">
    <cfRule type="expression" dxfId="2475" priority="4649">
      <formula>IF(RIGHT(TEXT(AU97,"0.#"),1)=".",FALSE,TRUE)</formula>
    </cfRule>
    <cfRule type="expression" dxfId="2474" priority="4650">
      <formula>IF(RIGHT(TEXT(AU97,"0.#"),1)=".",TRUE,FALSE)</formula>
    </cfRule>
  </conditionalFormatting>
  <conditionalFormatting sqref="AM460">
    <cfRule type="expression" dxfId="2473" priority="4333">
      <formula>IF(RIGHT(TEXT(AM460,"0.#"),1)=".",FALSE,TRUE)</formula>
    </cfRule>
    <cfRule type="expression" dxfId="2472" priority="4334">
      <formula>IF(RIGHT(TEXT(AM460,"0.#"),1)=".",TRUE,FALSE)</formula>
    </cfRule>
  </conditionalFormatting>
  <conditionalFormatting sqref="AE460">
    <cfRule type="expression" dxfId="2471" priority="4339">
      <formula>IF(RIGHT(TEXT(AE460,"0.#"),1)=".",FALSE,TRUE)</formula>
    </cfRule>
    <cfRule type="expression" dxfId="2470" priority="4340">
      <formula>IF(RIGHT(TEXT(AE460,"0.#"),1)=".",TRUE,FALSE)</formula>
    </cfRule>
  </conditionalFormatting>
  <conditionalFormatting sqref="AU460">
    <cfRule type="expression" dxfId="2469" priority="4327">
      <formula>IF(RIGHT(TEXT(AU460,"0.#"),1)=".",FALSE,TRUE)</formula>
    </cfRule>
    <cfRule type="expression" dxfId="2468" priority="4328">
      <formula>IF(RIGHT(TEXT(AU460,"0.#"),1)=".",TRUE,FALSE)</formula>
    </cfRule>
  </conditionalFormatting>
  <conditionalFormatting sqref="AI460">
    <cfRule type="expression" dxfId="2467" priority="4321">
      <formula>IF(RIGHT(TEXT(AI460,"0.#"),1)=".",FALSE,TRUE)</formula>
    </cfRule>
    <cfRule type="expression" dxfId="2466" priority="4322">
      <formula>IF(RIGHT(TEXT(AI460,"0.#"),1)=".",TRUE,FALSE)</formula>
    </cfRule>
  </conditionalFormatting>
  <conditionalFormatting sqref="AQ460">
    <cfRule type="expression" dxfId="2465" priority="4317">
      <formula>IF(RIGHT(TEXT(AQ460,"0.#"),1)=".",FALSE,TRUE)</formula>
    </cfRule>
    <cfRule type="expression" dxfId="2464" priority="4318">
      <formula>IF(RIGHT(TEXT(AQ460,"0.#"),1)=".",TRUE,FALSE)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39:Y866">
    <cfRule type="expression" dxfId="2447" priority="2977">
      <formula>IF(RIGHT(TEXT(Y839,"0.#"),1)=".",FALSE,TRUE)</formula>
    </cfRule>
    <cfRule type="expression" dxfId="2446" priority="2978">
      <formula>IF(RIGHT(TEXT(Y839,"0.#"),1)=".",TRUE,FALSE)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2:AO1131">
    <cfRule type="expression" dxfId="2417" priority="2883">
      <formula>IF(AND(AL1102&gt;=0, RIGHT(TEXT(AL1102,"0.#"),1)&lt;&gt;"."),TRUE,FALSE)</formula>
    </cfRule>
    <cfRule type="expression" dxfId="2416" priority="2884">
      <formula>IF(AND(AL1102&gt;=0, RIGHT(TEXT(AL1102,"0.#"),1)="."),TRUE,FALSE)</formula>
    </cfRule>
    <cfRule type="expression" dxfId="2415" priority="2885">
      <formula>IF(AND(AL1102&lt;0, RIGHT(TEXT(AL1102,"0.#"),1)&lt;&gt;"."),TRUE,FALSE)</formula>
    </cfRule>
    <cfRule type="expression" dxfId="2414" priority="2886">
      <formula>IF(AND(AL1102&lt;0, RIGHT(TEXT(AL1102,"0.#"),1)="."),TRUE,FALSE)</formula>
    </cfRule>
  </conditionalFormatting>
  <conditionalFormatting sqref="Y1102:Y1131">
    <cfRule type="expression" dxfId="2413" priority="2881">
      <formula>IF(RIGHT(TEXT(Y1102,"0.#"),1)=".",FALSE,TRUE)</formula>
    </cfRule>
    <cfRule type="expression" dxfId="2412" priority="2882">
      <formula>IF(RIGHT(TEXT(Y1102,"0.#"),1)=".",TRUE,FALSE)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7:AO838">
    <cfRule type="expression" dxfId="2403" priority="2835">
      <formula>IF(AND(AL837&gt;=0, RIGHT(TEXT(AL837,"0.#"),1)&lt;&gt;"."),TRUE,FALSE)</formula>
    </cfRule>
    <cfRule type="expression" dxfId="2402" priority="2836">
      <formula>IF(AND(AL837&gt;=0, RIGHT(TEXT(AL837,"0.#"),1)="."),TRUE,FALSE)</formula>
    </cfRule>
    <cfRule type="expression" dxfId="2401" priority="2837">
      <formula>IF(AND(AL837&lt;0, RIGHT(TEXT(AL837,"0.#"),1)&lt;&gt;"."),TRUE,FALSE)</formula>
    </cfRule>
    <cfRule type="expression" dxfId="2400" priority="2838">
      <formula>IF(AND(AL837&lt;0, RIGHT(TEXT(AL837,"0.#"),1)="."),TRUE,FALSE)</formula>
    </cfRule>
  </conditionalFormatting>
  <conditionalFormatting sqref="Y837:Y838">
    <cfRule type="expression" dxfId="2399" priority="2833">
      <formula>IF(RIGHT(TEXT(Y837,"0.#"),1)=".",FALSE,TRUE)</formula>
    </cfRule>
    <cfRule type="expression" dxfId="2398" priority="2834">
      <formula>IF(RIGHT(TEXT(Y837,"0.#"),1)=".",TRUE,FALSE)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2:Y899">
    <cfRule type="expression" dxfId="2081" priority="2093">
      <formula>IF(RIGHT(TEXT(Y872,"0.#"),1)=".",FALSE,TRUE)</formula>
    </cfRule>
    <cfRule type="expression" dxfId="2080" priority="2094">
      <formula>IF(RIGHT(TEXT(Y872,"0.#"),1)=".",TRUE,FALSE)</formula>
    </cfRule>
  </conditionalFormatting>
  <conditionalFormatting sqref="Y870:Y871">
    <cfRule type="expression" dxfId="2079" priority="2087">
      <formula>IF(RIGHT(TEXT(Y870,"0.#"),1)=".",FALSE,TRUE)</formula>
    </cfRule>
    <cfRule type="expression" dxfId="2078" priority="2088">
      <formula>IF(RIGHT(TEXT(Y870,"0.#"),1)=".",TRUE,FALSE)</formula>
    </cfRule>
  </conditionalFormatting>
  <conditionalFormatting sqref="Y905:Y932">
    <cfRule type="expression" dxfId="2077" priority="2081">
      <formula>IF(RIGHT(TEXT(Y905,"0.#"),1)=".",FALSE,TRUE)</formula>
    </cfRule>
    <cfRule type="expression" dxfId="2076" priority="2082">
      <formula>IF(RIGHT(TEXT(Y905,"0.#"),1)=".",TRUE,FALSE)</formula>
    </cfRule>
  </conditionalFormatting>
  <conditionalFormatting sqref="Y903:Y904">
    <cfRule type="expression" dxfId="2075" priority="2075">
      <formula>IF(RIGHT(TEXT(Y903,"0.#"),1)=".",FALSE,TRUE)</formula>
    </cfRule>
    <cfRule type="expression" dxfId="2074" priority="2076">
      <formula>IF(RIGHT(TEXT(Y903,"0.#"),1)=".",TRUE,FALSE)</formula>
    </cfRule>
  </conditionalFormatting>
  <conditionalFormatting sqref="Y938:Y965">
    <cfRule type="expression" dxfId="2073" priority="2069">
      <formula>IF(RIGHT(TEXT(Y938,"0.#"),1)=".",FALSE,TRUE)</formula>
    </cfRule>
    <cfRule type="expression" dxfId="2072" priority="2070">
      <formula>IF(RIGHT(TEXT(Y938,"0.#"),1)=".",TRUE,FALSE)</formula>
    </cfRule>
  </conditionalFormatting>
  <conditionalFormatting sqref="Y936:Y937">
    <cfRule type="expression" dxfId="2071" priority="2063">
      <formula>IF(RIGHT(TEXT(Y936,"0.#"),1)=".",FALSE,TRUE)</formula>
    </cfRule>
    <cfRule type="expression" dxfId="2070" priority="2064">
      <formula>IF(RIGHT(TEXT(Y936,"0.#"),1)=".",TRUE,FALSE)</formula>
    </cfRule>
  </conditionalFormatting>
  <conditionalFormatting sqref="Y971:Y998">
    <cfRule type="expression" dxfId="2069" priority="2057">
      <formula>IF(RIGHT(TEXT(Y971,"0.#"),1)=".",FALSE,TRUE)</formula>
    </cfRule>
    <cfRule type="expression" dxfId="2068" priority="2058">
      <formula>IF(RIGHT(TEXT(Y971,"0.#"),1)=".",TRUE,FALSE)</formula>
    </cfRule>
  </conditionalFormatting>
  <conditionalFormatting sqref="Y969:Y970">
    <cfRule type="expression" dxfId="2067" priority="2051">
      <formula>IF(RIGHT(TEXT(Y969,"0.#"),1)=".",FALSE,TRUE)</formula>
    </cfRule>
    <cfRule type="expression" dxfId="2066" priority="2052">
      <formula>IF(RIGHT(TEXT(Y969,"0.#"),1)=".",TRUE,FALSE)</formula>
    </cfRule>
  </conditionalFormatting>
  <conditionalFormatting sqref="Y1004:Y1031">
    <cfRule type="expression" dxfId="2065" priority="2045">
      <formula>IF(RIGHT(TEXT(Y1004,"0.#"),1)=".",FALSE,TRUE)</formula>
    </cfRule>
    <cfRule type="expression" dxfId="2064" priority="2046">
      <formula>IF(RIGHT(TEXT(Y1004,"0.#"),1)=".",TRUE,FALSE)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0:AO871">
    <cfRule type="expression" dxfId="1979" priority="2089">
      <formula>IF(AND(AL870&gt;=0, RIGHT(TEXT(AL870,"0.#"),1)&lt;&gt;"."),TRUE,FALSE)</formula>
    </cfRule>
    <cfRule type="expression" dxfId="1978" priority="2090">
      <formula>IF(AND(AL870&gt;=0, RIGHT(TEXT(AL870,"0.#"),1)="."),TRUE,FALSE)</formula>
    </cfRule>
    <cfRule type="expression" dxfId="1977" priority="2091">
      <formula>IF(AND(AL870&lt;0, RIGHT(TEXT(AL870,"0.#"),1)&lt;&gt;"."),TRUE,FALSE)</formula>
    </cfRule>
    <cfRule type="expression" dxfId="1976" priority="2092">
      <formula>IF(AND(AL870&lt;0, RIGHT(TEXT(AL870,"0.#"),1)="."),TRUE,FALSE)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K14:AQ14">
    <cfRule type="expression" dxfId="723" priority="23">
      <formula>IF(RIGHT(TEXT(AK14,"0.#"),1)=".",FALSE,TRUE)</formula>
    </cfRule>
    <cfRule type="expression" dxfId="722" priority="24">
      <formula>IF(RIGHT(TEXT(AK14,"0.#"),1)=".",TRUE,FALSE)</formula>
    </cfRule>
  </conditionalFormatting>
  <conditionalFormatting sqref="AK15:AQ17">
    <cfRule type="expression" dxfId="721" priority="21">
      <formula>IF(RIGHT(TEXT(AK15,"0.#"),1)=".",FALSE,TRUE)</formula>
    </cfRule>
    <cfRule type="expression" dxfId="720" priority="22">
      <formula>IF(RIGHT(TEXT(AK15,"0.#"),1)=".",TRUE,FALSE)</formula>
    </cfRule>
  </conditionalFormatting>
  <conditionalFormatting sqref="AE458">
    <cfRule type="expression" dxfId="719" priority="19">
      <formula>IF(RIGHT(TEXT(AE458,"0.#"),1)=".",FALSE,TRUE)</formula>
    </cfRule>
    <cfRule type="expression" dxfId="718" priority="20">
      <formula>IF(RIGHT(TEXT(AE458,"0.#"),1)=".",TRUE,FALSE)</formula>
    </cfRule>
  </conditionalFormatting>
  <conditionalFormatting sqref="AE459">
    <cfRule type="expression" dxfId="717" priority="17">
      <formula>IF(RIGHT(TEXT(AE459,"0.#"),1)=".",FALSE,TRUE)</formula>
    </cfRule>
    <cfRule type="expression" dxfId="716" priority="18">
      <formula>IF(RIGHT(TEXT(AE459,"0.#"),1)=".",TRUE,FALSE)</formula>
    </cfRule>
  </conditionalFormatting>
  <conditionalFormatting sqref="AM458">
    <cfRule type="expression" dxfId="715" priority="15">
      <formula>IF(RIGHT(TEXT(AM458,"0.#"),1)=".",FALSE,TRUE)</formula>
    </cfRule>
    <cfRule type="expression" dxfId="714" priority="16">
      <formula>IF(RIGHT(TEXT(AM458,"0.#"),1)=".",TRUE,FALSE)</formula>
    </cfRule>
  </conditionalFormatting>
  <conditionalFormatting sqref="AM459">
    <cfRule type="expression" dxfId="713" priority="13">
      <formula>IF(RIGHT(TEXT(AM459,"0.#"),1)=".",FALSE,TRUE)</formula>
    </cfRule>
    <cfRule type="expression" dxfId="712" priority="14">
      <formula>IF(RIGHT(TEXT(AM459,"0.#"),1)=".",TRUE,FALSE)</formula>
    </cfRule>
  </conditionalFormatting>
  <conditionalFormatting sqref="AU458">
    <cfRule type="expression" dxfId="711" priority="11">
      <formula>IF(RIGHT(TEXT(AU458,"0.#"),1)=".",FALSE,TRUE)</formula>
    </cfRule>
    <cfRule type="expression" dxfId="710" priority="12">
      <formula>IF(RIGHT(TEXT(AU458,"0.#"),1)=".",TRUE,FALSE)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I458">
    <cfRule type="expression" dxfId="707" priority="7">
      <formula>IF(RIGHT(TEXT(AI458,"0.#"),1)=".",FALSE,TRUE)</formula>
    </cfRule>
    <cfRule type="expression" dxfId="706" priority="8">
      <formula>IF(RIGHT(TEXT(AI458,"0.#"),1)=".",TRUE,FALSE)</formula>
    </cfRule>
  </conditionalFormatting>
  <conditionalFormatting sqref="AI459">
    <cfRule type="expression" dxfId="705" priority="5">
      <formula>IF(RIGHT(TEXT(AI459,"0.#"),1)=".",FALSE,TRUE)</formula>
    </cfRule>
    <cfRule type="expression" dxfId="704" priority="6">
      <formula>IF(RIGHT(TEXT(AI459,"0.#"),1)=".",TRUE,FALSE)</formula>
    </cfRule>
  </conditionalFormatting>
  <conditionalFormatting sqref="AQ459">
    <cfRule type="expression" dxfId="703" priority="3">
      <formula>IF(RIGHT(TEXT(AQ459,"0.#"),1)=".",FALSE,TRUE)</formula>
    </cfRule>
    <cfRule type="expression" dxfId="702" priority="4">
      <formula>IF(RIGHT(TEXT(AQ459,"0.#"),1)=".",TRUE,FALSE)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2" fitToHeight="8" orientation="portrait" cellComments="asDisplayed" r:id="rId1"/>
  <headerFooter differentFirst="1" alignWithMargins="0"/>
  <rowBreaks count="4" manualBreakCount="4">
    <brk id="43" max="49" man="1"/>
    <brk id="699" max="49" man="1"/>
    <brk id="727"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608</v>
      </c>
      <c r="H2" s="13" t="str">
        <f>IF(G2="","",F2)</f>
        <v>一般会計</v>
      </c>
      <c r="I2" s="13" t="str">
        <f>IF(H2="","",IF(I1&lt;&gt;"",CONCATENATE(I1,"、",H2),H2))</f>
        <v>一般会計</v>
      </c>
      <c r="K2" s="14" t="s">
        <v>221</v>
      </c>
      <c r="L2" s="15"/>
      <c r="M2" s="13" t="str">
        <f>IF(L2="","",K2)</f>
        <v/>
      </c>
      <c r="N2" s="13" t="str">
        <f>IF(M2="","",IF(N1&lt;&gt;"",CONCATENATE(N1,"、",M2),M2))</f>
        <v/>
      </c>
      <c r="O2" s="13"/>
      <c r="P2" s="12" t="s">
        <v>190</v>
      </c>
      <c r="Q2" s="17" t="s">
        <v>608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608</v>
      </c>
      <c r="M3" s="13" t="str">
        <f t="shared" ref="M3:M11" si="2">IF(L3="","",K3)</f>
        <v>文教及び科学振興</v>
      </c>
      <c r="N3" s="13" t="str">
        <f>IF(M3="",N2,IF(N2&lt;&gt;"",CONCATENATE(N2,"、",M3),M3))</f>
        <v>文教及び科学振興</v>
      </c>
      <c r="O3" s="13"/>
      <c r="P3" s="12" t="s">
        <v>191</v>
      </c>
      <c r="Q3" s="17" t="s">
        <v>608</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t="s">
        <v>608</v>
      </c>
      <c r="C10" s="13" t="str">
        <f t="shared" si="0"/>
        <v>国土強靱化施策</v>
      </c>
      <c r="D10" s="13" t="str">
        <f t="shared" si="8"/>
        <v>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3"/>
      <c r="AA2" s="834"/>
      <c r="AB2" s="1030" t="s">
        <v>11</v>
      </c>
      <c r="AC2" s="1031"/>
      <c r="AD2" s="1032"/>
      <c r="AE2" s="1036" t="s">
        <v>555</v>
      </c>
      <c r="AF2" s="1036"/>
      <c r="AG2" s="1036"/>
      <c r="AH2" s="1036"/>
      <c r="AI2" s="1036" t="s">
        <v>552</v>
      </c>
      <c r="AJ2" s="1036"/>
      <c r="AK2" s="1036"/>
      <c r="AL2" s="1036"/>
      <c r="AM2" s="1036" t="s">
        <v>526</v>
      </c>
      <c r="AN2" s="1036"/>
      <c r="AO2" s="103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3"/>
      <c r="AA9" s="834"/>
      <c r="AB9" s="1030" t="s">
        <v>11</v>
      </c>
      <c r="AC9" s="1031"/>
      <c r="AD9" s="1032"/>
      <c r="AE9" s="1036" t="s">
        <v>556</v>
      </c>
      <c r="AF9" s="1036"/>
      <c r="AG9" s="1036"/>
      <c r="AH9" s="1036"/>
      <c r="AI9" s="1036" t="s">
        <v>552</v>
      </c>
      <c r="AJ9" s="1036"/>
      <c r="AK9" s="1036"/>
      <c r="AL9" s="1036"/>
      <c r="AM9" s="1036" t="s">
        <v>526</v>
      </c>
      <c r="AN9" s="1036"/>
      <c r="AO9" s="103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3"/>
      <c r="AA16" s="834"/>
      <c r="AB16" s="1030" t="s">
        <v>11</v>
      </c>
      <c r="AC16" s="1031"/>
      <c r="AD16" s="1032"/>
      <c r="AE16" s="1036" t="s">
        <v>555</v>
      </c>
      <c r="AF16" s="1036"/>
      <c r="AG16" s="1036"/>
      <c r="AH16" s="1036"/>
      <c r="AI16" s="1036" t="s">
        <v>553</v>
      </c>
      <c r="AJ16" s="1036"/>
      <c r="AK16" s="1036"/>
      <c r="AL16" s="1036"/>
      <c r="AM16" s="1036" t="s">
        <v>526</v>
      </c>
      <c r="AN16" s="1036"/>
      <c r="AO16" s="103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3"/>
      <c r="AA23" s="834"/>
      <c r="AB23" s="1030" t="s">
        <v>11</v>
      </c>
      <c r="AC23" s="1031"/>
      <c r="AD23" s="1032"/>
      <c r="AE23" s="1036" t="s">
        <v>557</v>
      </c>
      <c r="AF23" s="1036"/>
      <c r="AG23" s="1036"/>
      <c r="AH23" s="1036"/>
      <c r="AI23" s="1036" t="s">
        <v>552</v>
      </c>
      <c r="AJ23" s="1036"/>
      <c r="AK23" s="1036"/>
      <c r="AL23" s="1036"/>
      <c r="AM23" s="1036" t="s">
        <v>526</v>
      </c>
      <c r="AN23" s="1036"/>
      <c r="AO23" s="103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3"/>
      <c r="AA30" s="834"/>
      <c r="AB30" s="1030" t="s">
        <v>11</v>
      </c>
      <c r="AC30" s="1031"/>
      <c r="AD30" s="1032"/>
      <c r="AE30" s="1036" t="s">
        <v>555</v>
      </c>
      <c r="AF30" s="1036"/>
      <c r="AG30" s="1036"/>
      <c r="AH30" s="1036"/>
      <c r="AI30" s="1036" t="s">
        <v>552</v>
      </c>
      <c r="AJ30" s="1036"/>
      <c r="AK30" s="1036"/>
      <c r="AL30" s="1036"/>
      <c r="AM30" s="1036" t="s">
        <v>550</v>
      </c>
      <c r="AN30" s="1036"/>
      <c r="AO30" s="103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3"/>
      <c r="AA37" s="834"/>
      <c r="AB37" s="1030" t="s">
        <v>11</v>
      </c>
      <c r="AC37" s="1031"/>
      <c r="AD37" s="1032"/>
      <c r="AE37" s="1036" t="s">
        <v>557</v>
      </c>
      <c r="AF37" s="1036"/>
      <c r="AG37" s="1036"/>
      <c r="AH37" s="1036"/>
      <c r="AI37" s="1036" t="s">
        <v>554</v>
      </c>
      <c r="AJ37" s="1036"/>
      <c r="AK37" s="1036"/>
      <c r="AL37" s="1036"/>
      <c r="AM37" s="1036" t="s">
        <v>551</v>
      </c>
      <c r="AN37" s="1036"/>
      <c r="AO37" s="103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3"/>
      <c r="AA44" s="834"/>
      <c r="AB44" s="1030" t="s">
        <v>11</v>
      </c>
      <c r="AC44" s="1031"/>
      <c r="AD44" s="1032"/>
      <c r="AE44" s="1036" t="s">
        <v>555</v>
      </c>
      <c r="AF44" s="1036"/>
      <c r="AG44" s="1036"/>
      <c r="AH44" s="1036"/>
      <c r="AI44" s="1036" t="s">
        <v>552</v>
      </c>
      <c r="AJ44" s="1036"/>
      <c r="AK44" s="1036"/>
      <c r="AL44" s="1036"/>
      <c r="AM44" s="1036" t="s">
        <v>526</v>
      </c>
      <c r="AN44" s="1036"/>
      <c r="AO44" s="103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3"/>
      <c r="AA51" s="834"/>
      <c r="AB51" s="557" t="s">
        <v>11</v>
      </c>
      <c r="AC51" s="1031"/>
      <c r="AD51" s="1032"/>
      <c r="AE51" s="1036" t="s">
        <v>555</v>
      </c>
      <c r="AF51" s="1036"/>
      <c r="AG51" s="1036"/>
      <c r="AH51" s="1036"/>
      <c r="AI51" s="1036" t="s">
        <v>552</v>
      </c>
      <c r="AJ51" s="1036"/>
      <c r="AK51" s="1036"/>
      <c r="AL51" s="1036"/>
      <c r="AM51" s="1036" t="s">
        <v>526</v>
      </c>
      <c r="AN51" s="1036"/>
      <c r="AO51" s="103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3"/>
      <c r="AA58" s="834"/>
      <c r="AB58" s="1030" t="s">
        <v>11</v>
      </c>
      <c r="AC58" s="1031"/>
      <c r="AD58" s="1032"/>
      <c r="AE58" s="1036" t="s">
        <v>555</v>
      </c>
      <c r="AF58" s="1036"/>
      <c r="AG58" s="1036"/>
      <c r="AH58" s="1036"/>
      <c r="AI58" s="1036" t="s">
        <v>552</v>
      </c>
      <c r="AJ58" s="1036"/>
      <c r="AK58" s="1036"/>
      <c r="AL58" s="1036"/>
      <c r="AM58" s="1036" t="s">
        <v>526</v>
      </c>
      <c r="AN58" s="1036"/>
      <c r="AO58" s="103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3"/>
      <c r="AA65" s="834"/>
      <c r="AB65" s="1030" t="s">
        <v>11</v>
      </c>
      <c r="AC65" s="1031"/>
      <c r="AD65" s="1032"/>
      <c r="AE65" s="1036" t="s">
        <v>555</v>
      </c>
      <c r="AF65" s="1036"/>
      <c r="AG65" s="1036"/>
      <c r="AH65" s="1036"/>
      <c r="AI65" s="1036" t="s">
        <v>552</v>
      </c>
      <c r="AJ65" s="1036"/>
      <c r="AK65" s="1036"/>
      <c r="AL65" s="1036"/>
      <c r="AM65" s="1036" t="s">
        <v>526</v>
      </c>
      <c r="AN65" s="1036"/>
      <c r="AO65" s="103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70"/>
      <c r="I3" s="670"/>
      <c r="J3" s="670"/>
      <c r="K3" s="670"/>
      <c r="L3" s="669" t="s">
        <v>18</v>
      </c>
      <c r="M3" s="670"/>
      <c r="N3" s="670"/>
      <c r="O3" s="670"/>
      <c r="P3" s="670"/>
      <c r="Q3" s="670"/>
      <c r="R3" s="670"/>
      <c r="S3" s="670"/>
      <c r="T3" s="670"/>
      <c r="U3" s="670"/>
      <c r="V3" s="670"/>
      <c r="W3" s="670"/>
      <c r="X3" s="671"/>
      <c r="Y3" s="655" t="s">
        <v>19</v>
      </c>
      <c r="Z3" s="656"/>
      <c r="AA3" s="656"/>
      <c r="AB3" s="802"/>
      <c r="AC3" s="819"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9"/>
      <c r="B4" s="1050"/>
      <c r="C4" s="1050"/>
      <c r="D4" s="1050"/>
      <c r="E4" s="1050"/>
      <c r="F4" s="1051"/>
      <c r="G4" s="672"/>
      <c r="H4" s="673"/>
      <c r="I4" s="673"/>
      <c r="J4" s="673"/>
      <c r="K4" s="674"/>
      <c r="L4" s="666"/>
      <c r="M4" s="667"/>
      <c r="N4" s="667"/>
      <c r="O4" s="667"/>
      <c r="P4" s="667"/>
      <c r="Q4" s="667"/>
      <c r="R4" s="667"/>
      <c r="S4" s="667"/>
      <c r="T4" s="667"/>
      <c r="U4" s="667"/>
      <c r="V4" s="667"/>
      <c r="W4" s="667"/>
      <c r="X4" s="668"/>
      <c r="Y4" s="388"/>
      <c r="Z4" s="389"/>
      <c r="AA4" s="389"/>
      <c r="AB4" s="809"/>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9"/>
      <c r="B15" s="1050"/>
      <c r="C15" s="1050"/>
      <c r="D15" s="1050"/>
      <c r="E15" s="1050"/>
      <c r="F15" s="1051"/>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49"/>
      <c r="B16" s="1050"/>
      <c r="C16" s="1050"/>
      <c r="D16" s="1050"/>
      <c r="E16" s="1050"/>
      <c r="F16" s="1051"/>
      <c r="G16" s="819"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2"/>
      <c r="AC16" s="819"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9"/>
      <c r="B17" s="1050"/>
      <c r="C17" s="1050"/>
      <c r="D17" s="1050"/>
      <c r="E17" s="1050"/>
      <c r="F17" s="1051"/>
      <c r="G17" s="672"/>
      <c r="H17" s="673"/>
      <c r="I17" s="673"/>
      <c r="J17" s="673"/>
      <c r="K17" s="674"/>
      <c r="L17" s="666"/>
      <c r="M17" s="667"/>
      <c r="N17" s="667"/>
      <c r="O17" s="667"/>
      <c r="P17" s="667"/>
      <c r="Q17" s="667"/>
      <c r="R17" s="667"/>
      <c r="S17" s="667"/>
      <c r="T17" s="667"/>
      <c r="U17" s="667"/>
      <c r="V17" s="667"/>
      <c r="W17" s="667"/>
      <c r="X17" s="668"/>
      <c r="Y17" s="388"/>
      <c r="Z17" s="389"/>
      <c r="AA17" s="389"/>
      <c r="AB17" s="809"/>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9"/>
      <c r="B28" s="1050"/>
      <c r="C28" s="1050"/>
      <c r="D28" s="1050"/>
      <c r="E28" s="1050"/>
      <c r="F28" s="1051"/>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49"/>
      <c r="B29" s="1050"/>
      <c r="C29" s="1050"/>
      <c r="D29" s="1050"/>
      <c r="E29" s="1050"/>
      <c r="F29" s="1051"/>
      <c r="G29" s="819"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2"/>
      <c r="AC29" s="819"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9"/>
      <c r="B30" s="1050"/>
      <c r="C30" s="1050"/>
      <c r="D30" s="1050"/>
      <c r="E30" s="1050"/>
      <c r="F30" s="1051"/>
      <c r="G30" s="672"/>
      <c r="H30" s="673"/>
      <c r="I30" s="673"/>
      <c r="J30" s="673"/>
      <c r="K30" s="674"/>
      <c r="L30" s="666"/>
      <c r="M30" s="667"/>
      <c r="N30" s="667"/>
      <c r="O30" s="667"/>
      <c r="P30" s="667"/>
      <c r="Q30" s="667"/>
      <c r="R30" s="667"/>
      <c r="S30" s="667"/>
      <c r="T30" s="667"/>
      <c r="U30" s="667"/>
      <c r="V30" s="667"/>
      <c r="W30" s="667"/>
      <c r="X30" s="668"/>
      <c r="Y30" s="388"/>
      <c r="Z30" s="389"/>
      <c r="AA30" s="389"/>
      <c r="AB30" s="809"/>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9"/>
      <c r="B41" s="1050"/>
      <c r="C41" s="1050"/>
      <c r="D41" s="1050"/>
      <c r="E41" s="1050"/>
      <c r="F41" s="1051"/>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49"/>
      <c r="B42" s="1050"/>
      <c r="C42" s="1050"/>
      <c r="D42" s="1050"/>
      <c r="E42" s="1050"/>
      <c r="F42" s="1051"/>
      <c r="G42" s="819"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2"/>
      <c r="AC42" s="819"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9"/>
      <c r="B43" s="1050"/>
      <c r="C43" s="1050"/>
      <c r="D43" s="1050"/>
      <c r="E43" s="1050"/>
      <c r="F43" s="1051"/>
      <c r="G43" s="672"/>
      <c r="H43" s="673"/>
      <c r="I43" s="673"/>
      <c r="J43" s="673"/>
      <c r="K43" s="674"/>
      <c r="L43" s="666"/>
      <c r="M43" s="667"/>
      <c r="N43" s="667"/>
      <c r="O43" s="667"/>
      <c r="P43" s="667"/>
      <c r="Q43" s="667"/>
      <c r="R43" s="667"/>
      <c r="S43" s="667"/>
      <c r="T43" s="667"/>
      <c r="U43" s="667"/>
      <c r="V43" s="667"/>
      <c r="W43" s="667"/>
      <c r="X43" s="668"/>
      <c r="Y43" s="388"/>
      <c r="Z43" s="389"/>
      <c r="AA43" s="389"/>
      <c r="AB43" s="809"/>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49"/>
      <c r="B56" s="1050"/>
      <c r="C56" s="1050"/>
      <c r="D56" s="1050"/>
      <c r="E56" s="1050"/>
      <c r="F56" s="1051"/>
      <c r="G56" s="819"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2"/>
      <c r="AC56" s="819"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9"/>
      <c r="B57" s="1050"/>
      <c r="C57" s="1050"/>
      <c r="D57" s="1050"/>
      <c r="E57" s="1050"/>
      <c r="F57" s="1051"/>
      <c r="G57" s="672"/>
      <c r="H57" s="673"/>
      <c r="I57" s="673"/>
      <c r="J57" s="673"/>
      <c r="K57" s="674"/>
      <c r="L57" s="666"/>
      <c r="M57" s="667"/>
      <c r="N57" s="667"/>
      <c r="O57" s="667"/>
      <c r="P57" s="667"/>
      <c r="Q57" s="667"/>
      <c r="R57" s="667"/>
      <c r="S57" s="667"/>
      <c r="T57" s="667"/>
      <c r="U57" s="667"/>
      <c r="V57" s="667"/>
      <c r="W57" s="667"/>
      <c r="X57" s="668"/>
      <c r="Y57" s="388"/>
      <c r="Z57" s="389"/>
      <c r="AA57" s="389"/>
      <c r="AB57" s="809"/>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9"/>
      <c r="B68" s="1050"/>
      <c r="C68" s="1050"/>
      <c r="D68" s="1050"/>
      <c r="E68" s="1050"/>
      <c r="F68" s="1051"/>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49"/>
      <c r="B69" s="1050"/>
      <c r="C69" s="1050"/>
      <c r="D69" s="1050"/>
      <c r="E69" s="1050"/>
      <c r="F69" s="1051"/>
      <c r="G69" s="819"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2"/>
      <c r="AC69" s="819"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9"/>
      <c r="B70" s="1050"/>
      <c r="C70" s="1050"/>
      <c r="D70" s="1050"/>
      <c r="E70" s="1050"/>
      <c r="F70" s="1051"/>
      <c r="G70" s="672"/>
      <c r="H70" s="673"/>
      <c r="I70" s="673"/>
      <c r="J70" s="673"/>
      <c r="K70" s="674"/>
      <c r="L70" s="666"/>
      <c r="M70" s="667"/>
      <c r="N70" s="667"/>
      <c r="O70" s="667"/>
      <c r="P70" s="667"/>
      <c r="Q70" s="667"/>
      <c r="R70" s="667"/>
      <c r="S70" s="667"/>
      <c r="T70" s="667"/>
      <c r="U70" s="667"/>
      <c r="V70" s="667"/>
      <c r="W70" s="667"/>
      <c r="X70" s="668"/>
      <c r="Y70" s="388"/>
      <c r="Z70" s="389"/>
      <c r="AA70" s="389"/>
      <c r="AB70" s="809"/>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9"/>
      <c r="B81" s="1050"/>
      <c r="C81" s="1050"/>
      <c r="D81" s="1050"/>
      <c r="E81" s="1050"/>
      <c r="F81" s="1051"/>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49"/>
      <c r="B82" s="1050"/>
      <c r="C82" s="1050"/>
      <c r="D82" s="1050"/>
      <c r="E82" s="1050"/>
      <c r="F82" s="1051"/>
      <c r="G82" s="819"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2"/>
      <c r="AC82" s="819"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9"/>
      <c r="B83" s="1050"/>
      <c r="C83" s="1050"/>
      <c r="D83" s="1050"/>
      <c r="E83" s="1050"/>
      <c r="F83" s="1051"/>
      <c r="G83" s="672"/>
      <c r="H83" s="673"/>
      <c r="I83" s="673"/>
      <c r="J83" s="673"/>
      <c r="K83" s="674"/>
      <c r="L83" s="666"/>
      <c r="M83" s="667"/>
      <c r="N83" s="667"/>
      <c r="O83" s="667"/>
      <c r="P83" s="667"/>
      <c r="Q83" s="667"/>
      <c r="R83" s="667"/>
      <c r="S83" s="667"/>
      <c r="T83" s="667"/>
      <c r="U83" s="667"/>
      <c r="V83" s="667"/>
      <c r="W83" s="667"/>
      <c r="X83" s="668"/>
      <c r="Y83" s="388"/>
      <c r="Z83" s="389"/>
      <c r="AA83" s="389"/>
      <c r="AB83" s="809"/>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9"/>
      <c r="B94" s="1050"/>
      <c r="C94" s="1050"/>
      <c r="D94" s="1050"/>
      <c r="E94" s="1050"/>
      <c r="F94" s="1051"/>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49"/>
      <c r="B95" s="1050"/>
      <c r="C95" s="1050"/>
      <c r="D95" s="1050"/>
      <c r="E95" s="1050"/>
      <c r="F95" s="1051"/>
      <c r="G95" s="819"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2"/>
      <c r="AC95" s="819"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9"/>
      <c r="B96" s="1050"/>
      <c r="C96" s="1050"/>
      <c r="D96" s="1050"/>
      <c r="E96" s="1050"/>
      <c r="F96" s="1051"/>
      <c r="G96" s="672"/>
      <c r="H96" s="673"/>
      <c r="I96" s="673"/>
      <c r="J96" s="673"/>
      <c r="K96" s="674"/>
      <c r="L96" s="666"/>
      <c r="M96" s="667"/>
      <c r="N96" s="667"/>
      <c r="O96" s="667"/>
      <c r="P96" s="667"/>
      <c r="Q96" s="667"/>
      <c r="R96" s="667"/>
      <c r="S96" s="667"/>
      <c r="T96" s="667"/>
      <c r="U96" s="667"/>
      <c r="V96" s="667"/>
      <c r="W96" s="667"/>
      <c r="X96" s="668"/>
      <c r="Y96" s="388"/>
      <c r="Z96" s="389"/>
      <c r="AA96" s="389"/>
      <c r="AB96" s="809"/>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49"/>
      <c r="B109" s="1050"/>
      <c r="C109" s="1050"/>
      <c r="D109" s="1050"/>
      <c r="E109" s="1050"/>
      <c r="F109" s="1051"/>
      <c r="G109" s="819"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2"/>
      <c r="AC109" s="819"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9"/>
      <c r="B110" s="1050"/>
      <c r="C110" s="1050"/>
      <c r="D110" s="1050"/>
      <c r="E110" s="1050"/>
      <c r="F110" s="1051"/>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9"/>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9"/>
      <c r="B121" s="1050"/>
      <c r="C121" s="1050"/>
      <c r="D121" s="1050"/>
      <c r="E121" s="1050"/>
      <c r="F121" s="1051"/>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49"/>
      <c r="B122" s="1050"/>
      <c r="C122" s="1050"/>
      <c r="D122" s="1050"/>
      <c r="E122" s="1050"/>
      <c r="F122" s="1051"/>
      <c r="G122" s="819"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2"/>
      <c r="AC122" s="819"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9"/>
      <c r="B123" s="1050"/>
      <c r="C123" s="1050"/>
      <c r="D123" s="1050"/>
      <c r="E123" s="1050"/>
      <c r="F123" s="1051"/>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9"/>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9"/>
      <c r="B134" s="1050"/>
      <c r="C134" s="1050"/>
      <c r="D134" s="1050"/>
      <c r="E134" s="1050"/>
      <c r="F134" s="1051"/>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49"/>
      <c r="B135" s="1050"/>
      <c r="C135" s="1050"/>
      <c r="D135" s="1050"/>
      <c r="E135" s="1050"/>
      <c r="F135" s="1051"/>
      <c r="G135" s="819"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2"/>
      <c r="AC135" s="819"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9"/>
      <c r="B136" s="1050"/>
      <c r="C136" s="1050"/>
      <c r="D136" s="1050"/>
      <c r="E136" s="1050"/>
      <c r="F136" s="1051"/>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9"/>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9"/>
      <c r="B147" s="1050"/>
      <c r="C147" s="1050"/>
      <c r="D147" s="1050"/>
      <c r="E147" s="1050"/>
      <c r="F147" s="1051"/>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49"/>
      <c r="B148" s="1050"/>
      <c r="C148" s="1050"/>
      <c r="D148" s="1050"/>
      <c r="E148" s="1050"/>
      <c r="F148" s="1051"/>
      <c r="G148" s="819"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2"/>
      <c r="AC148" s="819"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9"/>
      <c r="B149" s="1050"/>
      <c r="C149" s="1050"/>
      <c r="D149" s="1050"/>
      <c r="E149" s="1050"/>
      <c r="F149" s="1051"/>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9"/>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49"/>
      <c r="B162" s="1050"/>
      <c r="C162" s="1050"/>
      <c r="D162" s="1050"/>
      <c r="E162" s="1050"/>
      <c r="F162" s="1051"/>
      <c r="G162" s="819"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2"/>
      <c r="AC162" s="819"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9"/>
      <c r="B163" s="1050"/>
      <c r="C163" s="1050"/>
      <c r="D163" s="1050"/>
      <c r="E163" s="1050"/>
      <c r="F163" s="1051"/>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9"/>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9"/>
      <c r="B174" s="1050"/>
      <c r="C174" s="1050"/>
      <c r="D174" s="1050"/>
      <c r="E174" s="1050"/>
      <c r="F174" s="1051"/>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49"/>
      <c r="B175" s="1050"/>
      <c r="C175" s="1050"/>
      <c r="D175" s="1050"/>
      <c r="E175" s="1050"/>
      <c r="F175" s="1051"/>
      <c r="G175" s="819"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2"/>
      <c r="AC175" s="819"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9"/>
      <c r="B176" s="1050"/>
      <c r="C176" s="1050"/>
      <c r="D176" s="1050"/>
      <c r="E176" s="1050"/>
      <c r="F176" s="1051"/>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9"/>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9"/>
      <c r="B187" s="1050"/>
      <c r="C187" s="1050"/>
      <c r="D187" s="1050"/>
      <c r="E187" s="1050"/>
      <c r="F187" s="1051"/>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49"/>
      <c r="B188" s="1050"/>
      <c r="C188" s="1050"/>
      <c r="D188" s="1050"/>
      <c r="E188" s="1050"/>
      <c r="F188" s="1051"/>
      <c r="G188" s="819"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2"/>
      <c r="AC188" s="819"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9"/>
      <c r="B189" s="1050"/>
      <c r="C189" s="1050"/>
      <c r="D189" s="1050"/>
      <c r="E189" s="1050"/>
      <c r="F189" s="1051"/>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9"/>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9"/>
      <c r="B200" s="1050"/>
      <c r="C200" s="1050"/>
      <c r="D200" s="1050"/>
      <c r="E200" s="1050"/>
      <c r="F200" s="1051"/>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49"/>
      <c r="B201" s="1050"/>
      <c r="C201" s="1050"/>
      <c r="D201" s="1050"/>
      <c r="E201" s="1050"/>
      <c r="F201" s="1051"/>
      <c r="G201" s="819"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2"/>
      <c r="AC201" s="819"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9"/>
      <c r="B202" s="1050"/>
      <c r="C202" s="1050"/>
      <c r="D202" s="1050"/>
      <c r="E202" s="1050"/>
      <c r="F202" s="1051"/>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9"/>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49"/>
      <c r="B215" s="1050"/>
      <c r="C215" s="1050"/>
      <c r="D215" s="1050"/>
      <c r="E215" s="1050"/>
      <c r="F215" s="1051"/>
      <c r="G215" s="819"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2"/>
      <c r="AC215" s="819"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9"/>
      <c r="B216" s="1050"/>
      <c r="C216" s="1050"/>
      <c r="D216" s="1050"/>
      <c r="E216" s="1050"/>
      <c r="F216" s="1051"/>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9"/>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9"/>
      <c r="B227" s="1050"/>
      <c r="C227" s="1050"/>
      <c r="D227" s="1050"/>
      <c r="E227" s="1050"/>
      <c r="F227" s="1051"/>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49"/>
      <c r="B228" s="1050"/>
      <c r="C228" s="1050"/>
      <c r="D228" s="1050"/>
      <c r="E228" s="1050"/>
      <c r="F228" s="1051"/>
      <c r="G228" s="819"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2"/>
      <c r="AC228" s="819"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9"/>
      <c r="B229" s="1050"/>
      <c r="C229" s="1050"/>
      <c r="D229" s="1050"/>
      <c r="E229" s="1050"/>
      <c r="F229" s="1051"/>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9"/>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9"/>
      <c r="B240" s="1050"/>
      <c r="C240" s="1050"/>
      <c r="D240" s="1050"/>
      <c r="E240" s="1050"/>
      <c r="F240" s="1051"/>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49"/>
      <c r="B241" s="1050"/>
      <c r="C241" s="1050"/>
      <c r="D241" s="1050"/>
      <c r="E241" s="1050"/>
      <c r="F241" s="1051"/>
      <c r="G241" s="819"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2"/>
      <c r="AC241" s="819"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9"/>
      <c r="B242" s="1050"/>
      <c r="C242" s="1050"/>
      <c r="D242" s="1050"/>
      <c r="E242" s="1050"/>
      <c r="F242" s="1051"/>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9"/>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9"/>
      <c r="B253" s="1050"/>
      <c r="C253" s="1050"/>
      <c r="D253" s="1050"/>
      <c r="E253" s="1050"/>
      <c r="F253" s="1051"/>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49"/>
      <c r="B254" s="1050"/>
      <c r="C254" s="1050"/>
      <c r="D254" s="1050"/>
      <c r="E254" s="1050"/>
      <c r="F254" s="1051"/>
      <c r="G254" s="819"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2"/>
      <c r="AC254" s="819"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9"/>
      <c r="B255" s="1050"/>
      <c r="C255" s="1050"/>
      <c r="D255" s="1050"/>
      <c r="E255" s="1050"/>
      <c r="F255" s="1051"/>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9"/>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2019-08-27T08:12:12Z</cp:lastPrinted>
  <dcterms:created xsi:type="dcterms:W3CDTF">2012-03-13T00:50:25Z</dcterms:created>
  <dcterms:modified xsi:type="dcterms:W3CDTF">2020-11-25T03:02:20Z</dcterms:modified>
</cp:coreProperties>
</file>