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8F6D906-05EB-4B54-BE7D-ED3408C1A7C1}" xr6:coauthVersionLast="36" xr6:coauthVersionMax="36" xr10:uidLastSave="{00000000-0000-0000-0000-000000000000}"/>
  <bookViews>
    <workbookView xWindow="11715" yWindow="0" windowWidth="21570" windowHeight="789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<sst xmlns="http://schemas.openxmlformats.org/spreadsheetml/2006/main" count="3017" uniqueCount="689">
  <si>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</si>
  <si>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</si>
  <si>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</si>
  <si>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</si>
  <si>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</si>
  <si>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</si>
  <si>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</si>
  <si>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</si>
  <si>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</si>
  <si>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</si>
  <si>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</si>
  <si>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</si>
  <si>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</si>
  <si>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</si>
  <si>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</si>
  <si>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</si>
  <si>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</si>
  <si>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</si>
  <si>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</si>
  <si>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</si>
  <si>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</si>
  <si>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</si>
  <si>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</si>
  <si>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</si>
  <si>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</si>
  <si>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</si>
  <si>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</si>
  <si>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</si>
  <si>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</si>
  <si>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</si>
  <si>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</si>
  <si>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</si>
  <si>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</si>
  <si>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</si>
  <si>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</si>
  <si>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</si>
  <si>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</si>
  <si>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</si>
  <si>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</si>
  <si>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</si>
  <si>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</si>
  <si>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</si>
  <si>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</si>
  <si>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</si>
  <si>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</si>
  <si>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</si>
  <si>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</si>
  <si>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</si>
  <si>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</si>
  <si>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</si>
  <si>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</si>
  <si>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</si>
  <si>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</si>
  <si>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</si>
  <si>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</si>
  <si>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</si>
  <si>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</si>
  <si>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</si>
  <si>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</si>
  <si>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</si>
  <si>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</si>
  <si>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</si>
  <si>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</si>
  <si>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</si>
  <si>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</si>
  <si>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</si>
  <si>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</si>
  <si>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</si>
  <si>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</si>
  <si>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</si>
  <si>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</si>
  <si>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</si>
  <si>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</si>
  <si>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</si>
  <si>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</si>
  <si>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</si>
  <si>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</si>
  <si>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</si>
  <si>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</si>
  <si>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</si>
  <si>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</si>
  <si>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</si>
  <si>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</si>
  <si>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</si>
  <si>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</si>
  <si>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</si>
  <si>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</si>
  <si>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</si>
  <si>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</si>
  <si>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</si>
  <si>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</si>
  <si>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</si>
  <si>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</si>
  <si>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</si>
  <si>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</si>
  <si>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</si>
  <si>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</si>
  <si>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</si>
  <si>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</si>
  <si>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</si>
  <si>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</si>
  <si>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</si>
  <si>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</si>
  <si>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</si>
  <si>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</si>
  <si>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</si>
  <si>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</si>
  <si>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</si>
  <si>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</si>
  <si>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</si>
  <si>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</si>
  <si>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</si>
  <si>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</si>
  <si>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</si>
  <si>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</si>
  <si>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</si>
  <si>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</si>
  <si>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</si>
  <si>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</si>
  <si>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</si>
  <si>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</si>
  <si>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</si>
  <si>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</si>
  <si>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</si>
  <si>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</si>
  <si>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</si>
  <si>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</si>
  <si>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</si>
  <si>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</si>
  <si>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</si>
  <si>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</si>
  <si>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</si>
  <si>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</si>
  <si>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</si>
  <si>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</si>
  <si>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</si>
  <si>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</si>
  <si>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</si>
  <si>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</si>
  <si>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</si>
  <si>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</si>
  <si>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</si>
  <si>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</si>
  <si>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</si>
  <si>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</si>
  <si>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</si>
  <si>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</si>
  <si>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</si>
  <si>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</si>
  <si>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</si>
  <si>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</si>
  <si>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</si>
  <si>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</si>
  <si>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</si>
  <si>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</si>
  <si>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</si>
  <si>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</si>
  <si>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</si>
  <si>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</si>
  <si>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</si>
  <si>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</si>
  <si>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</si>
  <si>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</si>
  <si>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</si>
  <si>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</si>
  <si>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</si>
  <si>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</si>
  <si>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</si>
  <si>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</si>
  <si>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</si>
  <si>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</si>
  <si>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</si>
  <si>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</si>
  <si>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</si>
  <si>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</si>
  <si>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</si>
  <si>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</si>
  <si>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</si>
  <si>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</si>
  <si>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</si>
  <si>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</si>
  <si>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</si>
  <si>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</si>
  <si>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</si>
  <si>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</si>
  <si>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</si>
  <si>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</si>
  <si>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</si>
  <si>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</si>
  <si>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</si>
  <si>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</si>
  <si>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</si>
  <si>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</si>
  <si>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</si>
  <si>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</si>
  <si>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</si>
  <si>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</si>
  <si>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</si>
  <si>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</si>
  <si>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</si>
  <si>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</si>
  <si>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</si>
  <si>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</si>
  <si>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</si>
  <si>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</si>
  <si>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</si>
  <si>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</si>
  <si>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</si>
  <si>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</si>
  <si>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</si>
  <si>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</si>
  <si>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</si>
  <si>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</si>
  <si>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</si>
  <si>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</si>
  <si>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</si>
  <si>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</si>
  <si>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</si>
  <si>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</si>
  <si>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</si>
  <si>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</si>
  <si>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</si>
  <si>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</si>
  <si>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</si>
  <si>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</si>
  <si>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</si>
  <si>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</si>
  <si>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</si>
  <si>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</si>
  <si>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</si>
  <si>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</si>
  <si>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</si>
  <si>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</si>
  <si>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</si>
  <si>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</si>
  <si>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</si>
  <si>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</si>
  <si>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</si>
  <si>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</si>
  <si>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</si>
  <si>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</si>
  <si>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</si>
  <si>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</si>
  <si>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</si>
  <si>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</si>
  <si>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</si>
  <si>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</si>
  <si>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</si>
  <si>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</si>
  <si>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</si>
  <si>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</si>
  <si>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</si>
  <si>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</si>
  <si>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</si>
  <si>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</si>
  <si>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</si>
  <si>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</si>
  <si>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</si>
  <si>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</si>
  <si>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</si>
  <si>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</si>
  <si>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</si>
  <si>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</si>
  <si>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</si>
  <si>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</si>
  <si>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</si>
  <si>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</si>
  <si>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</si>
  <si>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</si>
  <si>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</si>
  <si>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</si>
  <si>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</si>
  <si>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</si>
  <si>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</si>
  <si>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</si>
  <si>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</si>
  <si>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</si>
  <si>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</si>
  <si>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</si>
  <si>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</si>
  <si>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</si>
  <si>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</si>
  <si>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</si>
  <si>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</si>
  <si>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</si>
  <si>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</si>
  <si>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</si>
  <si>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</si>
  <si>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</si>
  <si>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</si>
  <si>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</si>
  <si>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</si>
  <si>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</si>
  <si>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</si>
  <si>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</si>
  <si>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</si>
  <si>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</si>
  <si>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</si>
  <si>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</si>
  <si>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</si>
  <si>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</si>
  <si>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</si>
  <si>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</si>
  <si>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</si>
  <si>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</si>
  <si>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</si>
  <si>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</si>
  <si>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</si>
  <si>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</si>
  <si>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</si>
  <si>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</si>
  <si>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</si>
  <si>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</si>
  <si>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</si>
  <si>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</si>
  <si>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</si>
  <si>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</si>
  <si>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</si>
  <si>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</si>
  <si>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</si>
  <si>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</si>
  <si>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</si>
  <si>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</si>
  <si>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</si>
  <si>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</si>
  <si>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</si>
  <si>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</si>
  <si>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</si>
  <si>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</si>
  <si>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</si>
  <si>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</si>
  <si>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</si>
  <si>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</si>
  <si>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</si>
  <si>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</si>
  <si>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</si>
  <si>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</si>
  <si>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</si>
  <si>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</si>
  <si>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</si>
  <si>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</si>
  <si>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</si>
  <si>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</si>
  <si>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</si>
  <si>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</si>
  <si>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</si>
  <si>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</si>
  <si>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</si>
  <si>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</si>
  <si>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</si>
  <si>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</si>
  <si>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</si>
  <si>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</si>
  <si>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</si>
  <si>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</si>
  <si>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</si>
  <si>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</si>
  <si>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</si>
  <si>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</si>
  <si>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</si>
  <si>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</si>
  <si>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</si>
  <si>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</si>
  <si>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</si>
  <si>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</si>
  <si>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</si>
  <si>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</si>
  <si>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</si>
  <si>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</si>
  <si>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</si>
  <si>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</si>
  <si>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</si>
  <si>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</si>
  <si>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</si>
  <si>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</si>
  <si>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</si>
  <si>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</si>
  <si>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</si>
  <si>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</si>
  <si>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</si>
  <si>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</si>
  <si>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</si>
  <si>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</si>
  <si>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</si>
  <si>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</si>
  <si>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</si>
  <si>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</si>
  <si>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</si>
  <si>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</si>
  <si>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</si>
  <si>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</si>
  <si>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</si>
  <si>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</si>
  <si>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</si>
  <si>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</si>
  <si>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</si>
  <si>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</si>
  <si>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</si>
  <si>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</si>
  <si>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</si>
  <si>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</si>
  <si>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</si>
  <si>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</si>
  <si>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</si>
  <si>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</si>
  <si>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</si>
  <si>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</si>
  <si>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</si>
  <si>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</si>
  <si>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</si>
  <si>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</si>
  <si>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</si>
  <si>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</si>
  <si>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</si>
  <si>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</si>
  <si>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</si>
  <si>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</si>
  <si>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</si>
  <si>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</si>
  <si>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</si>
  <si>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</si>
  <si>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</si>
  <si>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</si>
  <si>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</si>
  <si>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</si>
  <si>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</si>
  <si>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</si>
  <si>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</si>
  <si>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</si>
  <si>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</si>
  <si>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</si>
  <si>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</si>
  <si>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</si>
  <si>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</si>
  <si>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</si>
  <si>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</si>
  <si>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</si>
  <si>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</si>
  <si>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</si>
  <si>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</si>
  <si>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</si>
  <si>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</si>
  <si>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</si>
  <si>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</si>
  <si>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</si>
  <si>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</si>
  <si>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</si>
  <si>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</si>
  <si>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</si>
  <si>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</si>
  <si>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</si>
  <si>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</si>
  <si>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</si>
  <si>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</si>
  <si>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</si>
  <si>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</si>
  <si>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</si>
  <si>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</si>
  <si>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</si>
  <si>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</si>
  <si>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</si>
  <si>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</si>
  <si>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</si>
  <si>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</si>
  <si>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</si>
  <si>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</si>
  <si>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</si>
  <si>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</si>
  <si>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</si>
  <si>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</si>
  <si>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</si>
  <si>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</si>
  <si>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</si>
  <si>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</si>
  <si>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</si>
  <si>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</si>
  <si>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</si>
  <si>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</si>
  <si>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</si>
  <si>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</si>
  <si>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</si>
  <si>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</si>
  <si>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</si>
  <si>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</si>
  <si>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</si>
  <si>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</si>
  <si>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</si>
  <si>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</si>
  <si>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</si>
  <si>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</si>
  <si>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</si>
  <si>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</si>
  <si>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</si>
  <si>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</si>
  <si>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</si>
  <si>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</si>
  <si>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</si>
  <si>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</si>
  <si>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</si>
  <si>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</si>
  <si>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</si>
  <si>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</si>
  <si>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</si>
  <si>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</si>
  <si>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</si>
  <si>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</si>
  <si>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</si>
  <si>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</si>
  <si>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</si>
  <si>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</si>
  <si>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</si>
  <si>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</si>
  <si>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</si>
  <si>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</si>
  <si>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</si>
  <si>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</si>
  <si>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</si>
  <si>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</si>
  <si>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</si>
  <si>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</si>
  <si>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</si>
  <si>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</si>
  <si>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</si>
  <si>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</si>
  <si>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</si>
  <si>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</si>
  <si>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</si>
  <si>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</si>
  <si>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</si>
  <si>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</si>
  <si>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</si>
  <si>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</si>
  <si>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</si>
  <si>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</si>
  <si>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</si>
  <si>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</si>
  <si>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</si>
  <si>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</si>
  <si>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</si>
  <si>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</si>
  <si>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</si>
  <si>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</si>
  <si>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</si>
  <si>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</si>
  <si>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</si>
  <si>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</si>
  <si>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</si>
  <si>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</si>
  <si>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</si>
  <si>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</si>
  <si>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</si>
  <si>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</si>
  <si>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</si>
  <si>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</si>
  <si>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</si>
  <si>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</si>
  <si>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</si>
  <si>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</si>
  <si>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</si>
  <si>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</si>
  <si>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</si>
  <si>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</si>
  <si>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</si>
  <si>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</si>
  <si>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</si>
  <si>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</si>
  <si>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</si>
  <si>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</si>
  <si>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</si>
  <si>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</si>
  <si>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</si>
  <si>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</si>
  <si>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平成２５年度</t>
  </si>
  <si>
    <t>終了予定なし</t>
  </si>
  <si>
    <t>児童生徒課長
大濱　健志</t>
  </si>
  <si>
    <t>・いじめ防止対策推進法
・義務教育の段階における普通教育に相当する教育の機会の確保等に関する法律</t>
  </si>
  <si>
    <t>・ニッポン一億総活躍プラン（平成28年６月２日閣議決定）
・第3期教育振興基本計画（平成30年６月15日閣議決定）
・いじめの防止等のための基本的な方針
・義務教育の段階における普通教育に相当する教育の機会の確保等に関する基本指針</t>
  </si>
  <si>
    <t>いじめが背景事情として認められる生徒の自殺事案など、子供の生命・身体の安全が損なわれるような痛ましい事案が発生しており、社会全体が一丸となっていじめの問題に取り組んでいくこと、また、不登校児童生徒に対する教育機会の確保が求められている。このような状況を踏まえ、いじめや不登校の未然防止、早期発見・早期対応、教育相談体制の整備等に総合的に取り組む。</t>
  </si>
  <si>
    <t>教育支援体制整備事業費補助金</t>
  </si>
  <si>
    <t>初等中等教育振興事業委託費</t>
  </si>
  <si>
    <t>教職員研修費</t>
  </si>
  <si>
    <t>委員等旅費</t>
  </si>
  <si>
    <t>諸謝金</t>
  </si>
  <si>
    <t>いじめの認知件数に占める、いじめの解消しているものの割合を70％以上にまで高める。</t>
  </si>
  <si>
    <t>児童生徒の問題行動・不登校等生徒指導上の諸課題に関する調査</t>
  </si>
  <si>
    <t>補助事業者数＋委託事業者数</t>
  </si>
  <si>
    <t>団体</t>
  </si>
  <si>
    <t>委託費／委託事業者数　　　　　　　　　　　　　　　</t>
    <phoneticPr fontId="5"/>
  </si>
  <si>
    <t>千円</t>
  </si>
  <si>
    <t>　委託費　/委託事業者数</t>
    <phoneticPr fontId="5"/>
  </si>
  <si>
    <t>18,172千円/5団体</t>
  </si>
  <si>
    <t>178,732千円/29団体</t>
  </si>
  <si>
    <t>補助金／補助事業者数　</t>
    <phoneticPr fontId="5"/>
  </si>
  <si>
    <t>／　　　　　　　　　　　　　　</t>
    <phoneticPr fontId="5"/>
  </si>
  <si>
    <t>　　/</t>
    <phoneticPr fontId="5"/>
  </si>
  <si>
    <t>学校におけるいじめの問題に対する日常の取組のうち、地域の関係機関と連携協力した対応を図った学校数</t>
  </si>
  <si>
    <t>いじめの認知件数に占める、いじめの解消しているものの割合</t>
  </si>
  <si>
    <t>%</t>
  </si>
  <si>
    <t>本事業において実施するスクールカウンセラーやスクールソーシャルワーカー等の配置等を含め、いじめ問題への支援体制を構築するとともに、いじめや不登校の未然防止、早期発見・早期対応等に総合的な支援策を講じることにより、上位施策における豊かな心の育成などを実現することができると見込んでいる。</t>
  </si>
  <si>
    <t>文教・科学技術、
外交、安全保障・防衛等</t>
    <phoneticPr fontId="5"/>
  </si>
  <si>
    <t>時間</t>
  </si>
  <si>
    <t>時間</t>
    <phoneticPr fontId="5"/>
  </si>
  <si>
    <t>-</t>
    <phoneticPr fontId="5"/>
  </si>
  <si>
    <t>-</t>
    <phoneticPr fontId="5"/>
  </si>
  <si>
    <t>-</t>
    <phoneticPr fontId="5"/>
  </si>
  <si>
    <t>本事業は、いじめ問題・不登校支援等に対し社会全体で取り組んでいくとの機運の高まりを受け成立した、いじめ防止対策推進法（平成25年）、義務教育の段階における普通教育に相当する教育の機会の確保等に関する法律（平成28年）を踏まえて行うものであり、国民や社会のニーズを的確に反映している。</t>
  </si>
  <si>
    <t>いじめ防止対策推進法第五条において、国が「いじめの防止等のための対策を総合的に策定し、及び実施する」責務を有していると定められ、また、義務教育の段階における普通教育に相当する教育の機会の確保等に関する法律第四条において、国が「教育機会の確保等に関する施策を総合的に策定し、及び実施する」責務を有していると定められており、この趣旨を具体化するためにも、国が実施する必要のある事業である。</t>
  </si>
  <si>
    <t>いじめ及びいじめを背景とした自殺事案、また不登校児童生徒数等は依然として憂慮すべき状況にある中、いじめ防止対策推進法、また、義務教育の段階における普通教育に相当する教育の機会の確保等に関する法律等の趣旨を踏まえた対応を行うための手段として必要かつ適切であり、優先度の高い事業である。</t>
  </si>
  <si>
    <t>企画競争（公募）、一般競争入札を実施しており、公平性・透明性・競争性を確保している。また、一者応札となったものについては、今後は公示期間を延長する等、一者応札の解消を図ることとしている。</t>
  </si>
  <si>
    <t>補助事業では補助率を基本的に1/3としており、受益者との負担は妥当である。</t>
  </si>
  <si>
    <t>補助要綱等により、単位当たりのコスト等の水準を定めてあり、妥当である。</t>
  </si>
  <si>
    <t>1次支出先等において、国の契約及び支払に関する規定の趣旨に従い、経費の効率的使用に努めている。</t>
  </si>
  <si>
    <t>補助要綱等により、費目・使途を真に必要なものに限定している。</t>
  </si>
  <si>
    <t>事業の実施内容については、審査委員会等において、経費の費目・使途を審査するなど、その必要性についてチェックを行なっており、コスト削減や効率化に努めている。</t>
  </si>
  <si>
    <t>成果実績は成果目標を上回っており、成果目標に見合ったものとなっている。</t>
  </si>
  <si>
    <t>事業の性質に応じ、委託事業と補助事業とを区分するとともに、実施機関が事業内容を選択できる仕組みとしており、効率的かつ効果的な手段となっている。</t>
  </si>
  <si>
    <t>各自治体において、いじめ対策・不登校支援等が実施されており、活動実績は見込みに見合ったものである。</t>
  </si>
  <si>
    <t>新25-0012</t>
  </si>
  <si>
    <t>65</t>
  </si>
  <si>
    <t>62</t>
  </si>
  <si>
    <t>63</t>
  </si>
  <si>
    <t>○</t>
  </si>
  <si>
    <t>2　確かな学力の向上、豊かな心と健やかな体の育成と信頼される学校づくり</t>
    <phoneticPr fontId="5"/>
  </si>
  <si>
    <t>2-2 豊かな心の育成</t>
    <phoneticPr fontId="5"/>
  </si>
  <si>
    <t>いじめ対策・不登校支援等総合推進事業</t>
    <phoneticPr fontId="5"/>
  </si>
  <si>
    <t>初等中等教育局</t>
    <phoneticPr fontId="5"/>
  </si>
  <si>
    <t>児童生徒課</t>
    <phoneticPr fontId="5"/>
  </si>
  <si>
    <t>東京都</t>
    <rPh sb="0" eb="3">
      <t>トウキョウト</t>
    </rPh>
    <phoneticPr fontId="5"/>
  </si>
  <si>
    <t>愛知県</t>
    <rPh sb="0" eb="3">
      <t>アイチケン</t>
    </rPh>
    <phoneticPr fontId="5"/>
  </si>
  <si>
    <t>千葉県</t>
    <rPh sb="0" eb="3">
      <t>チバケン</t>
    </rPh>
    <phoneticPr fontId="5"/>
  </si>
  <si>
    <t>名古屋市</t>
    <rPh sb="0" eb="4">
      <t>ナゴヤシ</t>
    </rPh>
    <phoneticPr fontId="5"/>
  </si>
  <si>
    <t>兵庫県</t>
    <rPh sb="0" eb="3">
      <t>ヒョウゴケン</t>
    </rPh>
    <phoneticPr fontId="5"/>
  </si>
  <si>
    <t>埼玉県</t>
    <rPh sb="0" eb="3">
      <t>サイタマケン</t>
    </rPh>
    <phoneticPr fontId="5"/>
  </si>
  <si>
    <t>横浜市</t>
    <rPh sb="0" eb="3">
      <t>ヨコハマシ</t>
    </rPh>
    <phoneticPr fontId="5"/>
  </si>
  <si>
    <t>大阪府</t>
    <rPh sb="0" eb="3">
      <t>オオサカフ</t>
    </rPh>
    <phoneticPr fontId="5"/>
  </si>
  <si>
    <t>神奈川県</t>
    <rPh sb="0" eb="4">
      <t>カナガワケン</t>
    </rPh>
    <phoneticPr fontId="5"/>
  </si>
  <si>
    <t>京都府</t>
    <rPh sb="0" eb="3">
      <t>キョウトフ</t>
    </rPh>
    <phoneticPr fontId="5"/>
  </si>
  <si>
    <t>補助金等交付</t>
  </si>
  <si>
    <t>-</t>
    <phoneticPr fontId="5"/>
  </si>
  <si>
    <t>-</t>
    <phoneticPr fontId="5"/>
  </si>
  <si>
    <t>B.東京都</t>
    <rPh sb="2" eb="5">
      <t>トウキョウト</t>
    </rPh>
    <phoneticPr fontId="5"/>
  </si>
  <si>
    <t>C..エヌ・ティ・ティ・コミュニケーションズ株式会社</t>
    <phoneticPr fontId="5"/>
  </si>
  <si>
    <t>報酬等</t>
    <rPh sb="0" eb="2">
      <t>ホウシュウ</t>
    </rPh>
    <rPh sb="2" eb="3">
      <t>トウ</t>
    </rPh>
    <phoneticPr fontId="5"/>
  </si>
  <si>
    <t>スクールカウンセラー等の配置等</t>
    <rPh sb="10" eb="11">
      <t>トウ</t>
    </rPh>
    <rPh sb="12" eb="14">
      <t>ハイチ</t>
    </rPh>
    <rPh sb="14" eb="15">
      <t>トウ</t>
    </rPh>
    <phoneticPr fontId="5"/>
  </si>
  <si>
    <t>スクールソーシャルワーカーの配置等</t>
    <rPh sb="14" eb="16">
      <t>ハイチ</t>
    </rPh>
    <rPh sb="16" eb="17">
      <t>トウ</t>
    </rPh>
    <phoneticPr fontId="5"/>
  </si>
  <si>
    <t>委託費等</t>
    <rPh sb="0" eb="2">
      <t>イタク</t>
    </rPh>
    <rPh sb="2" eb="3">
      <t>ヒ</t>
    </rPh>
    <rPh sb="3" eb="4">
      <t>トウ</t>
    </rPh>
    <phoneticPr fontId="5"/>
  </si>
  <si>
    <t>SNS相談事業委託等</t>
    <rPh sb="3" eb="5">
      <t>ソウダン</t>
    </rPh>
    <rPh sb="5" eb="7">
      <t>ジギョウ</t>
    </rPh>
    <rPh sb="7" eb="9">
      <t>イタク</t>
    </rPh>
    <rPh sb="9" eb="10">
      <t>トウ</t>
    </rPh>
    <phoneticPr fontId="5"/>
  </si>
  <si>
    <t>役務費</t>
    <rPh sb="0" eb="3">
      <t>エキムヒ</t>
    </rPh>
    <phoneticPr fontId="5"/>
  </si>
  <si>
    <t>２４時間子供SOSダイヤルの契約</t>
    <rPh sb="2" eb="4">
      <t>ジカン</t>
    </rPh>
    <rPh sb="4" eb="6">
      <t>コドモ</t>
    </rPh>
    <rPh sb="14" eb="16">
      <t>ケイヤク</t>
    </rPh>
    <phoneticPr fontId="5"/>
  </si>
  <si>
    <t>A.京都府</t>
    <rPh sb="2" eb="5">
      <t>キョウトフ</t>
    </rPh>
    <phoneticPr fontId="5"/>
  </si>
  <si>
    <t>再委託費</t>
    <rPh sb="0" eb="3">
      <t>サイイタク</t>
    </rPh>
    <rPh sb="3" eb="4">
      <t>ヒ</t>
    </rPh>
    <phoneticPr fontId="5"/>
  </si>
  <si>
    <t>再委託費（向日市等）</t>
    <rPh sb="0" eb="3">
      <t>サイイタク</t>
    </rPh>
    <rPh sb="3" eb="4">
      <t>ヒ</t>
    </rPh>
    <rPh sb="5" eb="6">
      <t>ム</t>
    </rPh>
    <rPh sb="6" eb="7">
      <t>ニチ</t>
    </rPh>
    <rPh sb="7" eb="8">
      <t>シ</t>
    </rPh>
    <rPh sb="8" eb="9">
      <t>トウ</t>
    </rPh>
    <phoneticPr fontId="5"/>
  </si>
  <si>
    <t>その他</t>
    <rPh sb="2" eb="3">
      <t>タ</t>
    </rPh>
    <phoneticPr fontId="5"/>
  </si>
  <si>
    <t>諸謝金、旅費、借損料、印刷製本費（報告普及費）、通信運搬費（報告書配送費）</t>
    <rPh sb="0" eb="3">
      <t>ショシャキン</t>
    </rPh>
    <rPh sb="4" eb="6">
      <t>リョヒ</t>
    </rPh>
    <rPh sb="7" eb="10">
      <t>シャクソンリョウ</t>
    </rPh>
    <rPh sb="11" eb="13">
      <t>インサツ</t>
    </rPh>
    <rPh sb="13" eb="15">
      <t>セイホン</t>
    </rPh>
    <rPh sb="15" eb="16">
      <t>ヒ</t>
    </rPh>
    <rPh sb="17" eb="19">
      <t>ホウコク</t>
    </rPh>
    <rPh sb="19" eb="21">
      <t>フキュウ</t>
    </rPh>
    <rPh sb="21" eb="22">
      <t>ヒ</t>
    </rPh>
    <rPh sb="24" eb="26">
      <t>ツウシン</t>
    </rPh>
    <rPh sb="26" eb="28">
      <t>ウンパン</t>
    </rPh>
    <rPh sb="28" eb="29">
      <t>ヒ</t>
    </rPh>
    <rPh sb="30" eb="33">
      <t>ホウコクショ</t>
    </rPh>
    <rPh sb="33" eb="35">
      <t>ハイソウ</t>
    </rPh>
    <rPh sb="35" eb="36">
      <t>ヒ</t>
    </rPh>
    <phoneticPr fontId="5"/>
  </si>
  <si>
    <t>大分県</t>
    <rPh sb="0" eb="3">
      <t>オオイタケン</t>
    </rPh>
    <phoneticPr fontId="5"/>
  </si>
  <si>
    <t>福岡県</t>
    <rPh sb="0" eb="3">
      <t>フクオカケン</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</si>
  <si>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</si>
  <si>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大阪大学大学院、大阪大学・金沢大学・浜松医科大学・千葉大学・福井大学、連合小児発達学研究科</t>
    <phoneticPr fontId="5"/>
  </si>
  <si>
    <t>京都市</t>
    <rPh sb="0" eb="3">
      <t>キョウトシ</t>
    </rPh>
    <phoneticPr fontId="5"/>
  </si>
  <si>
    <t>和歌山県</t>
    <rPh sb="0" eb="4">
      <t>ワカヤマケン</t>
    </rPh>
    <phoneticPr fontId="5"/>
  </si>
  <si>
    <t>いじめ対策・不登校支援等推進事業の委託</t>
    <rPh sb="3" eb="5">
      <t>タイサク</t>
    </rPh>
    <rPh sb="6" eb="9">
      <t>フトウコウ</t>
    </rPh>
    <rPh sb="9" eb="11">
      <t>シエン</t>
    </rPh>
    <rPh sb="11" eb="12">
      <t>トウ</t>
    </rPh>
    <rPh sb="12" eb="14">
      <t>スイシン</t>
    </rPh>
    <rPh sb="14" eb="16">
      <t>ジギョウ</t>
    </rPh>
    <rPh sb="17" eb="19">
      <t>イタク</t>
    </rPh>
    <phoneticPr fontId="5"/>
  </si>
  <si>
    <t>-</t>
    <phoneticPr fontId="5"/>
  </si>
  <si>
    <t>いじめ対策・不登校支援等総合推進事業の実施に必要な経費を補助</t>
    <rPh sb="3" eb="5">
      <t>タイサク</t>
    </rPh>
    <rPh sb="6" eb="9">
      <t>フトウコウ</t>
    </rPh>
    <rPh sb="9" eb="11">
      <t>シエン</t>
    </rPh>
    <rPh sb="11" eb="12">
      <t>トウ</t>
    </rPh>
    <rPh sb="12" eb="14">
      <t>ソウゴウ</t>
    </rPh>
    <rPh sb="14" eb="16">
      <t>スイシン</t>
    </rPh>
    <rPh sb="16" eb="18">
      <t>ジギョウ</t>
    </rPh>
    <rPh sb="19" eb="21">
      <t>ジッシ</t>
    </rPh>
    <rPh sb="22" eb="24">
      <t>ヒツヨウ</t>
    </rPh>
    <rPh sb="25" eb="27">
      <t>ケイヒ</t>
    </rPh>
    <rPh sb="28" eb="30">
      <t>ホジョ</t>
    </rPh>
    <phoneticPr fontId="5"/>
  </si>
  <si>
    <t>エヌ・ティ・ティ・コミュニケーションズ株式会社</t>
  </si>
  <si>
    <t>いじめの認知件数に占める、いじめの解消しているものの割合
（本調査公表後、速やかに記載予定（「児童生徒の問題行動・不登校等生徒指導上の諸課題に関する調査」の平成30年度実績は、10月公表予定。なお、本調査は統計法に基づく調査であるため、公表前に数値を示すことができない。））</t>
    <phoneticPr fontId="5"/>
  </si>
  <si>
    <t>190,382千円/32団体</t>
    <phoneticPr fontId="5"/>
  </si>
  <si>
    <t>167,460千円/40団体</t>
    <rPh sb="7" eb="9">
      <t>センエン</t>
    </rPh>
    <rPh sb="12" eb="14">
      <t>ダンタイ</t>
    </rPh>
    <phoneticPr fontId="5"/>
  </si>
  <si>
    <t>本事業は、いじめ等が背景事情として認められる生徒の自殺事案など、子供の生命・身体の安全が損なわれるような痛ましい事案が発生していることなどを踏まえ、いじめ問題等に対し社会全体が取り組んでいくとの機運の高まりを受け成立した、いじめ防止対策推進法、また、不登校児童生徒数等が依然として憂慮すべき状況にあり、不登校児童生徒に対する教育機会の確保が求められていることなどを踏まえ、不登校支援等に対し社会全体が取り組んでいくとの機運の高まりを受け成立した、義務教育の段階における普通教育に相当する教育の機会の確保等に関する法律を踏まえ実施しているものであり、国費投入の必要性は高い。また、事業を実施するに当たっては支出先選定や費目・使途の確認等に十分に留意するとともに、実施後にはその成果の活用が図られており、事業の効率性・有効性は高い。</t>
    <rPh sb="0" eb="1">
      <t>ホン</t>
    </rPh>
    <rPh sb="1" eb="3">
      <t>ジギョウ</t>
    </rPh>
    <rPh sb="8" eb="9">
      <t>トウ</t>
    </rPh>
    <rPh sb="10" eb="12">
      <t>ハイケイ</t>
    </rPh>
    <rPh sb="12" eb="14">
      <t>ジジョウ</t>
    </rPh>
    <rPh sb="17" eb="18">
      <t>ミト</t>
    </rPh>
    <rPh sb="22" eb="24">
      <t>セイト</t>
    </rPh>
    <rPh sb="25" eb="27">
      <t>ジサツ</t>
    </rPh>
    <rPh sb="27" eb="29">
      <t>ジアン</t>
    </rPh>
    <rPh sb="32" eb="34">
      <t>コドモ</t>
    </rPh>
    <rPh sb="35" eb="37">
      <t>セイメイ</t>
    </rPh>
    <rPh sb="38" eb="40">
      <t>シンタイ</t>
    </rPh>
    <rPh sb="41" eb="43">
      <t>アンゼン</t>
    </rPh>
    <rPh sb="44" eb="45">
      <t>ソコ</t>
    </rPh>
    <rPh sb="52" eb="53">
      <t>イタ</t>
    </rPh>
    <rPh sb="56" eb="58">
      <t>ジアン</t>
    </rPh>
    <rPh sb="59" eb="61">
      <t>ハッセイ</t>
    </rPh>
    <rPh sb="70" eb="71">
      <t>フ</t>
    </rPh>
    <rPh sb="77" eb="79">
      <t>モンダイ</t>
    </rPh>
    <rPh sb="79" eb="80">
      <t>トウ</t>
    </rPh>
    <rPh sb="81" eb="82">
      <t>タイ</t>
    </rPh>
    <rPh sb="83" eb="85">
      <t>シャカイ</t>
    </rPh>
    <rPh sb="85" eb="87">
      <t>ゼンタイ</t>
    </rPh>
    <rPh sb="88" eb="89">
      <t>ト</t>
    </rPh>
    <rPh sb="90" eb="91">
      <t>ク</t>
    </rPh>
    <rPh sb="97" eb="99">
      <t>キウン</t>
    </rPh>
    <rPh sb="100" eb="101">
      <t>タカ</t>
    </rPh>
    <rPh sb="104" eb="105">
      <t>ウ</t>
    </rPh>
    <rPh sb="106" eb="108">
      <t>セイリツ</t>
    </rPh>
    <rPh sb="114" eb="116">
      <t>ボウシ</t>
    </rPh>
    <rPh sb="116" eb="118">
      <t>タイサク</t>
    </rPh>
    <rPh sb="118" eb="121">
      <t>スイシンホウ</t>
    </rPh>
    <rPh sb="186" eb="189">
      <t>フトウコウ</t>
    </rPh>
    <rPh sb="189" eb="191">
      <t>シエン</t>
    </rPh>
    <rPh sb="259" eb="260">
      <t>フ</t>
    </rPh>
    <rPh sb="262" eb="264">
      <t>ジッシ</t>
    </rPh>
    <rPh sb="274" eb="276">
      <t>コクヒ</t>
    </rPh>
    <rPh sb="276" eb="278">
      <t>トウニュウ</t>
    </rPh>
    <rPh sb="279" eb="281">
      <t>ヒツヨウ</t>
    </rPh>
    <rPh sb="281" eb="282">
      <t>セイ</t>
    </rPh>
    <rPh sb="283" eb="284">
      <t>タカ</t>
    </rPh>
    <rPh sb="289" eb="291">
      <t>ジギョウ</t>
    </rPh>
    <rPh sb="292" eb="294">
      <t>ジッシ</t>
    </rPh>
    <rPh sb="297" eb="298">
      <t>ア</t>
    </rPh>
    <rPh sb="302" eb="305">
      <t>シシュツサキ</t>
    </rPh>
    <rPh sb="305" eb="307">
      <t>センテイ</t>
    </rPh>
    <rPh sb="308" eb="310">
      <t>ヒモク</t>
    </rPh>
    <rPh sb="311" eb="313">
      <t>シト</t>
    </rPh>
    <rPh sb="314" eb="316">
      <t>カクニン</t>
    </rPh>
    <rPh sb="316" eb="317">
      <t>トウ</t>
    </rPh>
    <rPh sb="318" eb="320">
      <t>ジュウブン</t>
    </rPh>
    <rPh sb="321" eb="323">
      <t>リュウイ</t>
    </rPh>
    <rPh sb="330" eb="333">
      <t>ジッシゴ</t>
    </rPh>
    <rPh sb="337" eb="339">
      <t>セイカ</t>
    </rPh>
    <rPh sb="340" eb="342">
      <t>カツヨウ</t>
    </rPh>
    <rPh sb="343" eb="344">
      <t>ハカ</t>
    </rPh>
    <rPh sb="350" eb="352">
      <t>ジギョウ</t>
    </rPh>
    <rPh sb="353" eb="356">
      <t>コウリツセイ</t>
    </rPh>
    <rPh sb="357" eb="360">
      <t>ユウコウセイ</t>
    </rPh>
    <rPh sb="361" eb="362">
      <t>タカ</t>
    </rPh>
    <phoneticPr fontId="5"/>
  </si>
  <si>
    <t>引き続き、事業を実施するに当たっては支出先選定や費目・使途の確認等に十分に留意するとともに、実施後にはその成果の活用を図り、事業の効率性・有効性の維持・向上に努める。</t>
    <rPh sb="0" eb="1">
      <t>ヒ</t>
    </rPh>
    <rPh sb="2" eb="3">
      <t>ツヅ</t>
    </rPh>
    <rPh sb="73" eb="75">
      <t>イジ</t>
    </rPh>
    <rPh sb="76" eb="78">
      <t>コウジョウ</t>
    </rPh>
    <rPh sb="79" eb="80">
      <t>ツト</t>
    </rPh>
    <phoneticPr fontId="5"/>
  </si>
  <si>
    <t>無</t>
  </si>
  <si>
    <t>有</t>
  </si>
  <si>
    <t>いじめの問題に関する校内研修会を実施した学校の割合</t>
    <rPh sb="14" eb="15">
      <t>カイ</t>
    </rPh>
    <rPh sb="20" eb="22">
      <t>ガッコウ</t>
    </rPh>
    <phoneticPr fontId="5"/>
  </si>
  <si>
    <t>不登校児童生徒数に占める、学校内外の機関等での相談・指導等を受けた児童生徒の割合</t>
    <phoneticPr fontId="5"/>
  </si>
  <si>
    <t>-</t>
    <phoneticPr fontId="5"/>
  </si>
  <si>
    <t>○地方自治体において外部人材活用によるいじめ問題への支援体制を構築（補助率1/3）
○外部人材を活用した教育相談・関係機関との連携強化等（補助率1/3）
　・スクールカウンセラー・スクールソーシャルワーカー等配置の充実
　・24時間対応の相談窓口の充実　　　　　　
　・SNS等を活用した相談体制の構築　　　　　　等</t>
    <rPh sb="138" eb="139">
      <t>トウ</t>
    </rPh>
    <rPh sb="140" eb="142">
      <t>カツヨウ</t>
    </rPh>
    <rPh sb="144" eb="146">
      <t>ソウダン</t>
    </rPh>
    <rPh sb="146" eb="148">
      <t>タイセイ</t>
    </rPh>
    <rPh sb="149" eb="151">
      <t>コウチク</t>
    </rPh>
    <phoneticPr fontId="5"/>
  </si>
  <si>
    <t>‐</t>
  </si>
  <si>
    <t>6,690,054千円/189団体</t>
    <rPh sb="9" eb="11">
      <t>センエン</t>
    </rPh>
    <rPh sb="15" eb="17">
      <t>ダンタイ</t>
    </rPh>
    <phoneticPr fontId="5"/>
  </si>
  <si>
    <t>-</t>
    <phoneticPr fontId="5"/>
  </si>
  <si>
    <t>5,679,377千円/
150団体</t>
    <phoneticPr fontId="5"/>
  </si>
  <si>
    <t>5,909,963千円/
163団体</t>
    <phoneticPr fontId="5"/>
  </si>
  <si>
    <t>6,344,536千円/
192団体</t>
    <phoneticPr fontId="5"/>
  </si>
  <si>
    <t>２４時間子供ＳＯＳダイヤルの契約（長期継続契約）</t>
    <rPh sb="17" eb="19">
      <t>チョウキ</t>
    </rPh>
    <rPh sb="19" eb="21">
      <t>ケイゾク</t>
    </rPh>
    <rPh sb="21" eb="23">
      <t>ケイヤク</t>
    </rPh>
    <phoneticPr fontId="5"/>
  </si>
  <si>
    <t>-</t>
    <phoneticPr fontId="5"/>
  </si>
  <si>
    <t>１．事業評価の観点：この事業は、いじめが背景事情として認められる生徒の自殺事案など、子どもの生命・身体の安全が損なわれるような痛ましい事案に対して、社会全体が一丸となっていじめの問題に取り組んでいくとともに、不登校児童生徒に対する教育機会の確保が求められていることを踏まえ、いじめや不登校の未然防止、早期発見・早期対応、教育相談体制の整備等に総合的に取り組むことを目的とした事業であり、事業成果等及び契約・執行手続きの観点から検証を行った。
２．所見：この事業は、外部有識者の所見を踏まえ、成果指標は、事業の成果を適切に測るため一層工夫すべきであり、成果目標値についても水準の妥当性について判断できないため、検証すべきである。現在の成果指標は、不登校の対応状況について、目標、指標ともに設定されていない点について、検討すべきである。また、本事業が予定するＳＣ、ＳＳＷなどの配置は、高い有効性が認められると結論されたのちは、一定数を配置する人件費化も視野に事業の在り方を検討すべきである。さらに、支出先の選定については、競争性の確保に向け検証等が行われているものの、今後の対策について一層工夫すべきである。</t>
    <phoneticPr fontId="5"/>
  </si>
  <si>
    <t>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成果指標は、事業の成果を適切に測るため一層の工夫が必要であり、成果目標値についても水準の妥当性について判断できないため、検証する必要がある。現在の成果指標はいじめに的を絞ったものとなっており、その目標レベルも70％と、必ずしも高い水準とは言い切れない。この事業は、「いじめ」とともに「不登校」もその対象としているが、不登校の対応状況について、目標、指標ともに設定されていない点について、検討すべきである。また、本事業が予定するＳＣ、ＳＳＷなどの配置は、本質的には人の雇用に類する内容を持つことから、高い有効性が認められると結論されたのちは、一定数を配置する人件費化も視野に事業の在り方を検討する必要がある。</t>
    <phoneticPr fontId="5"/>
  </si>
  <si>
    <t>執行等改善</t>
  </si>
  <si>
    <t>成果指標や成果目標値の設定等について、検討することとする。
また、事業の支出先の選定については、競争性の向上のため、公募期間の十分な確保等により、競争参加者の増加を図る。</t>
    <phoneticPr fontId="5"/>
  </si>
  <si>
    <t>-</t>
    <phoneticPr fontId="5"/>
  </si>
  <si>
    <t>スクールカウンセラー、スクールソーシャルワーカーについて、いじめ・不登校対策や虐待対策のための重点配置等に向け、拡充を要求しているため。</t>
    <rPh sb="33" eb="36">
      <t>フトウコウ</t>
    </rPh>
    <rPh sb="36" eb="38">
      <t>タイサク</t>
    </rPh>
    <rPh sb="39" eb="41">
      <t>ギャクタイ</t>
    </rPh>
    <rPh sb="41" eb="43">
      <t>タイサク</t>
    </rPh>
    <rPh sb="47" eb="49">
      <t>ジュウテン</t>
    </rPh>
    <rPh sb="49" eb="51">
      <t>ハイチ</t>
    </rPh>
    <rPh sb="51" eb="52">
      <t>トウ</t>
    </rPh>
    <rPh sb="53" eb="54">
      <t>ム</t>
    </rPh>
    <rPh sb="56" eb="58">
      <t>カクジュウ</t>
    </rPh>
    <rPh sb="59" eb="61">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</si>
</sst>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743</xdr:row>
      <xdr:rowOff>0</xdr:rowOff>
    </xdr:from>
    <xdr:to>
      <xdr:col>31</xdr:col>
      <xdr:colOff>138472</xdr:colOff>
      <xdr:row>745</xdr:row>
      <xdr:rowOff>24812</xdr:rowOff>
    </xdr:to>
    <xdr:sp macro="" textlink="">
      <xdr:nvSpPr>
        <xdr:cNvPr id="3" name="正方形/長方形 2">
          <a:extLst>
            <a:ext uri="{FF2B5EF4-FFF2-40B4-BE49-F238E27FC236}">
              <a16:creationId xmlns:a16="http://schemas.microsoft.com/office/drawing/2014/main" id="{139D9F79-7779-482B-951F-28FB3D0B3E24}"/>
            </a:ext>
          </a:extLst>
        </xdr:cNvPr>
        <xdr:cNvSpPr/>
      </xdr:nvSpPr>
      <xdr:spPr>
        <a:xfrm>
          <a:off x="3265714" y="69859071"/>
          <a:ext cx="3200079" cy="7323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6,512</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8</xdr:col>
      <xdr:colOff>0</xdr:colOff>
      <xdr:row>750</xdr:row>
      <xdr:rowOff>0</xdr:rowOff>
    </xdr:from>
    <xdr:to>
      <xdr:col>17</xdr:col>
      <xdr:colOff>198304</xdr:colOff>
      <xdr:row>752</xdr:row>
      <xdr:rowOff>60432</xdr:rowOff>
    </xdr:to>
    <xdr:sp macro="" textlink="">
      <xdr:nvSpPr>
        <xdr:cNvPr id="4" name="正方形/長方形 3">
          <a:extLst>
            <a:ext uri="{FF2B5EF4-FFF2-40B4-BE49-F238E27FC236}">
              <a16:creationId xmlns:a16="http://schemas.microsoft.com/office/drawing/2014/main" id="{80BD6A16-EAD2-45D1-BE0F-95881C7CF534}"/>
            </a:ext>
          </a:extLst>
        </xdr:cNvPr>
        <xdr:cNvSpPr/>
      </xdr:nvSpPr>
      <xdr:spPr>
        <a:xfrm>
          <a:off x="1632857" y="72335571"/>
          <a:ext cx="2035268" cy="7680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都道府県教育委員会等</a:t>
          </a:r>
          <a:endParaRPr kumimoji="1" lang="en-US" altLang="ja-JP" sz="1100" baseline="0">
            <a:solidFill>
              <a:sysClr val="windowText" lastClr="000000"/>
            </a:solidFill>
          </a:endParaRPr>
        </a:p>
        <a:p>
          <a:pPr algn="ctr"/>
          <a:r>
            <a:rPr kumimoji="1" lang="ja-JP" altLang="en-US" sz="1100" baseline="0">
              <a:solidFill>
                <a:sysClr val="windowText" lastClr="000000"/>
              </a:solidFill>
            </a:rPr>
            <a:t>（全</a:t>
          </a:r>
          <a:r>
            <a:rPr kumimoji="1" lang="en-US" altLang="ja-JP" sz="1100" baseline="0">
              <a:solidFill>
                <a:sysClr val="windowText" lastClr="000000"/>
              </a:solidFill>
            </a:rPr>
            <a:t>30</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159</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20</xdr:col>
      <xdr:colOff>0</xdr:colOff>
      <xdr:row>750</xdr:row>
      <xdr:rowOff>0</xdr:rowOff>
    </xdr:from>
    <xdr:to>
      <xdr:col>29</xdr:col>
      <xdr:colOff>175894</xdr:colOff>
      <xdr:row>752</xdr:row>
      <xdr:rowOff>24813</xdr:rowOff>
    </xdr:to>
    <xdr:sp macro="" textlink="">
      <xdr:nvSpPr>
        <xdr:cNvPr id="5" name="正方形/長方形 4">
          <a:extLst>
            <a:ext uri="{FF2B5EF4-FFF2-40B4-BE49-F238E27FC236}">
              <a16:creationId xmlns:a16="http://schemas.microsoft.com/office/drawing/2014/main" id="{176BA002-C361-4E04-AC15-46EC977A6EA3}"/>
            </a:ext>
          </a:extLst>
        </xdr:cNvPr>
        <xdr:cNvSpPr/>
      </xdr:nvSpPr>
      <xdr:spPr>
        <a:xfrm>
          <a:off x="4082143" y="72335571"/>
          <a:ext cx="2012858" cy="7323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baseline="0">
              <a:solidFill>
                <a:sysClr val="windowText" lastClr="000000"/>
              </a:solidFill>
            </a:rPr>
            <a:t>B. </a:t>
          </a:r>
          <a:r>
            <a:rPr kumimoji="1" lang="ja-JP" altLang="en-US" sz="1100" baseline="0">
              <a:solidFill>
                <a:sysClr val="windowText" lastClr="000000"/>
              </a:solidFill>
            </a:rPr>
            <a:t>都道府県教育委員会等</a:t>
          </a:r>
          <a:endParaRPr kumimoji="1" lang="en-US" altLang="ja-JP" sz="1100" baseline="0">
            <a:solidFill>
              <a:sysClr val="windowText" lastClr="000000"/>
            </a:solidFill>
          </a:endParaRPr>
        </a:p>
        <a:p>
          <a:pPr algn="ctr"/>
          <a:r>
            <a:rPr kumimoji="1" lang="ja-JP" altLang="en-US" sz="1100" baseline="0">
              <a:solidFill>
                <a:sysClr val="windowText" lastClr="000000"/>
              </a:solidFill>
            </a:rPr>
            <a:t>（全</a:t>
          </a:r>
          <a:r>
            <a:rPr kumimoji="1" lang="en-US" altLang="ja-JP" sz="1100" baseline="0">
              <a:solidFill>
                <a:sysClr val="windowText" lastClr="000000"/>
              </a:solidFill>
            </a:rPr>
            <a:t>162</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6,320</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32</xdr:col>
      <xdr:colOff>0</xdr:colOff>
      <xdr:row>750</xdr:row>
      <xdr:rowOff>0</xdr:rowOff>
    </xdr:from>
    <xdr:to>
      <xdr:col>48</xdr:col>
      <xdr:colOff>28814</xdr:colOff>
      <xdr:row>752</xdr:row>
      <xdr:rowOff>24813</xdr:rowOff>
    </xdr:to>
    <xdr:sp macro="" textlink="">
      <xdr:nvSpPr>
        <xdr:cNvPr id="6" name="正方形/長方形 5">
          <a:extLst>
            <a:ext uri="{FF2B5EF4-FFF2-40B4-BE49-F238E27FC236}">
              <a16:creationId xmlns:a16="http://schemas.microsoft.com/office/drawing/2014/main" id="{7091EAFD-EF8B-4B1C-80D2-73753108316D}"/>
            </a:ext>
          </a:extLst>
        </xdr:cNvPr>
        <xdr:cNvSpPr/>
      </xdr:nvSpPr>
      <xdr:spPr>
        <a:xfrm>
          <a:off x="6531429" y="72335571"/>
          <a:ext cx="3294528" cy="7323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baseline="0">
              <a:solidFill>
                <a:sysClr val="windowText" lastClr="000000"/>
              </a:solidFill>
            </a:rPr>
            <a:t>C.</a:t>
          </a:r>
          <a:r>
            <a:rPr kumimoji="1" lang="ja-JP" altLang="en-US" sz="1100" baseline="0">
              <a:solidFill>
                <a:sysClr val="windowText" lastClr="000000"/>
              </a:solidFill>
            </a:rPr>
            <a:t>エヌ・ティ・ティ・コミュニケーションズ株式会社</a:t>
          </a:r>
          <a:endParaRPr kumimoji="1" lang="en-US" altLang="ja-JP" sz="1100" baseline="0">
            <a:solidFill>
              <a:sysClr val="windowText" lastClr="000000"/>
            </a:solidFill>
          </a:endParaRPr>
        </a:p>
        <a:p>
          <a:pPr algn="ctr"/>
          <a:r>
            <a:rPr kumimoji="1" lang="en-US" altLang="ja-JP" sz="1100" baseline="0">
              <a:solidFill>
                <a:sysClr val="windowText" lastClr="000000"/>
              </a:solidFill>
            </a:rPr>
            <a:t> </a:t>
          </a:r>
          <a:r>
            <a:rPr kumimoji="1" lang="ja-JP" altLang="en-US" sz="1100" baseline="0">
              <a:solidFill>
                <a:sysClr val="windowText" lastClr="000000"/>
              </a:solidFill>
            </a:rPr>
            <a:t>（全</a:t>
          </a:r>
          <a:r>
            <a:rPr kumimoji="1" lang="en-US" altLang="ja-JP" sz="1100" baseline="0">
              <a:solidFill>
                <a:sysClr val="windowText" lastClr="000000"/>
              </a:solidFill>
            </a:rPr>
            <a:t>1</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28</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11</xdr:col>
      <xdr:colOff>0</xdr:colOff>
      <xdr:row>749</xdr:row>
      <xdr:rowOff>0</xdr:rowOff>
    </xdr:from>
    <xdr:to>
      <xdr:col>22</xdr:col>
      <xdr:colOff>148000</xdr:colOff>
      <xdr:row>749</xdr:row>
      <xdr:rowOff>297317</xdr:rowOff>
    </xdr:to>
    <xdr:sp macro="" textlink="">
      <xdr:nvSpPr>
        <xdr:cNvPr id="7" name="正方形/長方形 6">
          <a:extLst>
            <a:ext uri="{FF2B5EF4-FFF2-40B4-BE49-F238E27FC236}">
              <a16:creationId xmlns:a16="http://schemas.microsoft.com/office/drawing/2014/main" id="{52066CBC-BE57-4368-AF3A-E226F82B9FED}"/>
            </a:ext>
          </a:extLst>
        </xdr:cNvPr>
        <xdr:cNvSpPr/>
      </xdr:nvSpPr>
      <xdr:spPr>
        <a:xfrm>
          <a:off x="2245179" y="71981786"/>
          <a:ext cx="2393178" cy="2973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81643</xdr:colOff>
      <xdr:row>749</xdr:row>
      <xdr:rowOff>13607</xdr:rowOff>
    </xdr:from>
    <xdr:to>
      <xdr:col>29</xdr:col>
      <xdr:colOff>19617</xdr:colOff>
      <xdr:row>749</xdr:row>
      <xdr:rowOff>260136</xdr:rowOff>
    </xdr:to>
    <xdr:sp macro="" textlink="">
      <xdr:nvSpPr>
        <xdr:cNvPr id="9" name="正方形/長方形 8">
          <a:extLst>
            <a:ext uri="{FF2B5EF4-FFF2-40B4-BE49-F238E27FC236}">
              <a16:creationId xmlns:a16="http://schemas.microsoft.com/office/drawing/2014/main" id="{B7DBF6BD-C352-4FC5-B0A3-13E1303BB9E5}"/>
            </a:ext>
          </a:extLst>
        </xdr:cNvPr>
        <xdr:cNvSpPr/>
      </xdr:nvSpPr>
      <xdr:spPr>
        <a:xfrm>
          <a:off x="4163786" y="71995393"/>
          <a:ext cx="1774938" cy="2465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190499</xdr:colOff>
      <xdr:row>748</xdr:row>
      <xdr:rowOff>149679</xdr:rowOff>
    </xdr:from>
    <xdr:to>
      <xdr:col>42</xdr:col>
      <xdr:colOff>115967</xdr:colOff>
      <xdr:row>749</xdr:row>
      <xdr:rowOff>329386</xdr:rowOff>
    </xdr:to>
    <xdr:sp macro="" textlink="">
      <xdr:nvSpPr>
        <xdr:cNvPr id="10" name="正方形/長方形 9">
          <a:extLst>
            <a:ext uri="{FF2B5EF4-FFF2-40B4-BE49-F238E27FC236}">
              <a16:creationId xmlns:a16="http://schemas.microsoft.com/office/drawing/2014/main" id="{9AFFF082-CA11-4108-972C-D245750C9854}"/>
            </a:ext>
          </a:extLst>
        </xdr:cNvPr>
        <xdr:cNvSpPr/>
      </xdr:nvSpPr>
      <xdr:spPr>
        <a:xfrm>
          <a:off x="6721928" y="71777679"/>
          <a:ext cx="1966539" cy="53349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一般競争契約</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0</xdr:colOff>
      <xdr:row>747</xdr:row>
      <xdr:rowOff>176894</xdr:rowOff>
    </xdr:from>
    <xdr:to>
      <xdr:col>26</xdr:col>
      <xdr:colOff>0</xdr:colOff>
      <xdr:row>750</xdr:row>
      <xdr:rowOff>27215</xdr:rowOff>
    </xdr:to>
    <xdr:cxnSp macro="">
      <xdr:nvCxnSpPr>
        <xdr:cNvPr id="12" name="直線コネクタ 11">
          <a:extLst>
            <a:ext uri="{FF2B5EF4-FFF2-40B4-BE49-F238E27FC236}">
              <a16:creationId xmlns:a16="http://schemas.microsoft.com/office/drawing/2014/main" id="{5F38DDBB-8373-4C3B-96CB-99C7F80E0C52}"/>
            </a:ext>
          </a:extLst>
        </xdr:cNvPr>
        <xdr:cNvCxnSpPr/>
      </xdr:nvCxnSpPr>
      <xdr:spPr>
        <a:xfrm flipV="1">
          <a:off x="5306786" y="71451108"/>
          <a:ext cx="0" cy="911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13607</xdr:colOff>
      <xdr:row>747</xdr:row>
      <xdr:rowOff>163286</xdr:rowOff>
    </xdr:from>
    <xdr:to>
      <xdr:col>40</xdr:col>
      <xdr:colOff>13607</xdr:colOff>
      <xdr:row>750</xdr:row>
      <xdr:rowOff>13607</xdr:rowOff>
    </xdr:to>
    <xdr:cxnSp macro="">
      <xdr:nvCxnSpPr>
        <xdr:cNvPr id="13" name="直線コネクタ 12">
          <a:extLst>
            <a:ext uri="{FF2B5EF4-FFF2-40B4-BE49-F238E27FC236}">
              <a16:creationId xmlns:a16="http://schemas.microsoft.com/office/drawing/2014/main" id="{1B64B2BF-BF90-44E7-95FB-49423F8F0B07}"/>
            </a:ext>
          </a:extLst>
        </xdr:cNvPr>
        <xdr:cNvCxnSpPr/>
      </xdr:nvCxnSpPr>
      <xdr:spPr>
        <a:xfrm flipV="1">
          <a:off x="8177893" y="71437500"/>
          <a:ext cx="0" cy="911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27214</xdr:colOff>
      <xdr:row>747</xdr:row>
      <xdr:rowOff>176894</xdr:rowOff>
    </xdr:from>
    <xdr:to>
      <xdr:col>11</xdr:col>
      <xdr:colOff>27214</xdr:colOff>
      <xdr:row>750</xdr:row>
      <xdr:rowOff>27215</xdr:rowOff>
    </xdr:to>
    <xdr:cxnSp macro="">
      <xdr:nvCxnSpPr>
        <xdr:cNvPr id="14" name="直線コネクタ 13">
          <a:extLst>
            <a:ext uri="{FF2B5EF4-FFF2-40B4-BE49-F238E27FC236}">
              <a16:creationId xmlns:a16="http://schemas.microsoft.com/office/drawing/2014/main" id="{3EA8B3EC-706B-448E-8704-A4E745044C5B}"/>
            </a:ext>
          </a:extLst>
        </xdr:cNvPr>
        <xdr:cNvCxnSpPr/>
      </xdr:nvCxnSpPr>
      <xdr:spPr>
        <a:xfrm flipV="1">
          <a:off x="2272393" y="71451108"/>
          <a:ext cx="0" cy="911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13607</xdr:colOff>
      <xdr:row>747</xdr:row>
      <xdr:rowOff>176893</xdr:rowOff>
    </xdr:from>
    <xdr:to>
      <xdr:col>40</xdr:col>
      <xdr:colOff>13608</xdr:colOff>
      <xdr:row>747</xdr:row>
      <xdr:rowOff>190500</xdr:rowOff>
    </xdr:to>
    <xdr:cxnSp macro="">
      <xdr:nvCxnSpPr>
        <xdr:cNvPr id="15" name="直線コネクタ 14">
          <a:extLst>
            <a:ext uri="{FF2B5EF4-FFF2-40B4-BE49-F238E27FC236}">
              <a16:creationId xmlns:a16="http://schemas.microsoft.com/office/drawing/2014/main" id="{178D040E-CC92-4D90-B049-7A8E57AD7D60}"/>
            </a:ext>
          </a:extLst>
        </xdr:cNvPr>
        <xdr:cNvCxnSpPr/>
      </xdr:nvCxnSpPr>
      <xdr:spPr>
        <a:xfrm flipH="1" flipV="1">
          <a:off x="2258786" y="71451107"/>
          <a:ext cx="5919108" cy="136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190501</xdr:colOff>
      <xdr:row>745</xdr:row>
      <xdr:rowOff>1</xdr:rowOff>
    </xdr:from>
    <xdr:to>
      <xdr:col>23</xdr:col>
      <xdr:colOff>190501</xdr:colOff>
      <xdr:row>747</xdr:row>
      <xdr:rowOff>204108</xdr:rowOff>
    </xdr:to>
    <xdr:cxnSp macro="">
      <xdr:nvCxnSpPr>
        <xdr:cNvPr id="19" name="直線コネクタ 18">
          <a:extLst>
            <a:ext uri="{FF2B5EF4-FFF2-40B4-BE49-F238E27FC236}">
              <a16:creationId xmlns:a16="http://schemas.microsoft.com/office/drawing/2014/main" id="{EB5773F1-704D-4431-87DD-1C6084127A62}"/>
            </a:ext>
          </a:extLst>
        </xdr:cNvPr>
        <xdr:cNvCxnSpPr/>
      </xdr:nvCxnSpPr>
      <xdr:spPr>
        <a:xfrm flipV="1">
          <a:off x="4884965" y="70566644"/>
          <a:ext cx="0" cy="911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741</xdr:row>
      <xdr:rowOff>0</xdr:rowOff>
    </xdr:from>
    <xdr:to>
      <xdr:col>47</xdr:col>
      <xdr:colOff>17308</xdr:colOff>
      <xdr:row>745</xdr:row>
      <xdr:rowOff>140071</xdr:rowOff>
    </xdr:to>
    <xdr:sp macro="" textlink="">
      <xdr:nvSpPr>
        <xdr:cNvPr id="20" name="正方形/長方形 19">
          <a:extLst>
            <a:ext uri="{FF2B5EF4-FFF2-40B4-BE49-F238E27FC236}">
              <a16:creationId xmlns:a16="http://schemas.microsoft.com/office/drawing/2014/main" id="{69B5765B-C5E6-4276-8AA9-5ACD2A0741C3}"/>
            </a:ext>
          </a:extLst>
        </xdr:cNvPr>
        <xdr:cNvSpPr/>
      </xdr:nvSpPr>
      <xdr:spPr>
        <a:xfrm>
          <a:off x="7347857" y="69151500"/>
          <a:ext cx="2262487" cy="155521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諸謝金　 　　　　</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rPr>
            <a:t>職員旅費　　　　</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rPr>
            <a:t>委員等旅費　　</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rPr>
            <a:t>教職員研修費 </a:t>
          </a:r>
          <a:r>
            <a:rPr kumimoji="1" lang="ja-JP" altLang="en-US" sz="1100" baseline="0">
              <a:solidFill>
                <a:sysClr val="windowText" lastClr="000000"/>
              </a:solidFill>
            </a:rPr>
            <a:t>  </a:t>
          </a:r>
          <a:r>
            <a:rPr kumimoji="1" lang="en-US" altLang="ja-JP" sz="1100" baseline="0">
              <a:solidFill>
                <a:sysClr val="windowText" lastClr="000000"/>
              </a:solidFill>
            </a:rPr>
            <a:t>0.3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en-US" sz="1000" baseline="0">
              <a:solidFill>
                <a:sysClr val="windowText" lastClr="000000"/>
              </a:solidFill>
            </a:rPr>
            <a:t>（２４時間子供ＳＯＳダイヤルの</a:t>
          </a:r>
          <a:endParaRPr kumimoji="1" lang="en-US" altLang="ja-JP" sz="1000" baseline="0">
            <a:solidFill>
              <a:sysClr val="windowText" lastClr="000000"/>
            </a:solidFill>
          </a:endParaRPr>
        </a:p>
        <a:p>
          <a:pPr algn="l"/>
          <a:r>
            <a:rPr kumimoji="1" lang="en-US" altLang="ja-JP" sz="1000" baseline="0">
              <a:solidFill>
                <a:sysClr val="windowText" lastClr="000000"/>
              </a:solidFill>
            </a:rPr>
            <a:t>  </a:t>
          </a:r>
          <a:r>
            <a:rPr kumimoji="1" lang="ja-JP" altLang="en-US" sz="1000" baseline="0">
              <a:solidFill>
                <a:sysClr val="windowText" lastClr="000000"/>
              </a:solidFill>
            </a:rPr>
            <a:t>通話料無料化等に係る経費</a:t>
          </a:r>
          <a:endParaRPr kumimoji="1" lang="en-US" altLang="ja-JP" sz="1000" baseline="0">
            <a:solidFill>
              <a:sysClr val="windowText" lastClr="000000"/>
            </a:solidFill>
          </a:endParaRPr>
        </a:p>
        <a:p>
          <a:pPr algn="l"/>
          <a:r>
            <a:rPr kumimoji="1" lang="ja-JP" altLang="en-US" sz="1000" baseline="0">
              <a:solidFill>
                <a:sysClr val="windowText" lastClr="000000"/>
              </a:solidFill>
            </a:rPr>
            <a:t>  を除く）</a:t>
          </a:r>
          <a:endParaRPr kumimoji="1" lang="en-US" altLang="ja-JP" sz="1000">
            <a:solidFill>
              <a:sysClr val="windowText" lastClr="000000"/>
            </a:solidFill>
          </a:endParaRPr>
        </a:p>
      </xdr:txBody>
    </xdr:sp>
    <xdr:clientData/>
  </xdr:twoCellAnchor>
  <xdr:twoCellAnchor>
    <xdr:from>
      <xdr:col>45</xdr:col>
      <xdr:colOff>83004</xdr:colOff>
      <xdr:row>741</xdr:row>
      <xdr:rowOff>136072</xdr:rowOff>
    </xdr:from>
    <xdr:to>
      <xdr:col>46</xdr:col>
      <xdr:colOff>28575</xdr:colOff>
      <xdr:row>745</xdr:row>
      <xdr:rowOff>28575</xdr:rowOff>
    </xdr:to>
    <xdr:sp macro="" textlink="">
      <xdr:nvSpPr>
        <xdr:cNvPr id="21" name="左中かっこ 20">
          <a:extLst>
            <a:ext uri="{FF2B5EF4-FFF2-40B4-BE49-F238E27FC236}">
              <a16:creationId xmlns:a16="http://schemas.microsoft.com/office/drawing/2014/main" id="{576B9CEF-2BB2-4E96-BDFD-1E58CA9D889C}"/>
            </a:ext>
          </a:extLst>
        </xdr:cNvPr>
        <xdr:cNvSpPr/>
      </xdr:nvSpPr>
      <xdr:spPr>
        <a:xfrm rot="10800000" flipV="1">
          <a:off x="9084129" y="54247597"/>
          <a:ext cx="145596" cy="130220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36740</xdr:colOff>
      <xdr:row>742</xdr:row>
      <xdr:rowOff>244928</xdr:rowOff>
    </xdr:from>
    <xdr:to>
      <xdr:col>49</xdr:col>
      <xdr:colOff>88473</xdr:colOff>
      <xdr:row>744</xdr:row>
      <xdr:rowOff>88682</xdr:rowOff>
    </xdr:to>
    <xdr:sp macro="" textlink="">
      <xdr:nvSpPr>
        <xdr:cNvPr id="23" name="正方形/長方形 22">
          <a:extLst>
            <a:ext uri="{FF2B5EF4-FFF2-40B4-BE49-F238E27FC236}">
              <a16:creationId xmlns:a16="http://schemas.microsoft.com/office/drawing/2014/main" id="{E7A2335B-4AD8-48D8-9C47-8BD000465DD4}"/>
            </a:ext>
          </a:extLst>
        </xdr:cNvPr>
        <xdr:cNvSpPr/>
      </xdr:nvSpPr>
      <xdr:spPr>
        <a:xfrm>
          <a:off x="9237890" y="54708878"/>
          <a:ext cx="651808" cy="5486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を含む（</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twoCellAnchor>
    <xdr:from>
      <xdr:col>36</xdr:col>
      <xdr:colOff>149679</xdr:colOff>
      <xdr:row>744</xdr:row>
      <xdr:rowOff>217714</xdr:rowOff>
    </xdr:from>
    <xdr:to>
      <xdr:col>49</xdr:col>
      <xdr:colOff>186096</xdr:colOff>
      <xdr:row>747</xdr:row>
      <xdr:rowOff>20610</xdr:rowOff>
    </xdr:to>
    <xdr:sp macro="" textlink="">
      <xdr:nvSpPr>
        <xdr:cNvPr id="24" name="正方形/長方形 23">
          <a:extLst>
            <a:ext uri="{FF2B5EF4-FFF2-40B4-BE49-F238E27FC236}">
              <a16:creationId xmlns:a16="http://schemas.microsoft.com/office/drawing/2014/main" id="{2913AFBA-E873-4364-A105-1EDFF2081F15}"/>
            </a:ext>
          </a:extLst>
        </xdr:cNvPr>
        <xdr:cNvSpPr/>
      </xdr:nvSpPr>
      <xdr:spPr>
        <a:xfrm>
          <a:off x="7497536" y="70430571"/>
          <a:ext cx="2689810" cy="8642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）庁費は消耗品等の購入等であり、</a:t>
          </a:r>
          <a:r>
            <a:rPr kumimoji="1" lang="en-US" altLang="ja-JP" sz="1100">
              <a:solidFill>
                <a:sysClr val="windowText" lastClr="000000"/>
              </a:solidFill>
            </a:rPr>
            <a:t>1</a:t>
          </a:r>
          <a:r>
            <a:rPr kumimoji="1" lang="ja-JP" altLang="en-US" sz="1100">
              <a:solidFill>
                <a:sysClr val="windowText" lastClr="000000"/>
              </a:solidFill>
            </a:rPr>
            <a:t>件</a:t>
          </a:r>
          <a:r>
            <a:rPr kumimoji="1" lang="en-US" altLang="ja-JP" sz="1100">
              <a:solidFill>
                <a:sysClr val="windowText" lastClr="000000"/>
              </a:solidFill>
            </a:rPr>
            <a:t>100</a:t>
          </a:r>
          <a:r>
            <a:rPr kumimoji="1" lang="ja-JP" altLang="en-US" sz="1100">
              <a:solidFill>
                <a:sysClr val="windowText" lastClr="000000"/>
              </a:solidFill>
            </a:rPr>
            <a:t>万円以上の支出はない。</a:t>
          </a:r>
        </a:p>
      </xdr:txBody>
    </xdr:sp>
    <xdr:clientData/>
  </xdr:twoCellAnchor>
  <xdr:twoCellAnchor>
    <xdr:from>
      <xdr:col>7</xdr:col>
      <xdr:colOff>176893</xdr:colOff>
      <xdr:row>752</xdr:row>
      <xdr:rowOff>326572</xdr:rowOff>
    </xdr:from>
    <xdr:to>
      <xdr:col>18</xdr:col>
      <xdr:colOff>95250</xdr:colOff>
      <xdr:row>754</xdr:row>
      <xdr:rowOff>317768</xdr:rowOff>
    </xdr:to>
    <xdr:sp macro="" textlink="">
      <xdr:nvSpPr>
        <xdr:cNvPr id="25" name="大かっこ 24">
          <a:extLst>
            <a:ext uri="{FF2B5EF4-FFF2-40B4-BE49-F238E27FC236}">
              <a16:creationId xmlns:a16="http://schemas.microsoft.com/office/drawing/2014/main" id="{510C5F18-5675-4492-B40D-BF4B5D275B4F}"/>
            </a:ext>
          </a:extLst>
        </xdr:cNvPr>
        <xdr:cNvSpPr/>
      </xdr:nvSpPr>
      <xdr:spPr>
        <a:xfrm>
          <a:off x="1605643" y="73369715"/>
          <a:ext cx="2163536" cy="698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752</xdr:row>
      <xdr:rowOff>258536</xdr:rowOff>
    </xdr:from>
    <xdr:to>
      <xdr:col>18</xdr:col>
      <xdr:colOff>185396</xdr:colOff>
      <xdr:row>754</xdr:row>
      <xdr:rowOff>314886</xdr:rowOff>
    </xdr:to>
    <xdr:sp macro="" textlink="">
      <xdr:nvSpPr>
        <xdr:cNvPr id="26" name="正方形/長方形 25">
          <a:extLst>
            <a:ext uri="{FF2B5EF4-FFF2-40B4-BE49-F238E27FC236}">
              <a16:creationId xmlns:a16="http://schemas.microsoft.com/office/drawing/2014/main" id="{2948C431-52AE-4D1C-8D6D-C7CAF6B7A160}"/>
            </a:ext>
          </a:extLst>
        </xdr:cNvPr>
        <xdr:cNvSpPr/>
      </xdr:nvSpPr>
      <xdr:spPr>
        <a:xfrm>
          <a:off x="1632857" y="73301679"/>
          <a:ext cx="2226468" cy="76392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いじめ問題への対応・不登校支援など生徒指導上の諸問題への取組に関する調査研究</a:t>
          </a:r>
        </a:p>
      </xdr:txBody>
    </xdr:sp>
    <xdr:clientData/>
  </xdr:twoCellAnchor>
  <xdr:twoCellAnchor>
    <xdr:from>
      <xdr:col>19</xdr:col>
      <xdr:colOff>95250</xdr:colOff>
      <xdr:row>752</xdr:row>
      <xdr:rowOff>312965</xdr:rowOff>
    </xdr:from>
    <xdr:to>
      <xdr:col>30</xdr:col>
      <xdr:colOff>122465</xdr:colOff>
      <xdr:row>754</xdr:row>
      <xdr:rowOff>304161</xdr:rowOff>
    </xdr:to>
    <xdr:sp macro="" textlink="">
      <xdr:nvSpPr>
        <xdr:cNvPr id="27" name="大かっこ 26">
          <a:extLst>
            <a:ext uri="{FF2B5EF4-FFF2-40B4-BE49-F238E27FC236}">
              <a16:creationId xmlns:a16="http://schemas.microsoft.com/office/drawing/2014/main" id="{AE484774-67E4-46B7-BE51-A258578E39D6}"/>
            </a:ext>
          </a:extLst>
        </xdr:cNvPr>
        <xdr:cNvSpPr/>
      </xdr:nvSpPr>
      <xdr:spPr>
        <a:xfrm>
          <a:off x="3973286" y="73356108"/>
          <a:ext cx="2272393" cy="698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176893</xdr:colOff>
      <xdr:row>752</xdr:row>
      <xdr:rowOff>204107</xdr:rowOff>
    </xdr:from>
    <xdr:to>
      <xdr:col>30</xdr:col>
      <xdr:colOff>136073</xdr:colOff>
      <xdr:row>755</xdr:row>
      <xdr:rowOff>20396</xdr:rowOff>
    </xdr:to>
    <xdr:sp macro="" textlink="">
      <xdr:nvSpPr>
        <xdr:cNvPr id="28" name="正方形/長方形 27">
          <a:extLst>
            <a:ext uri="{FF2B5EF4-FFF2-40B4-BE49-F238E27FC236}">
              <a16:creationId xmlns:a16="http://schemas.microsoft.com/office/drawing/2014/main" id="{37C2C681-E9F9-4F4B-B188-763F76BAC58B}"/>
            </a:ext>
          </a:extLst>
        </xdr:cNvPr>
        <xdr:cNvSpPr/>
      </xdr:nvSpPr>
      <xdr:spPr>
        <a:xfrm>
          <a:off x="4054929" y="73247250"/>
          <a:ext cx="2204358" cy="87764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スクールカウンセラー・スクールソーシャルワーカー等の配置等に係る経費の支出</a:t>
          </a:r>
        </a:p>
      </xdr:txBody>
    </xdr:sp>
    <xdr:clientData/>
  </xdr:twoCellAnchor>
  <xdr:twoCellAnchor>
    <xdr:from>
      <xdr:col>32</xdr:col>
      <xdr:colOff>81642</xdr:colOff>
      <xdr:row>752</xdr:row>
      <xdr:rowOff>340178</xdr:rowOff>
    </xdr:from>
    <xdr:to>
      <xdr:col>48</xdr:col>
      <xdr:colOff>43222</xdr:colOff>
      <xdr:row>754</xdr:row>
      <xdr:rowOff>331374</xdr:rowOff>
    </xdr:to>
    <xdr:sp macro="" textlink="">
      <xdr:nvSpPr>
        <xdr:cNvPr id="29" name="大かっこ 28">
          <a:extLst>
            <a:ext uri="{FF2B5EF4-FFF2-40B4-BE49-F238E27FC236}">
              <a16:creationId xmlns:a16="http://schemas.microsoft.com/office/drawing/2014/main" id="{2187F884-3CD7-473A-B124-D3E66CAACB8C}"/>
            </a:ext>
          </a:extLst>
        </xdr:cNvPr>
        <xdr:cNvSpPr/>
      </xdr:nvSpPr>
      <xdr:spPr>
        <a:xfrm>
          <a:off x="6613071" y="73383321"/>
          <a:ext cx="3227294" cy="698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136071</xdr:colOff>
      <xdr:row>752</xdr:row>
      <xdr:rowOff>258536</xdr:rowOff>
    </xdr:from>
    <xdr:to>
      <xdr:col>48</xdr:col>
      <xdr:colOff>41621</xdr:colOff>
      <xdr:row>754</xdr:row>
      <xdr:rowOff>207709</xdr:rowOff>
    </xdr:to>
    <xdr:sp macro="" textlink="">
      <xdr:nvSpPr>
        <xdr:cNvPr id="30" name="正方形/長方形 29">
          <a:extLst>
            <a:ext uri="{FF2B5EF4-FFF2-40B4-BE49-F238E27FC236}">
              <a16:creationId xmlns:a16="http://schemas.microsoft.com/office/drawing/2014/main" id="{29A080FD-8007-4199-875A-248EFE81A90A}"/>
            </a:ext>
          </a:extLst>
        </xdr:cNvPr>
        <xdr:cNvSpPr/>
      </xdr:nvSpPr>
      <xdr:spPr>
        <a:xfrm>
          <a:off x="6667500" y="73301679"/>
          <a:ext cx="3171264" cy="6567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２４時間子供ＳＯＳダイヤルの通話料無料化等に係る経費の支出</a:t>
          </a:r>
        </a:p>
      </xdr:txBody>
    </xdr:sp>
    <xdr:clientData/>
  </xdr:twoCellAnchor>
  <xdr:twoCellAnchor>
    <xdr:from>
      <xdr:col>30</xdr:col>
      <xdr:colOff>40822</xdr:colOff>
      <xdr:row>138</xdr:row>
      <xdr:rowOff>40821</xdr:rowOff>
    </xdr:from>
    <xdr:to>
      <xdr:col>34</xdr:col>
      <xdr:colOff>0</xdr:colOff>
      <xdr:row>139</xdr:row>
      <xdr:rowOff>68035</xdr:rowOff>
    </xdr:to>
    <xdr:sp macro="" textlink="">
      <xdr:nvSpPr>
        <xdr:cNvPr id="8" name="テキスト ボックス 7">
          <a:extLst>
            <a:ext uri="{FF2B5EF4-FFF2-40B4-BE49-F238E27FC236}">
              <a16:creationId xmlns:a16="http://schemas.microsoft.com/office/drawing/2014/main" id="{2463AE71-37D8-4559-B52B-17A595344104}"/>
            </a:ext>
          </a:extLst>
        </xdr:cNvPr>
        <xdr:cNvSpPr txBox="1"/>
      </xdr:nvSpPr>
      <xdr:spPr>
        <a:xfrm>
          <a:off x="6164036" y="22492607"/>
          <a:ext cx="775607" cy="530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twoCellAnchor>
    <xdr:from>
      <xdr:col>34</xdr:col>
      <xdr:colOff>13607</xdr:colOff>
      <xdr:row>138</xdr:row>
      <xdr:rowOff>27213</xdr:rowOff>
    </xdr:from>
    <xdr:to>
      <xdr:col>37</xdr:col>
      <xdr:colOff>176893</xdr:colOff>
      <xdr:row>139</xdr:row>
      <xdr:rowOff>54427</xdr:rowOff>
    </xdr:to>
    <xdr:sp macro="" textlink="">
      <xdr:nvSpPr>
        <xdr:cNvPr id="31" name="テキスト ボックス 30">
          <a:extLst>
            <a:ext uri="{FF2B5EF4-FFF2-40B4-BE49-F238E27FC236}">
              <a16:creationId xmlns:a16="http://schemas.microsoft.com/office/drawing/2014/main" id="{90FBC69B-F1F4-4E53-B518-34D90C6956F1}"/>
            </a:ext>
          </a:extLst>
        </xdr:cNvPr>
        <xdr:cNvSpPr txBox="1"/>
      </xdr:nvSpPr>
      <xdr:spPr>
        <a:xfrm>
          <a:off x="6953250" y="22478999"/>
          <a:ext cx="775607" cy="530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twoCellAnchor>
    <xdr:from>
      <xdr:col>38</xdr:col>
      <xdr:colOff>13608</xdr:colOff>
      <xdr:row>138</xdr:row>
      <xdr:rowOff>27213</xdr:rowOff>
    </xdr:from>
    <xdr:to>
      <xdr:col>41</xdr:col>
      <xdr:colOff>176893</xdr:colOff>
      <xdr:row>139</xdr:row>
      <xdr:rowOff>54427</xdr:rowOff>
    </xdr:to>
    <xdr:sp macro="" textlink="">
      <xdr:nvSpPr>
        <xdr:cNvPr id="32" name="テキスト ボックス 31">
          <a:extLst>
            <a:ext uri="{FF2B5EF4-FFF2-40B4-BE49-F238E27FC236}">
              <a16:creationId xmlns:a16="http://schemas.microsoft.com/office/drawing/2014/main" id="{82B5A893-56DE-4643-A30D-304334A92E20}"/>
            </a:ext>
          </a:extLst>
        </xdr:cNvPr>
        <xdr:cNvSpPr txBox="1"/>
      </xdr:nvSpPr>
      <xdr:spPr>
        <a:xfrm>
          <a:off x="7769679" y="22478999"/>
          <a:ext cx="775607" cy="530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対前回調査値増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3"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82</v>
      </c>
      <c r="AT2" s="940"/>
      <c r="AU2" s="940"/>
      <c r="AV2" s="52" t="str">
        <f>IF(AW2="", "", "-")</f>
        <v/>
      </c>
      <c r="AW2" s="912"/>
      <c r="AX2" s="912"/>
    </row>
    <row r="3" spans="1:50" ht="21" customHeight="1" thickBot="1" x14ac:dyDescent="0.2">
      <c r="A3" s="868" t="s">
        <v>538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571</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572</v>
      </c>
      <c r="H5" s="841"/>
      <c r="I5" s="841"/>
      <c r="J5" s="841"/>
      <c r="K5" s="841"/>
      <c r="L5" s="841"/>
      <c r="M5" s="842" t="s">
        <v>66</v>
      </c>
      <c r="N5" s="843"/>
      <c r="O5" s="843"/>
      <c r="P5" s="843"/>
      <c r="Q5" s="843"/>
      <c r="R5" s="844"/>
      <c r="S5" s="845" t="s">
        <v>573</v>
      </c>
      <c r="T5" s="841"/>
      <c r="U5" s="841"/>
      <c r="V5" s="841"/>
      <c r="W5" s="841"/>
      <c r="X5" s="846"/>
      <c r="Y5" s="699" t="s">
        <v>3</v>
      </c>
      <c r="Z5" s="543"/>
      <c r="AA5" s="543"/>
      <c r="AB5" s="543"/>
      <c r="AC5" s="543"/>
      <c r="AD5" s="544"/>
      <c r="AE5" s="700" t="s">
        <v>626</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7.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510</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34" t="str">
        <f>入力規則等!A28</f>
        <v>-</v>
      </c>
      <c r="H8" s="721"/>
      <c r="I8" s="721"/>
      <c r="J8" s="721"/>
      <c r="K8" s="721"/>
      <c r="L8" s="721"/>
      <c r="M8" s="721"/>
      <c r="N8" s="721"/>
      <c r="O8" s="721"/>
      <c r="P8" s="721"/>
      <c r="Q8" s="721"/>
      <c r="R8" s="721"/>
      <c r="S8" s="721"/>
      <c r="T8" s="721"/>
      <c r="U8" s="721"/>
      <c r="V8" s="721"/>
      <c r="W8" s="721"/>
      <c r="X8" s="935"/>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674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5711</v>
      </c>
      <c r="Q13" s="659"/>
      <c r="R13" s="659"/>
      <c r="S13" s="659"/>
      <c r="T13" s="659"/>
      <c r="U13" s="659"/>
      <c r="V13" s="660"/>
      <c r="W13" s="658">
        <v>6114</v>
      </c>
      <c r="X13" s="659"/>
      <c r="Y13" s="659"/>
      <c r="Z13" s="659"/>
      <c r="AA13" s="659"/>
      <c r="AB13" s="659"/>
      <c r="AC13" s="660"/>
      <c r="AD13" s="658">
        <v>6360.5</v>
      </c>
      <c r="AE13" s="659"/>
      <c r="AF13" s="659"/>
      <c r="AG13" s="659"/>
      <c r="AH13" s="659"/>
      <c r="AI13" s="659"/>
      <c r="AJ13" s="660"/>
      <c r="AK13" s="658">
        <v>6885.3</v>
      </c>
      <c r="AL13" s="659"/>
      <c r="AM13" s="659"/>
      <c r="AN13" s="659"/>
      <c r="AO13" s="659"/>
      <c r="AP13" s="659"/>
      <c r="AQ13" s="660"/>
      <c r="AR13" s="920">
        <v>7491.6</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8" t="s">
        <v>566</v>
      </c>
      <c r="Q14" s="659"/>
      <c r="R14" s="659"/>
      <c r="S14" s="659"/>
      <c r="T14" s="659"/>
      <c r="U14" s="659"/>
      <c r="V14" s="660"/>
      <c r="W14" s="658">
        <v>200</v>
      </c>
      <c r="X14" s="659"/>
      <c r="Y14" s="659"/>
      <c r="Z14" s="659"/>
      <c r="AA14" s="659"/>
      <c r="AB14" s="659"/>
      <c r="AC14" s="660"/>
      <c r="AD14" s="658" t="s">
        <v>566</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566</v>
      </c>
      <c r="Q15" s="659"/>
      <c r="R15" s="659"/>
      <c r="S15" s="659"/>
      <c r="T15" s="659"/>
      <c r="U15" s="659"/>
      <c r="V15" s="660"/>
      <c r="W15" s="658" t="s">
        <v>566</v>
      </c>
      <c r="X15" s="659"/>
      <c r="Y15" s="659"/>
      <c r="Z15" s="659"/>
      <c r="AA15" s="659"/>
      <c r="AB15" s="659"/>
      <c r="AC15" s="660"/>
      <c r="AD15" s="658">
        <v>200</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4"/>
      <c r="B16" s="615"/>
      <c r="C16" s="615"/>
      <c r="D16" s="615"/>
      <c r="E16" s="615"/>
      <c r="F16" s="616"/>
      <c r="G16" s="726"/>
      <c r="H16" s="727"/>
      <c r="I16" s="712" t="s">
        <v>52</v>
      </c>
      <c r="J16" s="713"/>
      <c r="K16" s="713"/>
      <c r="L16" s="713"/>
      <c r="M16" s="713"/>
      <c r="N16" s="713"/>
      <c r="O16" s="714"/>
      <c r="P16" s="658" t="s">
        <v>566</v>
      </c>
      <c r="Q16" s="659"/>
      <c r="R16" s="659"/>
      <c r="S16" s="659"/>
      <c r="T16" s="659"/>
      <c r="U16" s="659"/>
      <c r="V16" s="660"/>
      <c r="W16" s="658">
        <v>-200</v>
      </c>
      <c r="X16" s="659"/>
      <c r="Y16" s="659"/>
      <c r="Z16" s="659"/>
      <c r="AA16" s="659"/>
      <c r="AB16" s="659"/>
      <c r="AC16" s="660"/>
      <c r="AD16" s="658" t="s">
        <v>673</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566</v>
      </c>
      <c r="Q17" s="659"/>
      <c r="R17" s="659"/>
      <c r="S17" s="659"/>
      <c r="T17" s="659"/>
      <c r="U17" s="659"/>
      <c r="V17" s="660"/>
      <c r="W17" s="658" t="s">
        <v>566</v>
      </c>
      <c r="X17" s="659"/>
      <c r="Y17" s="659"/>
      <c r="Z17" s="659"/>
      <c r="AA17" s="659"/>
      <c r="AB17" s="659"/>
      <c r="AC17" s="660"/>
      <c r="AD17" s="658">
        <v>8.8000000000000007</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5711</v>
      </c>
      <c r="Q18" s="880"/>
      <c r="R18" s="880"/>
      <c r="S18" s="880"/>
      <c r="T18" s="880"/>
      <c r="U18" s="880"/>
      <c r="V18" s="881"/>
      <c r="W18" s="879">
        <f>SUM(W13:AC17)</f>
        <v>6114</v>
      </c>
      <c r="X18" s="880"/>
      <c r="Y18" s="880"/>
      <c r="Z18" s="880"/>
      <c r="AA18" s="880"/>
      <c r="AB18" s="880"/>
      <c r="AC18" s="881"/>
      <c r="AD18" s="879">
        <f>SUM(AD13:AJ17)</f>
        <v>6569.3</v>
      </c>
      <c r="AE18" s="880"/>
      <c r="AF18" s="880"/>
      <c r="AG18" s="880"/>
      <c r="AH18" s="880"/>
      <c r="AI18" s="880"/>
      <c r="AJ18" s="881"/>
      <c r="AK18" s="879">
        <f>SUM(AK13:AQ17)</f>
        <v>6885.3</v>
      </c>
      <c r="AL18" s="880"/>
      <c r="AM18" s="880"/>
      <c r="AN18" s="880"/>
      <c r="AO18" s="880"/>
      <c r="AP18" s="880"/>
      <c r="AQ18" s="881"/>
      <c r="AR18" s="879">
        <f>SUM(AR13:AX17)</f>
        <v>7491.6</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8">
        <v>5703</v>
      </c>
      <c r="Q19" s="659"/>
      <c r="R19" s="659"/>
      <c r="S19" s="659"/>
      <c r="T19" s="659"/>
      <c r="U19" s="659"/>
      <c r="V19" s="660"/>
      <c r="W19" s="658">
        <v>6086</v>
      </c>
      <c r="X19" s="659"/>
      <c r="Y19" s="659"/>
      <c r="Z19" s="659"/>
      <c r="AA19" s="659"/>
      <c r="AB19" s="659"/>
      <c r="AC19" s="660"/>
      <c r="AD19" s="658">
        <v>6513.3</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0.99859919453685875</v>
      </c>
      <c r="Q20" s="318"/>
      <c r="R20" s="318"/>
      <c r="S20" s="318"/>
      <c r="T20" s="318"/>
      <c r="U20" s="318"/>
      <c r="V20" s="318"/>
      <c r="W20" s="318">
        <f t="shared" ref="W20" si="0">IF(W18=0, "-", SUM(W19)/W18)</f>
        <v>0.99542034674517499</v>
      </c>
      <c r="X20" s="318"/>
      <c r="Y20" s="318"/>
      <c r="Z20" s="318"/>
      <c r="AA20" s="318"/>
      <c r="AB20" s="318"/>
      <c r="AC20" s="318"/>
      <c r="AD20" s="318">
        <f t="shared" ref="AD20" si="1">IF(AD18=0, "-", SUM(AD19)/AD18)</f>
        <v>0.99147549967272008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9"/>
      <c r="G21" s="316" t="s">
        <v>477</v>
      </c>
      <c r="H21" s="317"/>
      <c r="I21" s="317"/>
      <c r="J21" s="317"/>
      <c r="K21" s="317"/>
      <c r="L21" s="317"/>
      <c r="M21" s="317"/>
      <c r="N21" s="317"/>
      <c r="O21" s="317"/>
      <c r="P21" s="318">
        <f>IF(P19=0, "-", SUM(P19)/SUM(P13,P14))</f>
        <v>0.99859919453685875</v>
      </c>
      <c r="Q21" s="318"/>
      <c r="R21" s="318"/>
      <c r="S21" s="318"/>
      <c r="T21" s="318"/>
      <c r="U21" s="318"/>
      <c r="V21" s="318"/>
      <c r="W21" s="318">
        <f t="shared" ref="W21" si="2">IF(W19=0, "-", SUM(W19)/SUM(W13,W14))</f>
        <v>0.96388976876781751</v>
      </c>
      <c r="X21" s="318"/>
      <c r="Y21" s="318"/>
      <c r="Z21" s="318"/>
      <c r="AA21" s="318"/>
      <c r="AB21" s="318"/>
      <c r="AC21" s="318"/>
      <c r="AD21" s="318">
        <f t="shared" ref="AD21" si="3">IF(AD19=0, "-", SUM(AD19)/SUM(AD13,AD14))</f>
        <v>1.0240232686109583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554</v>
      </c>
      <c r="B22" s="968"/>
      <c r="C22" s="968"/>
      <c r="D22" s="968"/>
      <c r="E22" s="968"/>
      <c r="F22" s="969"/>
      <c r="G22" s="954" t="s">
        <v>456</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8.25" customHeight="1" x14ac:dyDescent="0.15">
      <c r="A23" s="970"/>
      <c r="B23" s="971"/>
      <c r="C23" s="971"/>
      <c r="D23" s="971"/>
      <c r="E23" s="971"/>
      <c r="F23" s="972"/>
      <c r="G23" s="955" t="s">
        <v>578</v>
      </c>
      <c r="H23" s="956"/>
      <c r="I23" s="956"/>
      <c r="J23" s="956"/>
      <c r="K23" s="956"/>
      <c r="L23" s="956"/>
      <c r="M23" s="956"/>
      <c r="N23" s="956"/>
      <c r="O23" s="957"/>
      <c r="P23" s="920">
        <v>6690.1</v>
      </c>
      <c r="Q23" s="921"/>
      <c r="R23" s="921"/>
      <c r="S23" s="921"/>
      <c r="T23" s="921"/>
      <c r="U23" s="921"/>
      <c r="V23" s="937"/>
      <c r="W23" s="920">
        <v>7417.3</v>
      </c>
      <c r="X23" s="921"/>
      <c r="Y23" s="921"/>
      <c r="Z23" s="921"/>
      <c r="AA23" s="921"/>
      <c r="AB23" s="921"/>
      <c r="AC23" s="937"/>
      <c r="AD23" s="977" t="s">
        <v>688</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579</v>
      </c>
      <c r="H24" s="959"/>
      <c r="I24" s="959"/>
      <c r="J24" s="959"/>
      <c r="K24" s="959"/>
      <c r="L24" s="959"/>
      <c r="M24" s="959"/>
      <c r="N24" s="959"/>
      <c r="O24" s="960"/>
      <c r="P24" s="658">
        <v>167.5</v>
      </c>
      <c r="Q24" s="659"/>
      <c r="R24" s="659"/>
      <c r="S24" s="659"/>
      <c r="T24" s="659"/>
      <c r="U24" s="659"/>
      <c r="V24" s="660"/>
      <c r="W24" s="658">
        <v>44.5</v>
      </c>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580</v>
      </c>
      <c r="H25" s="959"/>
      <c r="I25" s="959"/>
      <c r="J25" s="959"/>
      <c r="K25" s="959"/>
      <c r="L25" s="959"/>
      <c r="M25" s="959"/>
      <c r="N25" s="959"/>
      <c r="O25" s="960"/>
      <c r="P25" s="658">
        <v>22.1</v>
      </c>
      <c r="Q25" s="659"/>
      <c r="R25" s="659"/>
      <c r="S25" s="659"/>
      <c r="T25" s="659"/>
      <c r="U25" s="659"/>
      <c r="V25" s="660"/>
      <c r="W25" s="658">
        <v>24.1</v>
      </c>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581</v>
      </c>
      <c r="H26" s="959"/>
      <c r="I26" s="959"/>
      <c r="J26" s="959"/>
      <c r="K26" s="959"/>
      <c r="L26" s="959"/>
      <c r="M26" s="959"/>
      <c r="N26" s="959"/>
      <c r="O26" s="960"/>
      <c r="P26" s="658">
        <v>2.2999999999999998</v>
      </c>
      <c r="Q26" s="659"/>
      <c r="R26" s="659"/>
      <c r="S26" s="659"/>
      <c r="T26" s="659"/>
      <c r="U26" s="659"/>
      <c r="V26" s="660"/>
      <c r="W26" s="658">
        <v>2.2999999999999998</v>
      </c>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582</v>
      </c>
      <c r="H27" s="959"/>
      <c r="I27" s="959"/>
      <c r="J27" s="959"/>
      <c r="K27" s="959"/>
      <c r="L27" s="959"/>
      <c r="M27" s="959"/>
      <c r="N27" s="959"/>
      <c r="O27" s="960"/>
      <c r="P27" s="658">
        <v>2.1</v>
      </c>
      <c r="Q27" s="659"/>
      <c r="R27" s="659"/>
      <c r="S27" s="659"/>
      <c r="T27" s="659"/>
      <c r="U27" s="659"/>
      <c r="V27" s="660"/>
      <c r="W27" s="658">
        <v>2.1</v>
      </c>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460</v>
      </c>
      <c r="H28" s="962"/>
      <c r="I28" s="962"/>
      <c r="J28" s="962"/>
      <c r="K28" s="962"/>
      <c r="L28" s="962"/>
      <c r="M28" s="962"/>
      <c r="N28" s="962"/>
      <c r="O28" s="963"/>
      <c r="P28" s="879">
        <f>P29-SUM(P23:P27)</f>
        <v>1.1999999999989086</v>
      </c>
      <c r="Q28" s="880"/>
      <c r="R28" s="880"/>
      <c r="S28" s="880"/>
      <c r="T28" s="880"/>
      <c r="U28" s="880"/>
      <c r="V28" s="881"/>
      <c r="W28" s="879">
        <f>W29-SUM(W23:W27)</f>
        <v>1.2999999999992724</v>
      </c>
      <c r="X28" s="880"/>
      <c r="Y28" s="880"/>
      <c r="Z28" s="880"/>
      <c r="AA28" s="880"/>
      <c r="AB28" s="880"/>
      <c r="AC28" s="881"/>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58">
        <f>AK13</f>
        <v>6885.3</v>
      </c>
      <c r="Q29" s="659"/>
      <c r="R29" s="659"/>
      <c r="S29" s="659"/>
      <c r="T29" s="659"/>
      <c r="U29" s="659"/>
      <c r="V29" s="660"/>
      <c r="W29" s="941">
        <f>AR13</f>
        <v>7491.6</v>
      </c>
      <c r="X29" s="942"/>
      <c r="Y29" s="942"/>
      <c r="Z29" s="942"/>
      <c r="AA29" s="942"/>
      <c r="AB29" s="942"/>
      <c r="AC29" s="943"/>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530</v>
      </c>
      <c r="AF30" s="860"/>
      <c r="AG30" s="860"/>
      <c r="AH30" s="861"/>
      <c r="AI30" s="859" t="s">
        <v>527</v>
      </c>
      <c r="AJ30" s="860"/>
      <c r="AK30" s="860"/>
      <c r="AL30" s="861"/>
      <c r="AM30" s="916" t="s">
        <v>522</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566</v>
      </c>
      <c r="AV31" s="199"/>
      <c r="AW31" s="398" t="s">
        <v>300</v>
      </c>
      <c r="AX31" s="399"/>
    </row>
    <row r="32" spans="1:50" ht="59.25" customHeight="1" x14ac:dyDescent="0.15">
      <c r="A32" s="403"/>
      <c r="B32" s="401"/>
      <c r="C32" s="401"/>
      <c r="D32" s="401"/>
      <c r="E32" s="401"/>
      <c r="F32" s="402"/>
      <c r="G32" s="564" t="s">
        <v>583</v>
      </c>
      <c r="H32" s="565"/>
      <c r="I32" s="565"/>
      <c r="J32" s="565"/>
      <c r="K32" s="565"/>
      <c r="L32" s="565"/>
      <c r="M32" s="565"/>
      <c r="N32" s="565"/>
      <c r="O32" s="566"/>
      <c r="P32" s="105" t="s">
        <v>664</v>
      </c>
      <c r="Q32" s="105"/>
      <c r="R32" s="105"/>
      <c r="S32" s="105"/>
      <c r="T32" s="105"/>
      <c r="U32" s="105"/>
      <c r="V32" s="105"/>
      <c r="W32" s="105"/>
      <c r="X32" s="106"/>
      <c r="Y32" s="471" t="s">
        <v>12</v>
      </c>
      <c r="Z32" s="531"/>
      <c r="AA32" s="532"/>
      <c r="AB32" s="461" t="s">
        <v>491</v>
      </c>
      <c r="AC32" s="461"/>
      <c r="AD32" s="461"/>
      <c r="AE32" s="218">
        <v>90.5</v>
      </c>
      <c r="AF32" s="219"/>
      <c r="AG32" s="219"/>
      <c r="AH32" s="219"/>
      <c r="AI32" s="218">
        <v>85.8</v>
      </c>
      <c r="AJ32" s="219"/>
      <c r="AK32" s="219"/>
      <c r="AL32" s="219"/>
      <c r="AM32" s="218"/>
      <c r="AN32" s="219"/>
      <c r="AO32" s="219"/>
      <c r="AP32" s="219"/>
      <c r="AQ32" s="340"/>
      <c r="AR32" s="207"/>
      <c r="AS32" s="207"/>
      <c r="AT32" s="341"/>
      <c r="AU32" s="219"/>
      <c r="AV32" s="219"/>
      <c r="AW32" s="219"/>
      <c r="AX32" s="221"/>
    </row>
    <row r="33" spans="1:50" ht="59.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491</v>
      </c>
      <c r="AC33" s="523"/>
      <c r="AD33" s="523"/>
      <c r="AE33" s="218">
        <v>70</v>
      </c>
      <c r="AF33" s="219"/>
      <c r="AG33" s="219"/>
      <c r="AH33" s="219"/>
      <c r="AI33" s="218">
        <v>70</v>
      </c>
      <c r="AJ33" s="219"/>
      <c r="AK33" s="219"/>
      <c r="AL33" s="219"/>
      <c r="AM33" s="218">
        <v>70</v>
      </c>
      <c r="AN33" s="219"/>
      <c r="AO33" s="219"/>
      <c r="AP33" s="219"/>
      <c r="AQ33" s="340">
        <v>70</v>
      </c>
      <c r="AR33" s="207"/>
      <c r="AS33" s="207"/>
      <c r="AT33" s="341"/>
      <c r="AU33" s="219">
        <v>70</v>
      </c>
      <c r="AV33" s="219"/>
      <c r="AW33" s="219"/>
      <c r="AX33" s="221"/>
    </row>
    <row r="34" spans="1:50" ht="59.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129.30000000000001</v>
      </c>
      <c r="AF34" s="219"/>
      <c r="AG34" s="219"/>
      <c r="AH34" s="219"/>
      <c r="AI34" s="218">
        <v>122.6</v>
      </c>
      <c r="AJ34" s="219"/>
      <c r="AK34" s="219"/>
      <c r="AL34" s="219"/>
      <c r="AM34" s="218"/>
      <c r="AN34" s="219"/>
      <c r="AO34" s="219"/>
      <c r="AP34" s="219"/>
      <c r="AQ34" s="340"/>
      <c r="AR34" s="207"/>
      <c r="AS34" s="207"/>
      <c r="AT34" s="341"/>
      <c r="AU34" s="219"/>
      <c r="AV34" s="219"/>
      <c r="AW34" s="219"/>
      <c r="AX34" s="221"/>
    </row>
    <row r="35" spans="1:50" ht="23.25" customHeight="1" x14ac:dyDescent="0.15">
      <c r="A35" s="226" t="s">
        <v>500</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0"/>
    </row>
    <row r="80" spans="1:50" ht="18.75" hidden="1" customHeight="1" x14ac:dyDescent="0.15">
      <c r="A80" s="865"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155</v>
      </c>
      <c r="AF101" s="219"/>
      <c r="AG101" s="219"/>
      <c r="AH101" s="220"/>
      <c r="AI101" s="218">
        <v>192</v>
      </c>
      <c r="AJ101" s="219"/>
      <c r="AK101" s="219"/>
      <c r="AL101" s="220"/>
      <c r="AM101" s="218">
        <v>224</v>
      </c>
      <c r="AN101" s="219"/>
      <c r="AO101" s="219"/>
      <c r="AP101" s="220"/>
      <c r="AQ101" s="218" t="s">
        <v>566</v>
      </c>
      <c r="AR101" s="219"/>
      <c r="AS101" s="219"/>
      <c r="AT101" s="220"/>
      <c r="AU101" s="218" t="s">
        <v>687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146</v>
      </c>
      <c r="AF102" s="418"/>
      <c r="AG102" s="418"/>
      <c r="AH102" s="418"/>
      <c r="AI102" s="418">
        <v>188</v>
      </c>
      <c r="AJ102" s="418"/>
      <c r="AK102" s="418"/>
      <c r="AL102" s="418"/>
      <c r="AM102" s="418">
        <v>223</v>
      </c>
      <c r="AN102" s="418"/>
      <c r="AO102" s="418"/>
      <c r="AP102" s="418"/>
      <c r="AQ102" s="273">
        <v>189</v>
      </c>
      <c r="AR102" s="274"/>
      <c r="AS102" s="274"/>
      <c r="AT102" s="319"/>
      <c r="AU102" s="273">
        <v>118</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3634</v>
      </c>
      <c r="AF116" s="418"/>
      <c r="AG116" s="418"/>
      <c r="AH116" s="418"/>
      <c r="AI116" s="418">
        <v>6163</v>
      </c>
      <c r="AJ116" s="418"/>
      <c r="AK116" s="418"/>
      <c r="AL116" s="418"/>
      <c r="AM116" s="418">
        <v>5949</v>
      </c>
      <c r="AN116" s="418"/>
      <c r="AO116" s="418"/>
      <c r="AP116" s="418"/>
      <c r="AQ116" s="218">
        <v>4187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665</v>
      </c>
      <c r="AN117" s="551"/>
      <c r="AO117" s="551"/>
      <c r="AP117" s="551"/>
      <c r="AQ117" s="551" t="s">
        <v>666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customHeight="1" x14ac:dyDescent="0.15">
      <c r="A119" s="439"/>
      <c r="B119" s="440"/>
      <c r="C119" s="440"/>
      <c r="D119" s="440"/>
      <c r="E119" s="440"/>
      <c r="F119" s="441"/>
      <c r="G119" s="393" t="s">
        <v>592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v>37863</v>
      </c>
      <c r="AF119" s="418"/>
      <c r="AG119" s="418"/>
      <c r="AH119" s="418"/>
      <c r="AI119" s="418">
        <v>36257</v>
      </c>
      <c r="AJ119" s="418"/>
      <c r="AK119" s="418"/>
      <c r="AL119" s="418"/>
      <c r="AM119" s="418">
        <v>33044</v>
      </c>
      <c r="AN119" s="418"/>
      <c r="AO119" s="418"/>
      <c r="AP119" s="418"/>
      <c r="AQ119" s="418">
        <v>35397</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626" t="s">
        <v>678</v>
      </c>
      <c r="AF120" s="551"/>
      <c r="AG120" s="551"/>
      <c r="AH120" s="551"/>
      <c r="AI120" s="626" t="s">
        <v>679</v>
      </c>
      <c r="AJ120" s="551"/>
      <c r="AK120" s="551"/>
      <c r="AL120" s="551"/>
      <c r="AM120" s="626" t="s">
        <v>680</v>
      </c>
      <c r="AN120" s="551"/>
      <c r="AO120" s="551"/>
      <c r="AP120" s="551"/>
      <c r="AQ120" s="551" t="s">
        <v>676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593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39.75" customHeight="1" x14ac:dyDescent="0.15">
      <c r="A134" s="189"/>
      <c r="B134" s="186"/>
      <c r="C134" s="180"/>
      <c r="D134" s="186"/>
      <c r="E134" s="180"/>
      <c r="F134" s="181"/>
      <c r="G134" s="104" t="s">
        <v>671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76</v>
      </c>
      <c r="AF134" s="207"/>
      <c r="AG134" s="207"/>
      <c r="AH134" s="207"/>
      <c r="AI134" s="206">
        <v>78.8</v>
      </c>
      <c r="AJ134" s="207"/>
      <c r="AK134" s="207"/>
      <c r="AL134" s="207"/>
      <c r="AM134" s="206"/>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v>90</v>
      </c>
      <c r="AF135" s="207"/>
      <c r="AG135" s="207"/>
      <c r="AH135" s="207"/>
      <c r="AI135" s="206">
        <v>90</v>
      </c>
      <c r="AJ135" s="207"/>
      <c r="AK135" s="207"/>
      <c r="AL135" s="207"/>
      <c r="AM135" s="206">
        <v>90</v>
      </c>
      <c r="AN135" s="207"/>
      <c r="AO135" s="207"/>
      <c r="AP135" s="207"/>
      <c r="AQ135" s="206" t="s">
        <v>566</v>
      </c>
      <c r="AR135" s="207"/>
      <c r="AS135" s="207"/>
      <c r="AT135" s="207"/>
      <c r="AU135" s="206" t="s">
        <v>566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566</v>
      </c>
      <c r="AR137" s="199"/>
      <c r="AS137" s="133" t="s">
        <v>355</v>
      </c>
      <c r="AT137" s="134"/>
      <c r="AU137" s="200" t="s">
        <v>566</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597</v>
      </c>
      <c r="AC138" s="205"/>
      <c r="AD138" s="205"/>
      <c r="AE138" s="206">
        <v>28.8</v>
      </c>
      <c r="AF138" s="207"/>
      <c r="AG138" s="207"/>
      <c r="AH138" s="207"/>
      <c r="AI138" s="206">
        <v>30.4</v>
      </c>
      <c r="AJ138" s="207"/>
      <c r="AK138" s="207"/>
      <c r="AL138" s="207"/>
      <c r="AM138" s="206"/>
      <c r="AN138" s="207"/>
      <c r="AO138" s="207"/>
      <c r="AP138" s="207"/>
      <c r="AQ138" s="206" t="s">
        <v>566</v>
      </c>
      <c r="AR138" s="207"/>
      <c r="AS138" s="207"/>
      <c r="AT138" s="207"/>
      <c r="AU138" s="206" t="s">
        <v>566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597</v>
      </c>
      <c r="AC139" s="213"/>
      <c r="AD139" s="213"/>
      <c r="AE139" s="206"/>
      <c r="AF139" s="207"/>
      <c r="AG139" s="207"/>
      <c r="AH139" s="207"/>
      <c r="AI139" s="206"/>
      <c r="AJ139" s="207"/>
      <c r="AK139" s="207"/>
      <c r="AL139" s="207"/>
      <c r="AM139" s="206"/>
      <c r="AN139" s="207"/>
      <c r="AO139" s="207"/>
      <c r="AP139" s="207"/>
      <c r="AQ139" s="206" t="s">
        <v>566</v>
      </c>
      <c r="AR139" s="207"/>
      <c r="AS139" s="207"/>
      <c r="AT139" s="207"/>
      <c r="AU139" s="206" t="s">
        <v>566</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566</v>
      </c>
      <c r="AR141" s="199"/>
      <c r="AS141" s="133" t="s">
        <v>355</v>
      </c>
      <c r="AT141" s="134"/>
      <c r="AU141" s="200" t="s">
        <v>566</v>
      </c>
      <c r="AV141" s="200"/>
      <c r="AW141" s="133" t="s">
        <v>300</v>
      </c>
      <c r="AX141" s="195"/>
    </row>
    <row r="142" spans="1:50" ht="39.75" customHeight="1" x14ac:dyDescent="0.15">
      <c r="A142" s="189"/>
      <c r="B142" s="186"/>
      <c r="C142" s="180"/>
      <c r="D142" s="186"/>
      <c r="E142" s="180"/>
      <c r="F142" s="181"/>
      <c r="G142" s="104" t="s">
        <v>672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597</v>
      </c>
      <c r="AC142" s="205"/>
      <c r="AD142" s="205"/>
      <c r="AE142" s="206">
        <v>75</v>
      </c>
      <c r="AF142" s="207"/>
      <c r="AG142" s="207"/>
      <c r="AH142" s="207"/>
      <c r="AI142" s="206">
        <v>76.3</v>
      </c>
      <c r="AJ142" s="207"/>
      <c r="AK142" s="207"/>
      <c r="AL142" s="207"/>
      <c r="AM142" s="206"/>
      <c r="AN142" s="207"/>
      <c r="AO142" s="207"/>
      <c r="AP142" s="207"/>
      <c r="AQ142" s="206" t="s">
        <v>566</v>
      </c>
      <c r="AR142" s="207"/>
      <c r="AS142" s="207"/>
      <c r="AT142" s="207"/>
      <c r="AU142" s="206" t="s">
        <v>566</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597</v>
      </c>
      <c r="AC143" s="213"/>
      <c r="AD143" s="213"/>
      <c r="AE143" s="206">
        <v>75</v>
      </c>
      <c r="AF143" s="207"/>
      <c r="AG143" s="207"/>
      <c r="AH143" s="207"/>
      <c r="AI143" s="206">
        <v>80</v>
      </c>
      <c r="AJ143" s="207"/>
      <c r="AK143" s="207"/>
      <c r="AL143" s="207"/>
      <c r="AM143" s="206">
        <v>80</v>
      </c>
      <c r="AN143" s="207"/>
      <c r="AO143" s="207"/>
      <c r="AP143" s="207"/>
      <c r="AQ143" s="206" t="s">
        <v>566</v>
      </c>
      <c r="AR143" s="207"/>
      <c r="AS143" s="207"/>
      <c r="AT143" s="207"/>
      <c r="AU143" s="206" t="s">
        <v>566</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566</v>
      </c>
      <c r="AR145" s="199"/>
      <c r="AS145" s="133" t="s">
        <v>355</v>
      </c>
      <c r="AT145" s="134"/>
      <c r="AU145" s="200" t="s">
        <v>566</v>
      </c>
      <c r="AV145" s="200"/>
      <c r="AW145" s="133" t="s">
        <v>300</v>
      </c>
      <c r="AX145" s="195"/>
    </row>
    <row r="146" spans="1:50" ht="39.75" customHeight="1" x14ac:dyDescent="0.15">
      <c r="A146" s="189"/>
      <c r="B146" s="186"/>
      <c r="C146" s="180"/>
      <c r="D146" s="186"/>
      <c r="E146" s="180"/>
      <c r="F146" s="181"/>
      <c r="G146" s="104" t="s">
        <v>596</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597</v>
      </c>
      <c r="AC146" s="205"/>
      <c r="AD146" s="205"/>
      <c r="AE146" s="206">
        <v>90.5</v>
      </c>
      <c r="AF146" s="207"/>
      <c r="AG146" s="207"/>
      <c r="AH146" s="207"/>
      <c r="AI146" s="206">
        <v>85.8</v>
      </c>
      <c r="AJ146" s="207"/>
      <c r="AK146" s="207"/>
      <c r="AL146" s="207"/>
      <c r="AM146" s="206"/>
      <c r="AN146" s="207"/>
      <c r="AO146" s="207"/>
      <c r="AP146" s="207"/>
      <c r="AQ146" s="206" t="s">
        <v>566</v>
      </c>
      <c r="AR146" s="207"/>
      <c r="AS146" s="207"/>
      <c r="AT146" s="207"/>
      <c r="AU146" s="206" t="s">
        <v>566</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597</v>
      </c>
      <c r="AC147" s="213"/>
      <c r="AD147" s="213"/>
      <c r="AE147" s="206">
        <v>70</v>
      </c>
      <c r="AF147" s="207"/>
      <c r="AG147" s="207"/>
      <c r="AH147" s="207"/>
      <c r="AI147" s="206">
        <v>70</v>
      </c>
      <c r="AJ147" s="207"/>
      <c r="AK147" s="207"/>
      <c r="AL147" s="207"/>
      <c r="AM147" s="206">
        <v>70</v>
      </c>
      <c r="AN147" s="207"/>
      <c r="AO147" s="207"/>
      <c r="AP147" s="207"/>
      <c r="AQ147" s="206">
        <v>70</v>
      </c>
      <c r="AR147" s="207"/>
      <c r="AS147" s="207"/>
      <c r="AT147" s="207"/>
      <c r="AU147" s="206">
        <v>70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2"/>
      <c r="E430" s="174" t="s">
        <v>540</v>
      </c>
      <c r="F430" s="899"/>
      <c r="G430" s="900" t="s">
        <v>374</v>
      </c>
      <c r="H430" s="123"/>
      <c r="I430" s="123"/>
      <c r="J430" s="901" t="s">
        <v>599</v>
      </c>
      <c r="K430" s="902"/>
      <c r="L430" s="902"/>
      <c r="M430" s="902"/>
      <c r="N430" s="902"/>
      <c r="O430" s="902"/>
      <c r="P430" s="902"/>
      <c r="Q430" s="902"/>
      <c r="R430" s="902"/>
      <c r="S430" s="902"/>
      <c r="T430" s="903"/>
      <c r="U430" s="588" t="s">
        <v>561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355</v>
      </c>
      <c r="AH432" s="134"/>
      <c r="AI432" s="156"/>
      <c r="AJ432" s="156"/>
      <c r="AK432" s="156"/>
      <c r="AL432" s="154"/>
      <c r="AM432" s="156"/>
      <c r="AN432" s="156"/>
      <c r="AO432" s="156"/>
      <c r="AP432" s="154"/>
      <c r="AQ432" s="590" t="s">
        <v>603</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104" t="s">
        <v>561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602</v>
      </c>
      <c r="AF433" s="207"/>
      <c r="AG433" s="207"/>
      <c r="AH433" s="341"/>
      <c r="AI433" s="340" t="s">
        <v>604</v>
      </c>
      <c r="AJ433" s="207"/>
      <c r="AK433" s="207"/>
      <c r="AL433" s="207"/>
      <c r="AM433" s="340" t="s">
        <v>566</v>
      </c>
      <c r="AN433" s="207"/>
      <c r="AO433" s="207"/>
      <c r="AP433" s="341"/>
      <c r="AQ433" s="340" t="s">
        <v>602</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601</v>
      </c>
      <c r="AC434" s="205"/>
      <c r="AD434" s="205"/>
      <c r="AE434" s="340" t="s">
        <v>602</v>
      </c>
      <c r="AF434" s="207"/>
      <c r="AG434" s="207"/>
      <c r="AH434" s="341"/>
      <c r="AI434" s="340" t="s">
        <v>602</v>
      </c>
      <c r="AJ434" s="207"/>
      <c r="AK434" s="207"/>
      <c r="AL434" s="207"/>
      <c r="AM434" s="340" t="s">
        <v>566</v>
      </c>
      <c r="AN434" s="207"/>
      <c r="AO434" s="207"/>
      <c r="AP434" s="341"/>
      <c r="AQ434" s="340" t="s">
        <v>602</v>
      </c>
      <c r="AR434" s="207"/>
      <c r="AS434" s="207"/>
      <c r="AT434" s="341"/>
      <c r="AU434" s="207" t="s">
        <v>604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602</v>
      </c>
      <c r="AJ435" s="207"/>
      <c r="AK435" s="207"/>
      <c r="AL435" s="207"/>
      <c r="AM435" s="340" t="s">
        <v>566</v>
      </c>
      <c r="AN435" s="207"/>
      <c r="AO435" s="207"/>
      <c r="AP435" s="341"/>
      <c r="AQ435" s="340" t="s">
        <v>604</v>
      </c>
      <c r="AR435" s="207"/>
      <c r="AS435" s="207"/>
      <c r="AT435" s="341"/>
      <c r="AU435" s="207" t="s">
        <v>604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682</v>
      </c>
      <c r="AF457" s="200"/>
      <c r="AG457" s="133" t="s">
        <v>355</v>
      </c>
      <c r="AH457" s="134"/>
      <c r="AI457" s="156"/>
      <c r="AJ457" s="156"/>
      <c r="AK457" s="156"/>
      <c r="AL457" s="154"/>
      <c r="AM457" s="156"/>
      <c r="AN457" s="156"/>
      <c r="AO457" s="156"/>
      <c r="AP457" s="154"/>
      <c r="AQ457" s="590" t="s">
        <v>561</v>
      </c>
      <c r="AR457" s="200"/>
      <c r="AS457" s="133" t="s">
        <v>355</v>
      </c>
      <c r="AT457" s="134"/>
      <c r="AU457" s="200" t="s">
        <v>682</v>
      </c>
      <c r="AV457" s="200"/>
      <c r="AW457" s="133" t="s">
        <v>300</v>
      </c>
      <c r="AX457" s="195"/>
    </row>
    <row r="458" spans="1:50" ht="23.25" customHeight="1" x14ac:dyDescent="0.15">
      <c r="A458" s="189"/>
      <c r="B458" s="186"/>
      <c r="C458" s="180"/>
      <c r="D458" s="186"/>
      <c r="E458" s="342"/>
      <c r="F458" s="343"/>
      <c r="G458" s="104" t="s">
        <v>682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601</v>
      </c>
      <c r="AC458" s="213"/>
      <c r="AD458" s="213"/>
      <c r="AE458" s="340" t="s">
        <v>682</v>
      </c>
      <c r="AF458" s="207"/>
      <c r="AG458" s="207"/>
      <c r="AH458" s="207"/>
      <c r="AI458" s="340" t="s">
        <v>602</v>
      </c>
      <c r="AJ458" s="207"/>
      <c r="AK458" s="207"/>
      <c r="AL458" s="207"/>
      <c r="AM458" s="340" t="s">
        <v>566</v>
      </c>
      <c r="AN458" s="207"/>
      <c r="AO458" s="207"/>
      <c r="AP458" s="341"/>
      <c r="AQ458" s="340" t="s">
        <v>602</v>
      </c>
      <c r="AR458" s="207"/>
      <c r="AS458" s="207"/>
      <c r="AT458" s="341"/>
      <c r="AU458" s="207" t="s">
        <v>602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601</v>
      </c>
      <c r="AC459" s="205"/>
      <c r="AD459" s="205"/>
      <c r="AE459" s="340" t="s">
        <v>602</v>
      </c>
      <c r="AF459" s="207"/>
      <c r="AG459" s="207"/>
      <c r="AH459" s="341"/>
      <c r="AI459" s="340" t="s">
        <v>602</v>
      </c>
      <c r="AJ459" s="207"/>
      <c r="AK459" s="207"/>
      <c r="AL459" s="207"/>
      <c r="AM459" s="340" t="s">
        <v>566</v>
      </c>
      <c r="AN459" s="207"/>
      <c r="AO459" s="207"/>
      <c r="AP459" s="341"/>
      <c r="AQ459" s="340" t="s">
        <v>604</v>
      </c>
      <c r="AR459" s="207"/>
      <c r="AS459" s="207"/>
      <c r="AT459" s="341"/>
      <c r="AU459" s="207" t="s">
        <v>682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602</v>
      </c>
      <c r="AJ460" s="207"/>
      <c r="AK460" s="207"/>
      <c r="AL460" s="207"/>
      <c r="AM460" s="340" t="s">
        <v>566</v>
      </c>
      <c r="AN460" s="207"/>
      <c r="AO460" s="207"/>
      <c r="AP460" s="341"/>
      <c r="AQ460" s="340" t="s">
        <v>604</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682</v>
      </c>
      <c r="AF462" s="200"/>
      <c r="AG462" s="133" t="s">
        <v>355</v>
      </c>
      <c r="AH462" s="134"/>
      <c r="AI462" s="156"/>
      <c r="AJ462" s="156"/>
      <c r="AK462" s="156"/>
      <c r="AL462" s="154"/>
      <c r="AM462" s="156"/>
      <c r="AN462" s="156"/>
      <c r="AO462" s="156"/>
      <c r="AP462" s="154"/>
      <c r="AQ462" s="590" t="s">
        <v>566</v>
      </c>
      <c r="AR462" s="200"/>
      <c r="AS462" s="133" t="s">
        <v>355</v>
      </c>
      <c r="AT462" s="134"/>
      <c r="AU462" s="200" t="s">
        <v>682</v>
      </c>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600</v>
      </c>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600</v>
      </c>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90"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621</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113.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621</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93.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621</v>
      </c>
      <c r="AE704" s="784"/>
      <c r="AF704" s="784"/>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621</v>
      </c>
      <c r="AE705" s="716"/>
      <c r="AF705" s="716"/>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670</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669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621</v>
      </c>
      <c r="AE708" s="605"/>
      <c r="AF708" s="605"/>
      <c r="AG708" s="743" t="s">
        <v>609</v>
      </c>
      <c r="AH708" s="744"/>
      <c r="AI708" s="744"/>
      <c r="AJ708" s="744"/>
      <c r="AK708" s="744"/>
      <c r="AL708" s="744"/>
      <c r="AM708" s="744"/>
      <c r="AN708" s="744"/>
      <c r="AO708" s="744"/>
      <c r="AP708" s="744"/>
      <c r="AQ708" s="744"/>
      <c r="AR708" s="744"/>
      <c r="AS708" s="744"/>
      <c r="AT708" s="744"/>
      <c r="AU708" s="744"/>
      <c r="AV708" s="744"/>
      <c r="AW708" s="744"/>
      <c r="AX708" s="745"/>
    </row>
    <row r="709" spans="1:50" ht="40.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42"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621</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675</v>
      </c>
      <c r="AE712" s="784"/>
      <c r="AF712" s="784"/>
      <c r="AG712" s="811" t="s">
        <v>566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675</v>
      </c>
      <c r="AE713" s="329"/>
      <c r="AF713" s="664"/>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58.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621</v>
      </c>
      <c r="AE714" s="809"/>
      <c r="AF714" s="810"/>
      <c r="AG714" s="737" t="s">
        <v>613</v>
      </c>
      <c r="AH714" s="738"/>
      <c r="AI714" s="738"/>
      <c r="AJ714" s="738"/>
      <c r="AK714" s="738"/>
      <c r="AL714" s="738"/>
      <c r="AM714" s="738"/>
      <c r="AN714" s="738"/>
      <c r="AO714" s="738"/>
      <c r="AP714" s="738"/>
      <c r="AQ714" s="738"/>
      <c r="AR714" s="738"/>
      <c r="AS714" s="738"/>
      <c r="AT714" s="738"/>
      <c r="AU714" s="738"/>
      <c r="AV714" s="738"/>
      <c r="AW714" s="738"/>
      <c r="AX714" s="739"/>
    </row>
    <row r="715" spans="1:50" ht="44.25"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621</v>
      </c>
      <c r="AE715" s="605"/>
      <c r="AF715" s="657"/>
      <c r="AG715" s="743" t="s">
        <v>614</v>
      </c>
      <c r="AH715" s="744"/>
      <c r="AI715" s="744"/>
      <c r="AJ715" s="744"/>
      <c r="AK715" s="744"/>
      <c r="AL715" s="744"/>
      <c r="AM715" s="744"/>
      <c r="AN715" s="744"/>
      <c r="AO715" s="744"/>
      <c r="AP715" s="744"/>
      <c r="AQ715" s="744"/>
      <c r="AR715" s="744"/>
      <c r="AS715" s="744"/>
      <c r="AT715" s="744"/>
      <c r="AU715" s="744"/>
      <c r="AV715" s="744"/>
      <c r="AW715" s="744"/>
      <c r="AX715" s="745"/>
    </row>
    <row r="716" spans="1:50" ht="64.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7" t="s">
        <v>621</v>
      </c>
      <c r="AE716" s="628"/>
      <c r="AF716" s="628"/>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675</v>
      </c>
      <c r="AE718" s="329"/>
      <c r="AF718" s="329"/>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675</v>
      </c>
      <c r="AE719" s="605"/>
      <c r="AF719" s="605"/>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0" customHeight="1" x14ac:dyDescent="0.15">
      <c r="A726" s="641" t="s">
        <v>48</v>
      </c>
      <c r="B726" s="803"/>
      <c r="C726" s="816" t="s">
        <v>53</v>
      </c>
      <c r="D726" s="838"/>
      <c r="E726" s="838"/>
      <c r="F726" s="839"/>
      <c r="G726" s="577" t="s">
        <v>667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75" customHeight="1" thickBot="1" x14ac:dyDescent="0.2">
      <c r="A727" s="804"/>
      <c r="B727" s="805"/>
      <c r="C727" s="749" t="s">
        <v>57</v>
      </c>
      <c r="D727" s="750"/>
      <c r="E727" s="750"/>
      <c r="F727" s="751"/>
      <c r="G727" s="575" t="s">
        <v>668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89.25" customHeight="1" thickBot="1" x14ac:dyDescent="0.2">
      <c r="A729" s="635" t="s">
        <v>684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44.75" customHeight="1" thickBot="1" x14ac:dyDescent="0.2">
      <c r="A731" s="800" t="s">
        <v>256</v>
      </c>
      <c r="B731" s="801"/>
      <c r="C731" s="801"/>
      <c r="D731" s="801"/>
      <c r="E731" s="802"/>
      <c r="F731" s="730" t="s">
        <v>683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5.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6.5" customHeight="1" thickBot="1" x14ac:dyDescent="0.2">
      <c r="A733" s="674" t="s">
        <v>685</v>
      </c>
      <c r="B733" s="675"/>
      <c r="C733" s="675"/>
      <c r="D733" s="675"/>
      <c r="E733" s="676"/>
      <c r="F733" s="638" t="s">
        <v>686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544</v>
      </c>
      <c r="B737" s="210"/>
      <c r="C737" s="210"/>
      <c r="D737" s="211"/>
      <c r="E737" s="992" t="s">
        <v>566</v>
      </c>
      <c r="F737" s="992"/>
      <c r="G737" s="992"/>
      <c r="H737" s="992"/>
      <c r="I737" s="992"/>
      <c r="J737" s="992"/>
      <c r="K737" s="992"/>
      <c r="L737" s="992"/>
      <c r="M737" s="992"/>
      <c r="N737" s="365" t="s">
        <v>537</v>
      </c>
      <c r="O737" s="365"/>
      <c r="P737" s="365"/>
      <c r="Q737" s="365"/>
      <c r="R737" s="992" t="s">
        <v>566</v>
      </c>
      <c r="S737" s="992"/>
      <c r="T737" s="992"/>
      <c r="U737" s="992"/>
      <c r="V737" s="992"/>
      <c r="W737" s="992"/>
      <c r="X737" s="992"/>
      <c r="Y737" s="992"/>
      <c r="Z737" s="992"/>
      <c r="AA737" s="365" t="s">
        <v>536</v>
      </c>
      <c r="AB737" s="365"/>
      <c r="AC737" s="365"/>
      <c r="AD737" s="365"/>
      <c r="AE737" s="992" t="s">
        <v>566</v>
      </c>
      <c r="AF737" s="992"/>
      <c r="AG737" s="992"/>
      <c r="AH737" s="992"/>
      <c r="AI737" s="992"/>
      <c r="AJ737" s="992"/>
      <c r="AK737" s="992"/>
      <c r="AL737" s="992"/>
      <c r="AM737" s="992"/>
      <c r="AN737" s="365" t="s">
        <v>535</v>
      </c>
      <c r="AO737" s="365"/>
      <c r="AP737" s="365"/>
      <c r="AQ737" s="365"/>
      <c r="AR737" s="985" t="s">
        <v>617</v>
      </c>
      <c r="AS737" s="986"/>
      <c r="AT737" s="986"/>
      <c r="AU737" s="986"/>
      <c r="AV737" s="986"/>
      <c r="AW737" s="986"/>
      <c r="AX737" s="987"/>
      <c r="AY737" s="89"/>
      <c r="AZ737" s="89"/>
    </row>
    <row r="738" spans="1:52" ht="24.75" customHeight="1" x14ac:dyDescent="0.15">
      <c r="A738" s="993" t="s">
        <v>534</v>
      </c>
      <c r="B738" s="210"/>
      <c r="C738" s="210"/>
      <c r="D738" s="211"/>
      <c r="E738" s="992" t="s">
        <v>618</v>
      </c>
      <c r="F738" s="992"/>
      <c r="G738" s="992"/>
      <c r="H738" s="992"/>
      <c r="I738" s="992"/>
      <c r="J738" s="992"/>
      <c r="K738" s="992"/>
      <c r="L738" s="992"/>
      <c r="M738" s="992"/>
      <c r="N738" s="365" t="s">
        <v>533</v>
      </c>
      <c r="O738" s="365"/>
      <c r="P738" s="365"/>
      <c r="Q738" s="365"/>
      <c r="R738" s="992" t="s">
        <v>619</v>
      </c>
      <c r="S738" s="992"/>
      <c r="T738" s="992"/>
      <c r="U738" s="992"/>
      <c r="V738" s="992"/>
      <c r="W738" s="992"/>
      <c r="X738" s="992"/>
      <c r="Y738" s="992"/>
      <c r="Z738" s="992"/>
      <c r="AA738" s="365" t="s">
        <v>532</v>
      </c>
      <c r="AB738" s="365"/>
      <c r="AC738" s="365"/>
      <c r="AD738" s="365"/>
      <c r="AE738" s="992" t="s">
        <v>620</v>
      </c>
      <c r="AF738" s="992"/>
      <c r="AG738" s="992"/>
      <c r="AH738" s="992"/>
      <c r="AI738" s="992"/>
      <c r="AJ738" s="992"/>
      <c r="AK738" s="992"/>
      <c r="AL738" s="992"/>
      <c r="AM738" s="992"/>
      <c r="AN738" s="365" t="s">
        <v>528</v>
      </c>
      <c r="AO738" s="365"/>
      <c r="AP738" s="365"/>
      <c r="AQ738" s="365"/>
      <c r="AR738" s="985">
        <v>66</v>
      </c>
      <c r="AS738" s="986"/>
      <c r="AT738" s="986"/>
      <c r="AU738" s="986"/>
      <c r="AV738" s="986"/>
      <c r="AW738" s="986"/>
      <c r="AX738" s="987"/>
    </row>
    <row r="739" spans="1:52" ht="24.75" customHeight="1" thickBot="1" x14ac:dyDescent="0.2">
      <c r="A739" s="994" t="s">
        <v>524</v>
      </c>
      <c r="B739" s="995"/>
      <c r="C739" s="995"/>
      <c r="D739" s="996"/>
      <c r="E739" s="944" t="s">
        <v>564</v>
      </c>
      <c r="F739" s="945"/>
      <c r="G739" s="945"/>
      <c r="H739" s="93" t="str">
        <f>IF(E739="", "", "(")</f>
        <v>(</v>
      </c>
      <c r="I739" s="945"/>
      <c r="J739" s="945"/>
      <c r="K739" s="93" t="str">
        <f>IF(OR(I739="　", I739=""), "", "-")</f>
        <v/>
      </c>
      <c r="L739" s="988">
        <v>68</v>
      </c>
      <c r="M739" s="988"/>
      <c r="N739" s="94" t="str">
        <f>IF(O739="", "", "-")</f>
        <v/>
      </c>
      <c r="O739" s="95"/>
      <c r="P739" s="94" t="str">
        <f>IF(E739="", "", ")")</f>
        <v>)</v>
      </c>
      <c r="Q739" s="944"/>
      <c r="R739" s="945"/>
      <c r="S739" s="945"/>
      <c r="T739" s="93" t="str">
        <f>IF(Q739="", "", "(")</f>
        <v/>
      </c>
      <c r="U739" s="945"/>
      <c r="V739" s="945"/>
      <c r="W739" s="93" t="str">
        <f>IF(OR(U739="　", U739=""), "", "-")</f>
        <v/>
      </c>
      <c r="X739" s="988"/>
      <c r="Y739" s="988"/>
      <c r="Z739" s="94" t="str">
        <f>IF(AA739="", "", "-")</f>
        <v/>
      </c>
      <c r="AA739" s="95"/>
      <c r="AB739" s="94" t="str">
        <f>IF(Q739="", "", ")")</f>
        <v/>
      </c>
      <c r="AC739" s="944"/>
      <c r="AD739" s="945"/>
      <c r="AE739" s="945"/>
      <c r="AF739" s="93" t="str">
        <f>IF(AC739="", "", "(")</f>
        <v/>
      </c>
      <c r="AG739" s="945"/>
      <c r="AH739" s="945"/>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506</v>
      </c>
      <c r="B779" s="630"/>
      <c r="C779" s="630"/>
      <c r="D779" s="630"/>
      <c r="E779" s="630"/>
      <c r="F779" s="631"/>
      <c r="G779" s="595" t="s">
        <v>649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650</v>
      </c>
      <c r="H781" s="672"/>
      <c r="I781" s="672"/>
      <c r="J781" s="672"/>
      <c r="K781" s="673"/>
      <c r="L781" s="665" t="s">
        <v>651</v>
      </c>
      <c r="M781" s="666"/>
      <c r="N781" s="666"/>
      <c r="O781" s="666"/>
      <c r="P781" s="666"/>
      <c r="Q781" s="666"/>
      <c r="R781" s="666"/>
      <c r="S781" s="666"/>
      <c r="T781" s="666"/>
      <c r="U781" s="666"/>
      <c r="V781" s="666"/>
      <c r="W781" s="666"/>
      <c r="X781" s="667"/>
      <c r="Y781" s="388">
        <v>22</v>
      </c>
      <c r="Z781" s="389"/>
      <c r="AA781" s="389"/>
      <c r="AB781" s="806"/>
      <c r="AC781" s="671" t="s">
        <v>642</v>
      </c>
      <c r="AD781" s="672"/>
      <c r="AE781" s="672"/>
      <c r="AF781" s="672"/>
      <c r="AG781" s="673"/>
      <c r="AH781" s="665" t="s">
        <v>643</v>
      </c>
      <c r="AI781" s="666"/>
      <c r="AJ781" s="666"/>
      <c r="AK781" s="666"/>
      <c r="AL781" s="666"/>
      <c r="AM781" s="666"/>
      <c r="AN781" s="666"/>
      <c r="AO781" s="666"/>
      <c r="AP781" s="666"/>
      <c r="AQ781" s="666"/>
      <c r="AR781" s="666"/>
      <c r="AS781" s="666"/>
      <c r="AT781" s="667"/>
      <c r="AU781" s="388">
        <v>627</v>
      </c>
      <c r="AV781" s="389"/>
      <c r="AW781" s="389"/>
      <c r="AX781" s="390"/>
    </row>
    <row r="782" spans="1:50" ht="24.75" customHeight="1" x14ac:dyDescent="0.15">
      <c r="A782" s="632"/>
      <c r="B782" s="633"/>
      <c r="C782" s="633"/>
      <c r="D782" s="633"/>
      <c r="E782" s="633"/>
      <c r="F782" s="634"/>
      <c r="G782" s="606" t="s">
        <v>652</v>
      </c>
      <c r="H782" s="607"/>
      <c r="I782" s="607"/>
      <c r="J782" s="607"/>
      <c r="K782" s="608"/>
      <c r="L782" s="598" t="s">
        <v>653</v>
      </c>
      <c r="M782" s="599"/>
      <c r="N782" s="599"/>
      <c r="O782" s="599"/>
      <c r="P782" s="599"/>
      <c r="Q782" s="599"/>
      <c r="R782" s="599"/>
      <c r="S782" s="599"/>
      <c r="T782" s="599"/>
      <c r="U782" s="599"/>
      <c r="V782" s="599"/>
      <c r="W782" s="599"/>
      <c r="X782" s="600"/>
      <c r="Y782" s="601">
        <v>1</v>
      </c>
      <c r="Z782" s="602"/>
      <c r="AA782" s="602"/>
      <c r="AB782" s="612"/>
      <c r="AC782" s="606" t="s">
        <v>642</v>
      </c>
      <c r="AD782" s="607"/>
      <c r="AE782" s="607"/>
      <c r="AF782" s="607"/>
      <c r="AG782" s="608"/>
      <c r="AH782" s="598" t="s">
        <v>644</v>
      </c>
      <c r="AI782" s="599"/>
      <c r="AJ782" s="599"/>
      <c r="AK782" s="599"/>
      <c r="AL782" s="599"/>
      <c r="AM782" s="599"/>
      <c r="AN782" s="599"/>
      <c r="AO782" s="599"/>
      <c r="AP782" s="599"/>
      <c r="AQ782" s="599"/>
      <c r="AR782" s="599"/>
      <c r="AS782" s="599"/>
      <c r="AT782" s="600"/>
      <c r="AU782" s="601">
        <v>157</v>
      </c>
      <c r="AV782" s="602"/>
      <c r="AW782" s="602"/>
      <c r="AX782" s="603"/>
    </row>
    <row r="783" spans="1:50" ht="24.75" customHeight="1" x14ac:dyDescent="0.15">
      <c r="A783" s="632"/>
      <c r="B783" s="633"/>
      <c r="C783" s="633"/>
      <c r="D783" s="633"/>
      <c r="E783" s="633"/>
      <c r="F783" s="634"/>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645</v>
      </c>
      <c r="AD783" s="607"/>
      <c r="AE783" s="607"/>
      <c r="AF783" s="607"/>
      <c r="AG783" s="608"/>
      <c r="AH783" s="598" t="s">
        <v>646</v>
      </c>
      <c r="AI783" s="599"/>
      <c r="AJ783" s="599"/>
      <c r="AK783" s="599"/>
      <c r="AL783" s="599"/>
      <c r="AM783" s="599"/>
      <c r="AN783" s="599"/>
      <c r="AO783" s="599"/>
      <c r="AP783" s="599"/>
      <c r="AQ783" s="599"/>
      <c r="AR783" s="599"/>
      <c r="AS783" s="599"/>
      <c r="AT783" s="600"/>
      <c r="AU783" s="601">
        <v>11</v>
      </c>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795</v>
      </c>
      <c r="AV791" s="833"/>
      <c r="AW791" s="833"/>
      <c r="AX791" s="835"/>
    </row>
    <row r="792" spans="1:50" ht="24.75" customHeight="1" x14ac:dyDescent="0.15">
      <c r="A792" s="632"/>
      <c r="B792" s="633"/>
      <c r="C792" s="633"/>
      <c r="D792" s="633"/>
      <c r="E792" s="633"/>
      <c r="F792" s="634"/>
      <c r="G792" s="595" t="s">
        <v>641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647</v>
      </c>
      <c r="H794" s="672"/>
      <c r="I794" s="672"/>
      <c r="J794" s="672"/>
      <c r="K794" s="673"/>
      <c r="L794" s="665" t="s">
        <v>648</v>
      </c>
      <c r="M794" s="666"/>
      <c r="N794" s="666"/>
      <c r="O794" s="666"/>
      <c r="P794" s="666"/>
      <c r="Q794" s="666"/>
      <c r="R794" s="666"/>
      <c r="S794" s="666"/>
      <c r="T794" s="666"/>
      <c r="U794" s="666"/>
      <c r="V794" s="666"/>
      <c r="W794" s="666"/>
      <c r="X794" s="667"/>
      <c r="Y794" s="388">
        <v>28</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28</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636</v>
      </c>
      <c r="D837" s="347"/>
      <c r="E837" s="347"/>
      <c r="F837" s="347"/>
      <c r="G837" s="347"/>
      <c r="H837" s="347"/>
      <c r="I837" s="347"/>
      <c r="J837" s="348">
        <v>2000020260002</v>
      </c>
      <c r="K837" s="349"/>
      <c r="L837" s="349"/>
      <c r="M837" s="349"/>
      <c r="N837" s="349"/>
      <c r="O837" s="349"/>
      <c r="P837" s="350" t="s">
        <v>660</v>
      </c>
      <c r="Q837" s="350"/>
      <c r="R837" s="350"/>
      <c r="S837" s="350"/>
      <c r="T837" s="350"/>
      <c r="U837" s="350"/>
      <c r="V837" s="350"/>
      <c r="W837" s="350"/>
      <c r="X837" s="350"/>
      <c r="Y837" s="351">
        <v>23</v>
      </c>
      <c r="Z837" s="352"/>
      <c r="AA837" s="352"/>
      <c r="AB837" s="353"/>
      <c r="AC837" s="363" t="s">
        <v>496</v>
      </c>
      <c r="AD837" s="371"/>
      <c r="AE837" s="371"/>
      <c r="AF837" s="371"/>
      <c r="AG837" s="371"/>
      <c r="AH837" s="372">
        <v>50</v>
      </c>
      <c r="AI837" s="373"/>
      <c r="AJ837" s="373"/>
      <c r="AK837" s="373"/>
      <c r="AL837" s="357">
        <v>100</v>
      </c>
      <c r="AM837" s="358"/>
      <c r="AN837" s="358"/>
      <c r="AO837" s="359"/>
      <c r="AP837" s="360" t="s">
        <v>661</v>
      </c>
      <c r="AQ837" s="360"/>
      <c r="AR837" s="360"/>
      <c r="AS837" s="360"/>
      <c r="AT837" s="360"/>
      <c r="AU837" s="360"/>
      <c r="AV837" s="360"/>
      <c r="AW837" s="360"/>
      <c r="AX837" s="360"/>
    </row>
    <row r="838" spans="1:50" ht="30" customHeight="1" x14ac:dyDescent="0.15">
      <c r="A838" s="376">
        <v>2</v>
      </c>
      <c r="B838" s="376">
        <v>1</v>
      </c>
      <c r="C838" s="361" t="s">
        <v>654</v>
      </c>
      <c r="D838" s="347"/>
      <c r="E838" s="347"/>
      <c r="F838" s="347"/>
      <c r="G838" s="347"/>
      <c r="H838" s="347"/>
      <c r="I838" s="347"/>
      <c r="J838" s="348">
        <v>1000020440001</v>
      </c>
      <c r="K838" s="349"/>
      <c r="L838" s="349"/>
      <c r="M838" s="349"/>
      <c r="N838" s="349"/>
      <c r="O838" s="349"/>
      <c r="P838" s="350" t="s">
        <v>660</v>
      </c>
      <c r="Q838" s="350"/>
      <c r="R838" s="350"/>
      <c r="S838" s="350"/>
      <c r="T838" s="350"/>
      <c r="U838" s="350"/>
      <c r="V838" s="350"/>
      <c r="W838" s="350"/>
      <c r="X838" s="350"/>
      <c r="Y838" s="351">
        <v>12</v>
      </c>
      <c r="Z838" s="352"/>
      <c r="AA838" s="352"/>
      <c r="AB838" s="353"/>
      <c r="AC838" s="363" t="s">
        <v>496</v>
      </c>
      <c r="AD838" s="371"/>
      <c r="AE838" s="371"/>
      <c r="AF838" s="371"/>
      <c r="AG838" s="371"/>
      <c r="AH838" s="372">
        <v>50</v>
      </c>
      <c r="AI838" s="373"/>
      <c r="AJ838" s="373"/>
      <c r="AK838" s="373"/>
      <c r="AL838" s="357">
        <v>100</v>
      </c>
      <c r="AM838" s="358"/>
      <c r="AN838" s="358"/>
      <c r="AO838" s="359"/>
      <c r="AP838" s="360" t="s">
        <v>661</v>
      </c>
      <c r="AQ838" s="360"/>
      <c r="AR838" s="360"/>
      <c r="AS838" s="360"/>
      <c r="AT838" s="360"/>
      <c r="AU838" s="360"/>
      <c r="AV838" s="360"/>
      <c r="AW838" s="360"/>
      <c r="AX838" s="360"/>
    </row>
    <row r="839" spans="1:50" ht="30" customHeight="1" x14ac:dyDescent="0.15">
      <c r="A839" s="376">
        <v>3</v>
      </c>
      <c r="B839" s="376">
        <v>1</v>
      </c>
      <c r="C839" s="361" t="s">
        <v>630</v>
      </c>
      <c r="D839" s="347"/>
      <c r="E839" s="347"/>
      <c r="F839" s="347"/>
      <c r="G839" s="347"/>
      <c r="H839" s="347"/>
      <c r="I839" s="347"/>
      <c r="J839" s="348">
        <v>3000020231002</v>
      </c>
      <c r="K839" s="349"/>
      <c r="L839" s="349"/>
      <c r="M839" s="349"/>
      <c r="N839" s="349"/>
      <c r="O839" s="349"/>
      <c r="P839" s="350" t="s">
        <v>660</v>
      </c>
      <c r="Q839" s="350"/>
      <c r="R839" s="350"/>
      <c r="S839" s="350"/>
      <c r="T839" s="350"/>
      <c r="U839" s="350"/>
      <c r="V839" s="350"/>
      <c r="W839" s="350"/>
      <c r="X839" s="350"/>
      <c r="Y839" s="351">
        <v>10</v>
      </c>
      <c r="Z839" s="352"/>
      <c r="AA839" s="352"/>
      <c r="AB839" s="353"/>
      <c r="AC839" s="363" t="s">
        <v>496</v>
      </c>
      <c r="AD839" s="371"/>
      <c r="AE839" s="371"/>
      <c r="AF839" s="371"/>
      <c r="AG839" s="371"/>
      <c r="AH839" s="372">
        <v>50</v>
      </c>
      <c r="AI839" s="373"/>
      <c r="AJ839" s="373"/>
      <c r="AK839" s="373"/>
      <c r="AL839" s="357">
        <v>100</v>
      </c>
      <c r="AM839" s="358"/>
      <c r="AN839" s="358"/>
      <c r="AO839" s="359"/>
      <c r="AP839" s="360" t="s">
        <v>661</v>
      </c>
      <c r="AQ839" s="360"/>
      <c r="AR839" s="360"/>
      <c r="AS839" s="360"/>
      <c r="AT839" s="360"/>
      <c r="AU839" s="360"/>
      <c r="AV839" s="360"/>
      <c r="AW839" s="360"/>
      <c r="AX839" s="360"/>
    </row>
    <row r="840" spans="1:50" ht="30" customHeight="1" x14ac:dyDescent="0.15">
      <c r="A840" s="376">
        <v>4</v>
      </c>
      <c r="B840" s="376">
        <v>1</v>
      </c>
      <c r="C840" s="361" t="s">
        <v>629</v>
      </c>
      <c r="D840" s="347"/>
      <c r="E840" s="347"/>
      <c r="F840" s="347"/>
      <c r="G840" s="347"/>
      <c r="H840" s="347"/>
      <c r="I840" s="347"/>
      <c r="J840" s="348">
        <v>4000020120006</v>
      </c>
      <c r="K840" s="349"/>
      <c r="L840" s="349"/>
      <c r="M840" s="349"/>
      <c r="N840" s="349"/>
      <c r="O840" s="349"/>
      <c r="P840" s="350" t="s">
        <v>660</v>
      </c>
      <c r="Q840" s="350"/>
      <c r="R840" s="350"/>
      <c r="S840" s="350"/>
      <c r="T840" s="350"/>
      <c r="U840" s="350"/>
      <c r="V840" s="350"/>
      <c r="W840" s="350"/>
      <c r="X840" s="350"/>
      <c r="Y840" s="351">
        <v>10</v>
      </c>
      <c r="Z840" s="352"/>
      <c r="AA840" s="352"/>
      <c r="AB840" s="353"/>
      <c r="AC840" s="363" t="s">
        <v>496</v>
      </c>
      <c r="AD840" s="371"/>
      <c r="AE840" s="371"/>
      <c r="AF840" s="371"/>
      <c r="AG840" s="371"/>
      <c r="AH840" s="372">
        <v>50</v>
      </c>
      <c r="AI840" s="373"/>
      <c r="AJ840" s="373"/>
      <c r="AK840" s="373"/>
      <c r="AL840" s="357">
        <v>100</v>
      </c>
      <c r="AM840" s="358"/>
      <c r="AN840" s="358"/>
      <c r="AO840" s="359"/>
      <c r="AP840" s="360" t="s">
        <v>661</v>
      </c>
      <c r="AQ840" s="360"/>
      <c r="AR840" s="360"/>
      <c r="AS840" s="360"/>
      <c r="AT840" s="360"/>
      <c r="AU840" s="360"/>
      <c r="AV840" s="360"/>
      <c r="AW840" s="360"/>
      <c r="AX840" s="360"/>
    </row>
    <row r="841" spans="1:50" ht="30" customHeight="1" x14ac:dyDescent="0.15">
      <c r="A841" s="376">
        <v>5</v>
      </c>
      <c r="B841" s="376">
        <v>1</v>
      </c>
      <c r="C841" s="361" t="s">
        <v>655</v>
      </c>
      <c r="D841" s="347"/>
      <c r="E841" s="347"/>
      <c r="F841" s="347"/>
      <c r="G841" s="347"/>
      <c r="H841" s="347"/>
      <c r="I841" s="347"/>
      <c r="J841" s="348">
        <v>6000020400009</v>
      </c>
      <c r="K841" s="349"/>
      <c r="L841" s="349"/>
      <c r="M841" s="349"/>
      <c r="N841" s="349"/>
      <c r="O841" s="349"/>
      <c r="P841" s="350" t="s">
        <v>660</v>
      </c>
      <c r="Q841" s="350"/>
      <c r="R841" s="350"/>
      <c r="S841" s="350"/>
      <c r="T841" s="350"/>
      <c r="U841" s="350"/>
      <c r="V841" s="350"/>
      <c r="W841" s="350"/>
      <c r="X841" s="350"/>
      <c r="Y841" s="351">
        <v>10</v>
      </c>
      <c r="Z841" s="352"/>
      <c r="AA841" s="352"/>
      <c r="AB841" s="353"/>
      <c r="AC841" s="363" t="s">
        <v>496</v>
      </c>
      <c r="AD841" s="371"/>
      <c r="AE841" s="371"/>
      <c r="AF841" s="371"/>
      <c r="AG841" s="371"/>
      <c r="AH841" s="372">
        <v>50</v>
      </c>
      <c r="AI841" s="373"/>
      <c r="AJ841" s="373"/>
      <c r="AK841" s="373"/>
      <c r="AL841" s="357">
        <v>100</v>
      </c>
      <c r="AM841" s="358"/>
      <c r="AN841" s="358"/>
      <c r="AO841" s="359"/>
      <c r="AP841" s="360" t="s">
        <v>661</v>
      </c>
      <c r="AQ841" s="360"/>
      <c r="AR841" s="360"/>
      <c r="AS841" s="360"/>
      <c r="AT841" s="360"/>
      <c r="AU841" s="360"/>
      <c r="AV841" s="360"/>
      <c r="AW841" s="360"/>
      <c r="AX841" s="360"/>
    </row>
    <row r="842" spans="1:50" ht="30" customHeight="1" x14ac:dyDescent="0.15">
      <c r="A842" s="376">
        <v>6</v>
      </c>
      <c r="B842" s="376">
        <v>1</v>
      </c>
      <c r="C842" s="361" t="s">
        <v>656</v>
      </c>
      <c r="D842" s="347"/>
      <c r="E842" s="347"/>
      <c r="F842" s="347"/>
      <c r="G842" s="347"/>
      <c r="H842" s="347"/>
      <c r="I842" s="347"/>
      <c r="J842" s="348">
        <v>8012405001283</v>
      </c>
      <c r="K842" s="349"/>
      <c r="L842" s="349"/>
      <c r="M842" s="349"/>
      <c r="N842" s="349"/>
      <c r="O842" s="349"/>
      <c r="P842" s="350" t="s">
        <v>660</v>
      </c>
      <c r="Q842" s="350"/>
      <c r="R842" s="350"/>
      <c r="S842" s="350"/>
      <c r="T842" s="350"/>
      <c r="U842" s="350"/>
      <c r="V842" s="350"/>
      <c r="W842" s="350"/>
      <c r="X842" s="350"/>
      <c r="Y842" s="351">
        <v>8</v>
      </c>
      <c r="Z842" s="352"/>
      <c r="AA842" s="352"/>
      <c r="AB842" s="353"/>
      <c r="AC842" s="363" t="s">
        <v>496</v>
      </c>
      <c r="AD842" s="371"/>
      <c r="AE842" s="371"/>
      <c r="AF842" s="371"/>
      <c r="AG842" s="371"/>
      <c r="AH842" s="372">
        <v>50</v>
      </c>
      <c r="AI842" s="373"/>
      <c r="AJ842" s="373"/>
      <c r="AK842" s="373"/>
      <c r="AL842" s="357">
        <v>100</v>
      </c>
      <c r="AM842" s="358"/>
      <c r="AN842" s="358"/>
      <c r="AO842" s="359"/>
      <c r="AP842" s="360" t="s">
        <v>661</v>
      </c>
      <c r="AQ842" s="360"/>
      <c r="AR842" s="360"/>
      <c r="AS842" s="360"/>
      <c r="AT842" s="360"/>
      <c r="AU842" s="360"/>
      <c r="AV842" s="360"/>
      <c r="AW842" s="360"/>
      <c r="AX842" s="360"/>
    </row>
    <row r="843" spans="1:50" ht="30" customHeight="1" x14ac:dyDescent="0.15">
      <c r="A843" s="376">
        <v>7</v>
      </c>
      <c r="B843" s="376">
        <v>1</v>
      </c>
      <c r="C843" s="361" t="s">
        <v>632</v>
      </c>
      <c r="D843" s="347"/>
      <c r="E843" s="347"/>
      <c r="F843" s="347"/>
      <c r="G843" s="347"/>
      <c r="H843" s="347"/>
      <c r="I843" s="347"/>
      <c r="J843" s="348">
        <v>1000020110001</v>
      </c>
      <c r="K843" s="349"/>
      <c r="L843" s="349"/>
      <c r="M843" s="349"/>
      <c r="N843" s="349"/>
      <c r="O843" s="349"/>
      <c r="P843" s="350" t="s">
        <v>660</v>
      </c>
      <c r="Q843" s="350"/>
      <c r="R843" s="350"/>
      <c r="S843" s="350"/>
      <c r="T843" s="350"/>
      <c r="U843" s="350"/>
      <c r="V843" s="350"/>
      <c r="W843" s="350"/>
      <c r="X843" s="350"/>
      <c r="Y843" s="351">
        <v>7</v>
      </c>
      <c r="Z843" s="352"/>
      <c r="AA843" s="352"/>
      <c r="AB843" s="353"/>
      <c r="AC843" s="363" t="s">
        <v>496</v>
      </c>
      <c r="AD843" s="371"/>
      <c r="AE843" s="371"/>
      <c r="AF843" s="371"/>
      <c r="AG843" s="371"/>
      <c r="AH843" s="372">
        <v>50</v>
      </c>
      <c r="AI843" s="373"/>
      <c r="AJ843" s="373"/>
      <c r="AK843" s="373"/>
      <c r="AL843" s="357">
        <v>100</v>
      </c>
      <c r="AM843" s="358"/>
      <c r="AN843" s="358"/>
      <c r="AO843" s="359"/>
      <c r="AP843" s="360" t="s">
        <v>661</v>
      </c>
      <c r="AQ843" s="360"/>
      <c r="AR843" s="360"/>
      <c r="AS843" s="360"/>
      <c r="AT843" s="360"/>
      <c r="AU843" s="360"/>
      <c r="AV843" s="360"/>
      <c r="AW843" s="360"/>
      <c r="AX843" s="360"/>
    </row>
    <row r="844" spans="1:50" ht="87" customHeight="1" x14ac:dyDescent="0.15">
      <c r="A844" s="376">
        <v>8</v>
      </c>
      <c r="B844" s="376">
        <v>1</v>
      </c>
      <c r="C844" s="361" t="s">
        <v>657</v>
      </c>
      <c r="D844" s="347"/>
      <c r="E844" s="347"/>
      <c r="F844" s="347"/>
      <c r="G844" s="347"/>
      <c r="H844" s="347"/>
      <c r="I844" s="347"/>
      <c r="J844" s="348" t="s">
        <v>673</v>
      </c>
      <c r="K844" s="349"/>
      <c r="L844" s="349"/>
      <c r="M844" s="349"/>
      <c r="N844" s="349"/>
      <c r="O844" s="349"/>
      <c r="P844" s="350" t="s">
        <v>660</v>
      </c>
      <c r="Q844" s="350"/>
      <c r="R844" s="350"/>
      <c r="S844" s="350"/>
      <c r="T844" s="350"/>
      <c r="U844" s="350"/>
      <c r="V844" s="350"/>
      <c r="W844" s="350"/>
      <c r="X844" s="350"/>
      <c r="Y844" s="351">
        <v>7</v>
      </c>
      <c r="Z844" s="352"/>
      <c r="AA844" s="352"/>
      <c r="AB844" s="353"/>
      <c r="AC844" s="363" t="s">
        <v>496</v>
      </c>
      <c r="AD844" s="371"/>
      <c r="AE844" s="371"/>
      <c r="AF844" s="371"/>
      <c r="AG844" s="371"/>
      <c r="AH844" s="372">
        <v>50</v>
      </c>
      <c r="AI844" s="373"/>
      <c r="AJ844" s="373"/>
      <c r="AK844" s="373"/>
      <c r="AL844" s="357">
        <v>100</v>
      </c>
      <c r="AM844" s="358"/>
      <c r="AN844" s="358"/>
      <c r="AO844" s="359"/>
      <c r="AP844" s="360" t="s">
        <v>661</v>
      </c>
      <c r="AQ844" s="360"/>
      <c r="AR844" s="360"/>
      <c r="AS844" s="360"/>
      <c r="AT844" s="360"/>
      <c r="AU844" s="360"/>
      <c r="AV844" s="360"/>
      <c r="AW844" s="360"/>
      <c r="AX844" s="360"/>
    </row>
    <row r="845" spans="1:50" ht="30" customHeight="1" x14ac:dyDescent="0.15">
      <c r="A845" s="376">
        <v>9</v>
      </c>
      <c r="B845" s="376">
        <v>1</v>
      </c>
      <c r="C845" s="361" t="s">
        <v>658</v>
      </c>
      <c r="D845" s="347"/>
      <c r="E845" s="347"/>
      <c r="F845" s="347"/>
      <c r="G845" s="347"/>
      <c r="H845" s="347"/>
      <c r="I845" s="347"/>
      <c r="J845" s="348">
        <v>2000020261009</v>
      </c>
      <c r="K845" s="349"/>
      <c r="L845" s="349"/>
      <c r="M845" s="349"/>
      <c r="N845" s="349"/>
      <c r="O845" s="349"/>
      <c r="P845" s="350" t="s">
        <v>660</v>
      </c>
      <c r="Q845" s="350"/>
      <c r="R845" s="350"/>
      <c r="S845" s="350"/>
      <c r="T845" s="350"/>
      <c r="U845" s="350"/>
      <c r="V845" s="350"/>
      <c r="W845" s="350"/>
      <c r="X845" s="350"/>
      <c r="Y845" s="351">
        <v>7</v>
      </c>
      <c r="Z845" s="352"/>
      <c r="AA845" s="352"/>
      <c r="AB845" s="353"/>
      <c r="AC845" s="363" t="s">
        <v>496</v>
      </c>
      <c r="AD845" s="371"/>
      <c r="AE845" s="371"/>
      <c r="AF845" s="371"/>
      <c r="AG845" s="371"/>
      <c r="AH845" s="372">
        <v>50</v>
      </c>
      <c r="AI845" s="373"/>
      <c r="AJ845" s="373"/>
      <c r="AK845" s="373"/>
      <c r="AL845" s="357">
        <v>100</v>
      </c>
      <c r="AM845" s="358"/>
      <c r="AN845" s="358"/>
      <c r="AO845" s="359"/>
      <c r="AP845" s="360" t="s">
        <v>661</v>
      </c>
      <c r="AQ845" s="360"/>
      <c r="AR845" s="360"/>
      <c r="AS845" s="360"/>
      <c r="AT845" s="360"/>
      <c r="AU845" s="360"/>
      <c r="AV845" s="360"/>
      <c r="AW845" s="360"/>
      <c r="AX845" s="360"/>
    </row>
    <row r="846" spans="1:50" ht="30" customHeight="1" x14ac:dyDescent="0.15">
      <c r="A846" s="376">
        <v>10</v>
      </c>
      <c r="B846" s="376">
        <v>1</v>
      </c>
      <c r="C846" s="361" t="s">
        <v>659</v>
      </c>
      <c r="D846" s="347"/>
      <c r="E846" s="347"/>
      <c r="F846" s="347"/>
      <c r="G846" s="347"/>
      <c r="H846" s="347"/>
      <c r="I846" s="347"/>
      <c r="J846" s="348">
        <v>6000020302015</v>
      </c>
      <c r="K846" s="349"/>
      <c r="L846" s="349"/>
      <c r="M846" s="349"/>
      <c r="N846" s="349"/>
      <c r="O846" s="349"/>
      <c r="P846" s="350" t="s">
        <v>660</v>
      </c>
      <c r="Q846" s="350"/>
      <c r="R846" s="350"/>
      <c r="S846" s="350"/>
      <c r="T846" s="350"/>
      <c r="U846" s="350"/>
      <c r="V846" s="350"/>
      <c r="W846" s="350"/>
      <c r="X846" s="350"/>
      <c r="Y846" s="351">
        <v>5</v>
      </c>
      <c r="Z846" s="352"/>
      <c r="AA846" s="352"/>
      <c r="AB846" s="353"/>
      <c r="AC846" s="363" t="s">
        <v>496</v>
      </c>
      <c r="AD846" s="371"/>
      <c r="AE846" s="371"/>
      <c r="AF846" s="371"/>
      <c r="AG846" s="371"/>
      <c r="AH846" s="372">
        <v>50</v>
      </c>
      <c r="AI846" s="373"/>
      <c r="AJ846" s="373"/>
      <c r="AK846" s="373"/>
      <c r="AL846" s="357">
        <v>100</v>
      </c>
      <c r="AM846" s="358"/>
      <c r="AN846" s="358"/>
      <c r="AO846" s="359"/>
      <c r="AP846" s="360" t="s">
        <v>661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v>100</v>
      </c>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v>100</v>
      </c>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v>100</v>
      </c>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v>100</v>
      </c>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v>100</v>
      </c>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v>100</v>
      </c>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v>100</v>
      </c>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v>100</v>
      </c>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v>100</v>
      </c>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v>100</v>
      </c>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v>100</v>
      </c>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v>100</v>
      </c>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v>100</v>
      </c>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v>100</v>
      </c>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v>100</v>
      </c>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v>100</v>
      </c>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v>100</v>
      </c>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v>100</v>
      </c>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v>100</v>
      </c>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v>100</v>
      </c>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45.75" customHeight="1" x14ac:dyDescent="0.15">
      <c r="A870" s="376">
        <v>1</v>
      </c>
      <c r="B870" s="376">
        <v>1</v>
      </c>
      <c r="C870" s="361" t="s">
        <v>627</v>
      </c>
      <c r="D870" s="347"/>
      <c r="E870" s="347"/>
      <c r="F870" s="347"/>
      <c r="G870" s="347"/>
      <c r="H870" s="347"/>
      <c r="I870" s="347"/>
      <c r="J870" s="348">
        <v>8000020130001</v>
      </c>
      <c r="K870" s="349"/>
      <c r="L870" s="349"/>
      <c r="M870" s="349"/>
      <c r="N870" s="349"/>
      <c r="O870" s="349"/>
      <c r="P870" s="350" t="s">
        <v>662</v>
      </c>
      <c r="Q870" s="350"/>
      <c r="R870" s="350"/>
      <c r="S870" s="350"/>
      <c r="T870" s="350"/>
      <c r="U870" s="350"/>
      <c r="V870" s="350"/>
      <c r="W870" s="350"/>
      <c r="X870" s="350"/>
      <c r="Y870" s="351">
        <v>794</v>
      </c>
      <c r="Z870" s="352"/>
      <c r="AA870" s="352"/>
      <c r="AB870" s="353"/>
      <c r="AC870" s="363" t="s">
        <v>637</v>
      </c>
      <c r="AD870" s="371"/>
      <c r="AE870" s="371"/>
      <c r="AF870" s="371"/>
      <c r="AG870" s="371"/>
      <c r="AH870" s="372" t="s">
        <v>638</v>
      </c>
      <c r="AI870" s="373"/>
      <c r="AJ870" s="373"/>
      <c r="AK870" s="373"/>
      <c r="AL870" s="372" t="s">
        <v>638</v>
      </c>
      <c r="AM870" s="373"/>
      <c r="AN870" s="373"/>
      <c r="AO870" s="373"/>
      <c r="AP870" s="360" t="s">
        <v>639</v>
      </c>
      <c r="AQ870" s="360"/>
      <c r="AR870" s="360"/>
      <c r="AS870" s="360"/>
      <c r="AT870" s="360"/>
      <c r="AU870" s="360"/>
      <c r="AV870" s="360"/>
      <c r="AW870" s="360"/>
      <c r="AX870" s="360"/>
    </row>
    <row r="871" spans="1:50" ht="45.75" customHeight="1" x14ac:dyDescent="0.15">
      <c r="A871" s="376">
        <v>2</v>
      </c>
      <c r="B871" s="376">
        <v>1</v>
      </c>
      <c r="C871" s="361" t="s">
        <v>628</v>
      </c>
      <c r="D871" s="347"/>
      <c r="E871" s="347"/>
      <c r="F871" s="347"/>
      <c r="G871" s="347"/>
      <c r="H871" s="347"/>
      <c r="I871" s="347"/>
      <c r="J871" s="348">
        <v>1000020230006</v>
      </c>
      <c r="K871" s="349"/>
      <c r="L871" s="349"/>
      <c r="M871" s="349"/>
      <c r="N871" s="349"/>
      <c r="O871" s="349"/>
      <c r="P871" s="350" t="s">
        <v>662</v>
      </c>
      <c r="Q871" s="350"/>
      <c r="R871" s="350"/>
      <c r="S871" s="350"/>
      <c r="T871" s="350"/>
      <c r="U871" s="350"/>
      <c r="V871" s="350"/>
      <c r="W871" s="350"/>
      <c r="X871" s="350"/>
      <c r="Y871" s="351">
        <v>235</v>
      </c>
      <c r="Z871" s="352"/>
      <c r="AA871" s="352"/>
      <c r="AB871" s="353"/>
      <c r="AC871" s="363" t="s">
        <v>637</v>
      </c>
      <c r="AD871" s="371"/>
      <c r="AE871" s="371"/>
      <c r="AF871" s="371"/>
      <c r="AG871" s="371"/>
      <c r="AH871" s="372" t="s">
        <v>638</v>
      </c>
      <c r="AI871" s="373"/>
      <c r="AJ871" s="373"/>
      <c r="AK871" s="373"/>
      <c r="AL871" s="372" t="s">
        <v>638</v>
      </c>
      <c r="AM871" s="373"/>
      <c r="AN871" s="373"/>
      <c r="AO871" s="373"/>
      <c r="AP871" s="360" t="s">
        <v>639</v>
      </c>
      <c r="AQ871" s="360"/>
      <c r="AR871" s="360"/>
      <c r="AS871" s="360"/>
      <c r="AT871" s="360"/>
      <c r="AU871" s="360"/>
      <c r="AV871" s="360"/>
      <c r="AW871" s="360"/>
      <c r="AX871" s="360"/>
    </row>
    <row r="872" spans="1:50" ht="45.75" customHeight="1" x14ac:dyDescent="0.15">
      <c r="A872" s="376">
        <v>3</v>
      </c>
      <c r="B872" s="376">
        <v>1</v>
      </c>
      <c r="C872" s="361" t="s">
        <v>629</v>
      </c>
      <c r="D872" s="347"/>
      <c r="E872" s="347"/>
      <c r="F872" s="347"/>
      <c r="G872" s="347"/>
      <c r="H872" s="347"/>
      <c r="I872" s="347"/>
      <c r="J872" s="348">
        <v>4000020120006</v>
      </c>
      <c r="K872" s="349"/>
      <c r="L872" s="349"/>
      <c r="M872" s="349"/>
      <c r="N872" s="349"/>
      <c r="O872" s="349"/>
      <c r="P872" s="350" t="s">
        <v>662</v>
      </c>
      <c r="Q872" s="350"/>
      <c r="R872" s="350"/>
      <c r="S872" s="350"/>
      <c r="T872" s="350"/>
      <c r="U872" s="350"/>
      <c r="V872" s="350"/>
      <c r="W872" s="350"/>
      <c r="X872" s="350"/>
      <c r="Y872" s="351">
        <v>215</v>
      </c>
      <c r="Z872" s="352"/>
      <c r="AA872" s="352"/>
      <c r="AB872" s="353"/>
      <c r="AC872" s="363" t="s">
        <v>637</v>
      </c>
      <c r="AD872" s="371"/>
      <c r="AE872" s="371"/>
      <c r="AF872" s="371"/>
      <c r="AG872" s="371"/>
      <c r="AH872" s="372" t="s">
        <v>638</v>
      </c>
      <c r="AI872" s="373"/>
      <c r="AJ872" s="373"/>
      <c r="AK872" s="373"/>
      <c r="AL872" s="372" t="s">
        <v>638</v>
      </c>
      <c r="AM872" s="373"/>
      <c r="AN872" s="373"/>
      <c r="AO872" s="373"/>
      <c r="AP872" s="360" t="s">
        <v>639</v>
      </c>
      <c r="AQ872" s="360"/>
      <c r="AR872" s="360"/>
      <c r="AS872" s="360"/>
      <c r="AT872" s="360"/>
      <c r="AU872" s="360"/>
      <c r="AV872" s="360"/>
      <c r="AW872" s="360"/>
      <c r="AX872" s="360"/>
    </row>
    <row r="873" spans="1:50" ht="45.75" customHeight="1" x14ac:dyDescent="0.15">
      <c r="A873" s="376">
        <v>4</v>
      </c>
      <c r="B873" s="376">
        <v>1</v>
      </c>
      <c r="C873" s="361" t="s">
        <v>630</v>
      </c>
      <c r="D873" s="347"/>
      <c r="E873" s="347"/>
      <c r="F873" s="347"/>
      <c r="G873" s="347"/>
      <c r="H873" s="347"/>
      <c r="I873" s="347"/>
      <c r="J873" s="348">
        <v>3000020231002</v>
      </c>
      <c r="K873" s="349"/>
      <c r="L873" s="349"/>
      <c r="M873" s="349"/>
      <c r="N873" s="349"/>
      <c r="O873" s="349"/>
      <c r="P873" s="350" t="s">
        <v>662</v>
      </c>
      <c r="Q873" s="350"/>
      <c r="R873" s="350"/>
      <c r="S873" s="350"/>
      <c r="T873" s="350"/>
      <c r="U873" s="350"/>
      <c r="V873" s="350"/>
      <c r="W873" s="350"/>
      <c r="X873" s="350"/>
      <c r="Y873" s="351">
        <v>202</v>
      </c>
      <c r="Z873" s="352"/>
      <c r="AA873" s="352"/>
      <c r="AB873" s="353"/>
      <c r="AC873" s="363" t="s">
        <v>637</v>
      </c>
      <c r="AD873" s="371"/>
      <c r="AE873" s="371"/>
      <c r="AF873" s="371"/>
      <c r="AG873" s="371"/>
      <c r="AH873" s="372" t="s">
        <v>638</v>
      </c>
      <c r="AI873" s="373"/>
      <c r="AJ873" s="373"/>
      <c r="AK873" s="373"/>
      <c r="AL873" s="372" t="s">
        <v>638</v>
      </c>
      <c r="AM873" s="373"/>
      <c r="AN873" s="373"/>
      <c r="AO873" s="373"/>
      <c r="AP873" s="360" t="s">
        <v>639</v>
      </c>
      <c r="AQ873" s="360"/>
      <c r="AR873" s="360"/>
      <c r="AS873" s="360"/>
      <c r="AT873" s="360"/>
      <c r="AU873" s="360"/>
      <c r="AV873" s="360"/>
      <c r="AW873" s="360"/>
      <c r="AX873" s="360"/>
    </row>
    <row r="874" spans="1:50" ht="45.75" customHeight="1" x14ac:dyDescent="0.15">
      <c r="A874" s="376">
        <v>5</v>
      </c>
      <c r="B874" s="376">
        <v>1</v>
      </c>
      <c r="C874" s="361" t="s">
        <v>631</v>
      </c>
      <c r="D874" s="347"/>
      <c r="E874" s="347"/>
      <c r="F874" s="347"/>
      <c r="G874" s="347"/>
      <c r="H874" s="347"/>
      <c r="I874" s="347"/>
      <c r="J874" s="348">
        <v>8000020280003</v>
      </c>
      <c r="K874" s="349"/>
      <c r="L874" s="349"/>
      <c r="M874" s="349"/>
      <c r="N874" s="349"/>
      <c r="O874" s="349"/>
      <c r="P874" s="350" t="s">
        <v>662</v>
      </c>
      <c r="Q874" s="350"/>
      <c r="R874" s="350"/>
      <c r="S874" s="350"/>
      <c r="T874" s="350"/>
      <c r="U874" s="350"/>
      <c r="V874" s="350"/>
      <c r="W874" s="350"/>
      <c r="X874" s="350"/>
      <c r="Y874" s="351">
        <v>200</v>
      </c>
      <c r="Z874" s="352"/>
      <c r="AA874" s="352"/>
      <c r="AB874" s="353"/>
      <c r="AC874" s="363" t="s">
        <v>637</v>
      </c>
      <c r="AD874" s="371"/>
      <c r="AE874" s="371"/>
      <c r="AF874" s="371"/>
      <c r="AG874" s="371"/>
      <c r="AH874" s="372" t="s">
        <v>638</v>
      </c>
      <c r="AI874" s="373"/>
      <c r="AJ874" s="373"/>
      <c r="AK874" s="373"/>
      <c r="AL874" s="372" t="s">
        <v>638</v>
      </c>
      <c r="AM874" s="373"/>
      <c r="AN874" s="373"/>
      <c r="AO874" s="373"/>
      <c r="AP874" s="360" t="s">
        <v>639</v>
      </c>
      <c r="AQ874" s="360"/>
      <c r="AR874" s="360"/>
      <c r="AS874" s="360"/>
      <c r="AT874" s="360"/>
      <c r="AU874" s="360"/>
      <c r="AV874" s="360"/>
      <c r="AW874" s="360"/>
      <c r="AX874" s="360"/>
    </row>
    <row r="875" spans="1:50" ht="45.75" customHeight="1" x14ac:dyDescent="0.15">
      <c r="A875" s="376">
        <v>6</v>
      </c>
      <c r="B875" s="376">
        <v>1</v>
      </c>
      <c r="C875" s="361" t="s">
        <v>632</v>
      </c>
      <c r="D875" s="347"/>
      <c r="E875" s="347"/>
      <c r="F875" s="347"/>
      <c r="G875" s="347"/>
      <c r="H875" s="347"/>
      <c r="I875" s="347"/>
      <c r="J875" s="348">
        <v>1000020110001</v>
      </c>
      <c r="K875" s="349"/>
      <c r="L875" s="349"/>
      <c r="M875" s="349"/>
      <c r="N875" s="349"/>
      <c r="O875" s="349"/>
      <c r="P875" s="350" t="s">
        <v>662</v>
      </c>
      <c r="Q875" s="350"/>
      <c r="R875" s="350"/>
      <c r="S875" s="350"/>
      <c r="T875" s="350"/>
      <c r="U875" s="350"/>
      <c r="V875" s="350"/>
      <c r="W875" s="350"/>
      <c r="X875" s="350"/>
      <c r="Y875" s="351">
        <v>182</v>
      </c>
      <c r="Z875" s="352"/>
      <c r="AA875" s="352"/>
      <c r="AB875" s="353"/>
      <c r="AC875" s="363" t="s">
        <v>637</v>
      </c>
      <c r="AD875" s="371"/>
      <c r="AE875" s="371"/>
      <c r="AF875" s="371"/>
      <c r="AG875" s="371"/>
      <c r="AH875" s="372" t="s">
        <v>638</v>
      </c>
      <c r="AI875" s="373"/>
      <c r="AJ875" s="373"/>
      <c r="AK875" s="373"/>
      <c r="AL875" s="372" t="s">
        <v>638</v>
      </c>
      <c r="AM875" s="373"/>
      <c r="AN875" s="373"/>
      <c r="AO875" s="373"/>
      <c r="AP875" s="360" t="s">
        <v>639</v>
      </c>
      <c r="AQ875" s="360"/>
      <c r="AR875" s="360"/>
      <c r="AS875" s="360"/>
      <c r="AT875" s="360"/>
      <c r="AU875" s="360"/>
      <c r="AV875" s="360"/>
      <c r="AW875" s="360"/>
      <c r="AX875" s="360"/>
    </row>
    <row r="876" spans="1:50" ht="45.75" customHeight="1" x14ac:dyDescent="0.15">
      <c r="A876" s="376">
        <v>7</v>
      </c>
      <c r="B876" s="376">
        <v>1</v>
      </c>
      <c r="C876" s="361" t="s">
        <v>633</v>
      </c>
      <c r="D876" s="347"/>
      <c r="E876" s="347"/>
      <c r="F876" s="347"/>
      <c r="G876" s="347"/>
      <c r="H876" s="347"/>
      <c r="I876" s="347"/>
      <c r="J876" s="348">
        <v>3000020141003</v>
      </c>
      <c r="K876" s="349"/>
      <c r="L876" s="349"/>
      <c r="M876" s="349"/>
      <c r="N876" s="349"/>
      <c r="O876" s="349"/>
      <c r="P876" s="350" t="s">
        <v>662</v>
      </c>
      <c r="Q876" s="350"/>
      <c r="R876" s="350"/>
      <c r="S876" s="350"/>
      <c r="T876" s="350"/>
      <c r="U876" s="350"/>
      <c r="V876" s="350"/>
      <c r="W876" s="350"/>
      <c r="X876" s="350"/>
      <c r="Y876" s="351">
        <v>158</v>
      </c>
      <c r="Z876" s="352"/>
      <c r="AA876" s="352"/>
      <c r="AB876" s="353"/>
      <c r="AC876" s="363" t="s">
        <v>637</v>
      </c>
      <c r="AD876" s="371"/>
      <c r="AE876" s="371"/>
      <c r="AF876" s="371"/>
      <c r="AG876" s="371"/>
      <c r="AH876" s="372" t="s">
        <v>638</v>
      </c>
      <c r="AI876" s="373"/>
      <c r="AJ876" s="373"/>
      <c r="AK876" s="373"/>
      <c r="AL876" s="372" t="s">
        <v>638</v>
      </c>
      <c r="AM876" s="373"/>
      <c r="AN876" s="373"/>
      <c r="AO876" s="373"/>
      <c r="AP876" s="360" t="s">
        <v>639</v>
      </c>
      <c r="AQ876" s="360"/>
      <c r="AR876" s="360"/>
      <c r="AS876" s="360"/>
      <c r="AT876" s="360"/>
      <c r="AU876" s="360"/>
      <c r="AV876" s="360"/>
      <c r="AW876" s="360"/>
      <c r="AX876" s="360"/>
    </row>
    <row r="877" spans="1:50" ht="45.75" customHeight="1" x14ac:dyDescent="0.15">
      <c r="A877" s="376">
        <v>8</v>
      </c>
      <c r="B877" s="376">
        <v>1</v>
      </c>
      <c r="C877" s="361" t="s">
        <v>634</v>
      </c>
      <c r="D877" s="347"/>
      <c r="E877" s="347"/>
      <c r="F877" s="347"/>
      <c r="G877" s="347"/>
      <c r="H877" s="347"/>
      <c r="I877" s="347"/>
      <c r="J877" s="348">
        <v>4000020270008</v>
      </c>
      <c r="K877" s="349"/>
      <c r="L877" s="349"/>
      <c r="M877" s="349"/>
      <c r="N877" s="349"/>
      <c r="O877" s="349"/>
      <c r="P877" s="350" t="s">
        <v>662</v>
      </c>
      <c r="Q877" s="350"/>
      <c r="R877" s="350"/>
      <c r="S877" s="350"/>
      <c r="T877" s="350"/>
      <c r="U877" s="350"/>
      <c r="V877" s="350"/>
      <c r="W877" s="350"/>
      <c r="X877" s="350"/>
      <c r="Y877" s="351">
        <v>143</v>
      </c>
      <c r="Z877" s="352"/>
      <c r="AA877" s="352"/>
      <c r="AB877" s="353"/>
      <c r="AC877" s="363" t="s">
        <v>637</v>
      </c>
      <c r="AD877" s="371"/>
      <c r="AE877" s="371"/>
      <c r="AF877" s="371"/>
      <c r="AG877" s="371"/>
      <c r="AH877" s="372" t="s">
        <v>638</v>
      </c>
      <c r="AI877" s="373"/>
      <c r="AJ877" s="373"/>
      <c r="AK877" s="373"/>
      <c r="AL877" s="372" t="s">
        <v>638</v>
      </c>
      <c r="AM877" s="373"/>
      <c r="AN877" s="373"/>
      <c r="AO877" s="373"/>
      <c r="AP877" s="360" t="s">
        <v>639</v>
      </c>
      <c r="AQ877" s="360"/>
      <c r="AR877" s="360"/>
      <c r="AS877" s="360"/>
      <c r="AT877" s="360"/>
      <c r="AU877" s="360"/>
      <c r="AV877" s="360"/>
      <c r="AW877" s="360"/>
      <c r="AX877" s="360"/>
    </row>
    <row r="878" spans="1:50" ht="45.75" customHeight="1" x14ac:dyDescent="0.15">
      <c r="A878" s="376">
        <v>9</v>
      </c>
      <c r="B878" s="376">
        <v>1</v>
      </c>
      <c r="C878" s="361" t="s">
        <v>635</v>
      </c>
      <c r="D878" s="347"/>
      <c r="E878" s="347"/>
      <c r="F878" s="347"/>
      <c r="G878" s="347"/>
      <c r="H878" s="347"/>
      <c r="I878" s="347"/>
      <c r="J878" s="348">
        <v>1000020140007</v>
      </c>
      <c r="K878" s="349"/>
      <c r="L878" s="349"/>
      <c r="M878" s="349"/>
      <c r="N878" s="349"/>
      <c r="O878" s="349"/>
      <c r="P878" s="350" t="s">
        <v>662</v>
      </c>
      <c r="Q878" s="350"/>
      <c r="R878" s="350"/>
      <c r="S878" s="350"/>
      <c r="T878" s="350"/>
      <c r="U878" s="350"/>
      <c r="V878" s="350"/>
      <c r="W878" s="350"/>
      <c r="X878" s="350"/>
      <c r="Y878" s="351">
        <v>142</v>
      </c>
      <c r="Z878" s="352"/>
      <c r="AA878" s="352"/>
      <c r="AB878" s="353"/>
      <c r="AC878" s="363" t="s">
        <v>637</v>
      </c>
      <c r="AD878" s="371"/>
      <c r="AE878" s="371"/>
      <c r="AF878" s="371"/>
      <c r="AG878" s="371"/>
      <c r="AH878" s="372" t="s">
        <v>638</v>
      </c>
      <c r="AI878" s="373"/>
      <c r="AJ878" s="373"/>
      <c r="AK878" s="373"/>
      <c r="AL878" s="372" t="s">
        <v>638</v>
      </c>
      <c r="AM878" s="373"/>
      <c r="AN878" s="373"/>
      <c r="AO878" s="373"/>
      <c r="AP878" s="360" t="s">
        <v>639</v>
      </c>
      <c r="AQ878" s="360"/>
      <c r="AR878" s="360"/>
      <c r="AS878" s="360"/>
      <c r="AT878" s="360"/>
      <c r="AU878" s="360"/>
      <c r="AV878" s="360"/>
      <c r="AW878" s="360"/>
      <c r="AX878" s="360"/>
    </row>
    <row r="879" spans="1:50" ht="43.5" customHeight="1" x14ac:dyDescent="0.15">
      <c r="A879" s="376">
        <v>10</v>
      </c>
      <c r="B879" s="376">
        <v>1</v>
      </c>
      <c r="C879" s="361" t="s">
        <v>636</v>
      </c>
      <c r="D879" s="347"/>
      <c r="E879" s="347"/>
      <c r="F879" s="347"/>
      <c r="G879" s="347"/>
      <c r="H879" s="347"/>
      <c r="I879" s="347"/>
      <c r="J879" s="348">
        <v>2000020260002</v>
      </c>
      <c r="K879" s="349"/>
      <c r="L879" s="349"/>
      <c r="M879" s="349"/>
      <c r="N879" s="349"/>
      <c r="O879" s="349"/>
      <c r="P879" s="350" t="s">
        <v>662</v>
      </c>
      <c r="Q879" s="350"/>
      <c r="R879" s="350"/>
      <c r="S879" s="350"/>
      <c r="T879" s="350"/>
      <c r="U879" s="350"/>
      <c r="V879" s="350"/>
      <c r="W879" s="350"/>
      <c r="X879" s="350"/>
      <c r="Y879" s="351">
        <v>133</v>
      </c>
      <c r="Z879" s="352"/>
      <c r="AA879" s="352"/>
      <c r="AB879" s="353"/>
      <c r="AC879" s="363" t="s">
        <v>637</v>
      </c>
      <c r="AD879" s="371"/>
      <c r="AE879" s="371"/>
      <c r="AF879" s="371"/>
      <c r="AG879" s="371"/>
      <c r="AH879" s="372" t="s">
        <v>638</v>
      </c>
      <c r="AI879" s="373"/>
      <c r="AJ879" s="373"/>
      <c r="AK879" s="373"/>
      <c r="AL879" s="372" t="s">
        <v>638</v>
      </c>
      <c r="AM879" s="373"/>
      <c r="AN879" s="373"/>
      <c r="AO879" s="373"/>
      <c r="AP879" s="360" t="s">
        <v>639</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44.25" customHeight="1" x14ac:dyDescent="0.15">
      <c r="A903" s="376">
        <v>1</v>
      </c>
      <c r="B903" s="376">
        <v>1</v>
      </c>
      <c r="C903" s="347" t="s">
        <v>663</v>
      </c>
      <c r="D903" s="347"/>
      <c r="E903" s="347"/>
      <c r="F903" s="347"/>
      <c r="G903" s="347"/>
      <c r="H903" s="347"/>
      <c r="I903" s="347"/>
      <c r="J903" s="348">
        <v>7010001064648</v>
      </c>
      <c r="K903" s="349"/>
      <c r="L903" s="349"/>
      <c r="M903" s="349"/>
      <c r="N903" s="349"/>
      <c r="O903" s="349"/>
      <c r="P903" s="362" t="s">
        <v>681</v>
      </c>
      <c r="Q903" s="350"/>
      <c r="R903" s="350"/>
      <c r="S903" s="350"/>
      <c r="T903" s="350"/>
      <c r="U903" s="350"/>
      <c r="V903" s="350"/>
      <c r="W903" s="350"/>
      <c r="X903" s="350"/>
      <c r="Y903" s="351">
        <v>28</v>
      </c>
      <c r="Z903" s="352"/>
      <c r="AA903" s="352"/>
      <c r="AB903" s="353"/>
      <c r="AC903" s="363" t="s">
        <v>196</v>
      </c>
      <c r="AD903" s="371"/>
      <c r="AE903" s="371"/>
      <c r="AF903" s="371"/>
      <c r="AG903" s="371"/>
      <c r="AH903" s="372" t="s">
        <v>677</v>
      </c>
      <c r="AI903" s="373"/>
      <c r="AJ903" s="373"/>
      <c r="AK903" s="373"/>
      <c r="AL903" s="357" t="s">
        <v>677</v>
      </c>
      <c r="AM903" s="358"/>
      <c r="AN903" s="358"/>
      <c r="AO903" s="359"/>
      <c r="AP903" s="360" t="s">
        <v>677</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12"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5"/>
      <c r="D1102" s="375"/>
      <c r="E1102" s="147" t="s">
        <v>567</v>
      </c>
      <c r="F1102" s="374"/>
      <c r="G1102" s="374"/>
      <c r="H1102" s="374"/>
      <c r="I1102" s="374"/>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5"/>
      <c r="D1103" s="375"/>
      <c r="E1103" s="374"/>
      <c r="F1103" s="374"/>
      <c r="G1103" s="374"/>
      <c r="H1103" s="374"/>
      <c r="I1103" s="37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5"/>
      <c r="D1104" s="375"/>
      <c r="E1104" s="374"/>
      <c r="F1104" s="374"/>
      <c r="G1104" s="374"/>
      <c r="H1104" s="374"/>
      <c r="I1104" s="37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5"/>
      <c r="D1105" s="375"/>
      <c r="E1105" s="374"/>
      <c r="F1105" s="374"/>
      <c r="G1105" s="374"/>
      <c r="H1105" s="374"/>
      <c r="I1105" s="37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5"/>
      <c r="D1106" s="375"/>
      <c r="E1106" s="374"/>
      <c r="F1106" s="374"/>
      <c r="G1106" s="374"/>
      <c r="H1106" s="374"/>
      <c r="I1106" s="37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5"/>
      <c r="D1107" s="375"/>
      <c r="E1107" s="374"/>
      <c r="F1107" s="374"/>
      <c r="G1107" s="374"/>
      <c r="H1107" s="374"/>
      <c r="I1107" s="37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5"/>
      <c r="D1108" s="375"/>
      <c r="E1108" s="374"/>
      <c r="F1108" s="374"/>
      <c r="G1108" s="374"/>
      <c r="H1108" s="374"/>
      <c r="I1108" s="37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5"/>
      <c r="D1109" s="375"/>
      <c r="E1109" s="374"/>
      <c r="F1109" s="374"/>
      <c r="G1109" s="374"/>
      <c r="H1109" s="374"/>
      <c r="I1109" s="37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5"/>
      <c r="D1110" s="375"/>
      <c r="E1110" s="374"/>
      <c r="F1110" s="374"/>
      <c r="G1110" s="374"/>
      <c r="H1110" s="374"/>
      <c r="I1110" s="37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5"/>
      <c r="D1111" s="375"/>
      <c r="E1111" s="374"/>
      <c r="F1111" s="374"/>
      <c r="G1111" s="374"/>
      <c r="H1111" s="374"/>
      <c r="I1111" s="37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5"/>
      <c r="D1112" s="375"/>
      <c r="E1112" s="374"/>
      <c r="F1112" s="374"/>
      <c r="G1112" s="374"/>
      <c r="H1112" s="374"/>
      <c r="I1112" s="37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5"/>
      <c r="D1113" s="375"/>
      <c r="E1113" s="374"/>
      <c r="F1113" s="374"/>
      <c r="G1113" s="374"/>
      <c r="H1113" s="374"/>
      <c r="I1113" s="37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5"/>
      <c r="D1114" s="375"/>
      <c r="E1114" s="374"/>
      <c r="F1114" s="374"/>
      <c r="G1114" s="374"/>
      <c r="H1114" s="374"/>
      <c r="I1114" s="37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5"/>
      <c r="D1115" s="375"/>
      <c r="E1115" s="374"/>
      <c r="F1115" s="374"/>
      <c r="G1115" s="374"/>
      <c r="H1115" s="374"/>
      <c r="I1115" s="37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5"/>
      <c r="D1116" s="375"/>
      <c r="E1116" s="374"/>
      <c r="F1116" s="374"/>
      <c r="G1116" s="374"/>
      <c r="H1116" s="374"/>
      <c r="I1116" s="37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5"/>
      <c r="D1117" s="375"/>
      <c r="E1117" s="374"/>
      <c r="F1117" s="374"/>
      <c r="G1117" s="374"/>
      <c r="H1117" s="374"/>
      <c r="I1117" s="37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5"/>
      <c r="D1118" s="375"/>
      <c r="E1118" s="374"/>
      <c r="F1118" s="374"/>
      <c r="G1118" s="374"/>
      <c r="H1118" s="374"/>
      <c r="I1118" s="37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5"/>
      <c r="D1119" s="375"/>
      <c r="E1119" s="147"/>
      <c r="F1119" s="374"/>
      <c r="G1119" s="374"/>
      <c r="H1119" s="374"/>
      <c r="I1119" s="37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5"/>
      <c r="D1120" s="375"/>
      <c r="E1120" s="374"/>
      <c r="F1120" s="374"/>
      <c r="G1120" s="374"/>
      <c r="H1120" s="374"/>
      <c r="I1120" s="37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5"/>
      <c r="D1121" s="375"/>
      <c r="E1121" s="374"/>
      <c r="F1121" s="374"/>
      <c r="G1121" s="374"/>
      <c r="H1121" s="374"/>
      <c r="I1121" s="37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5"/>
      <c r="D1122" s="375"/>
      <c r="E1122" s="374"/>
      <c r="F1122" s="374"/>
      <c r="G1122" s="374"/>
      <c r="H1122" s="374"/>
      <c r="I1122" s="37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5"/>
      <c r="D1123" s="375"/>
      <c r="E1123" s="374"/>
      <c r="F1123" s="374"/>
      <c r="G1123" s="374"/>
      <c r="H1123" s="374"/>
      <c r="I1123" s="37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5"/>
      <c r="D1124" s="375"/>
      <c r="E1124" s="374"/>
      <c r="F1124" s="374"/>
      <c r="G1124" s="374"/>
      <c r="H1124" s="374"/>
      <c r="I1124" s="37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5"/>
      <c r="D1125" s="375"/>
      <c r="E1125" s="374"/>
      <c r="F1125" s="374"/>
      <c r="G1125" s="374"/>
      <c r="H1125" s="374"/>
      <c r="I1125" s="37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5"/>
      <c r="D1126" s="375"/>
      <c r="E1126" s="374"/>
      <c r="F1126" s="374"/>
      <c r="G1126" s="374"/>
      <c r="H1126" s="374"/>
      <c r="I1126" s="37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5"/>
      <c r="D1127" s="375"/>
      <c r="E1127" s="374"/>
      <c r="F1127" s="374"/>
      <c r="G1127" s="374"/>
      <c r="H1127" s="374"/>
      <c r="I1127" s="37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5"/>
      <c r="D1128" s="375"/>
      <c r="E1128" s="374"/>
      <c r="F1128" s="374"/>
      <c r="G1128" s="374"/>
      <c r="H1128" s="374"/>
      <c r="I1128" s="37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5"/>
      <c r="D1129" s="375"/>
      <c r="E1129" s="374"/>
      <c r="F1129" s="374"/>
      <c r="G1129" s="374"/>
      <c r="H1129" s="374"/>
      <c r="I1129" s="37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5"/>
      <c r="D1130" s="375"/>
      <c r="E1130" s="374"/>
      <c r="F1130" s="374"/>
      <c r="G1130" s="374"/>
      <c r="H1130" s="374"/>
      <c r="I1130" s="37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5"/>
      <c r="D1131" s="375"/>
      <c r="E1131" s="374"/>
      <c r="F1131" s="374"/>
      <c r="G1131" s="374"/>
      <c r="H1131" s="374"/>
      <c r="I1131" s="37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C839:I83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82">
    <cfRule type="expression" dxfId="2783" priority="13875">
      <formula>IF(RIGHT(TEXT(Y782,"0.#"),1)=".",FALSE,TRUE)</formula>
    </cfRule>
    <cfRule type="expression" dxfId="2782" priority="13876">
      <formula>IF(RIGHT(TEXT(Y782,"0.#"),1)=".",TRUE,FALSE)</formula>
    </cfRule>
  </conditionalFormatting>
  <conditionalFormatting sqref="Y791">
    <cfRule type="expression" dxfId="2781" priority="13871">
      <formula>IF(RIGHT(TEXT(Y791,"0.#"),1)=".",FALSE,TRUE)</formula>
    </cfRule>
    <cfRule type="expression" dxfId="2780" priority="13872">
      <formula>IF(RIGHT(TEXT(Y791,"0.#"),1)=".",TRUE,FALSE)</formula>
    </cfRule>
  </conditionalFormatting>
  <conditionalFormatting sqref="Y822:Y829 Y820 Y809:Y816 Y807 Y796:Y803 Y794">
    <cfRule type="expression" dxfId="2779" priority="13653">
      <formula>IF(RIGHT(TEXT(Y794,"0.#"),1)=".",FALSE,TRUE)</formula>
    </cfRule>
    <cfRule type="expression" dxfId="2778" priority="13654">
      <formula>IF(RIGHT(TEXT(Y794,"0.#"),1)=".",TRUE,FALSE)</formula>
    </cfRule>
  </conditionalFormatting>
  <conditionalFormatting sqref="P16:AQ17 P15:AX15 P13:AX13">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83:Y790 Y781">
    <cfRule type="expression" dxfId="2771" priority="13677">
      <formula>IF(RIGHT(TEXT(Y781,"0.#"),1)=".",FALSE,TRUE)</formula>
    </cfRule>
    <cfRule type="expression" dxfId="2770" priority="13678">
      <formula>IF(RIGHT(TEXT(Y781,"0.#"),1)=".",TRUE,FALSE)</formula>
    </cfRule>
  </conditionalFormatting>
  <conditionalFormatting sqref="AU782">
    <cfRule type="expression" dxfId="2769" priority="13675">
      <formula>IF(RIGHT(TEXT(AU782,"0.#"),1)=".",FALSE,TRUE)</formula>
    </cfRule>
    <cfRule type="expression" dxfId="2768" priority="13676">
      <formula>IF(RIGHT(TEXT(AU782,"0.#"),1)=".",TRUE,FALSE)</formula>
    </cfRule>
  </conditionalFormatting>
  <conditionalFormatting sqref="AU791">
    <cfRule type="expression" dxfId="2767" priority="13673">
      <formula>IF(RIGHT(TEXT(AU791,"0.#"),1)=".",FALSE,TRUE)</formula>
    </cfRule>
    <cfRule type="expression" dxfId="2766" priority="13674">
      <formula>IF(RIGHT(TEXT(AU791,"0.#"),1)=".",TRUE,FALSE)</formula>
    </cfRule>
  </conditionalFormatting>
  <conditionalFormatting sqref="AU783:AU790 AU781">
    <cfRule type="expression" dxfId="2765" priority="13671">
      <formula>IF(RIGHT(TEXT(AU781,"0.#"),1)=".",FALSE,TRUE)</formula>
    </cfRule>
    <cfRule type="expression" dxfId="2764" priority="13672">
      <formula>IF(RIGHT(TEXT(AU781,"0.#"),1)=".",TRUE,FALSE)</formula>
    </cfRule>
  </conditionalFormatting>
  <conditionalFormatting sqref="Y821 Y808 Y795">
    <cfRule type="expression" dxfId="2763" priority="13657">
      <formula>IF(RIGHT(TEXT(Y795,"0.#"),1)=".",FALSE,TRUE)</formula>
    </cfRule>
    <cfRule type="expression" dxfId="2762" priority="13658">
      <formula>IF(RIGHT(TEXT(Y795,"0.#"),1)=".",TRUE,FALSE)</formula>
    </cfRule>
  </conditionalFormatting>
  <conditionalFormatting sqref="Y830 Y817 Y804">
    <cfRule type="expression" dxfId="2761" priority="13655">
      <formula>IF(RIGHT(TEXT(Y804,"0.#"),1)=".",FALSE,TRUE)</formula>
    </cfRule>
    <cfRule type="expression" dxfId="2760" priority="13656">
      <formula>IF(RIGHT(TEXT(Y804,"0.#"),1)=".",TRUE,FALSE)</formula>
    </cfRule>
  </conditionalFormatting>
  <conditionalFormatting sqref="AU821 AU808 AU795">
    <cfRule type="expression" dxfId="2759" priority="13651">
      <formula>IF(RIGHT(TEXT(AU795,"0.#"),1)=".",FALSE,TRUE)</formula>
    </cfRule>
    <cfRule type="expression" dxfId="2758" priority="13652">
      <formula>IF(RIGHT(TEXT(AU795,"0.#"),1)=".",TRUE,FALSE)</formula>
    </cfRule>
  </conditionalFormatting>
  <conditionalFormatting sqref="AU830 AU817 AU804">
    <cfRule type="expression" dxfId="2757" priority="13649">
      <formula>IF(RIGHT(TEXT(AU804,"0.#"),1)=".",FALSE,TRUE)</formula>
    </cfRule>
    <cfRule type="expression" dxfId="2756" priority="13650">
      <formula>IF(RIGHT(TEXT(AU804,"0.#"),1)=".",TRUE,FALSE)</formula>
    </cfRule>
  </conditionalFormatting>
  <conditionalFormatting sqref="AU822:AU829 AU820 AU809:AU816 AU807 AU796:AU803 AU794">
    <cfRule type="expression" dxfId="2755" priority="13647">
      <formula>IF(RIGHT(TEXT(AU794,"0.#"),1)=".",FALSE,TRUE)</formula>
    </cfRule>
    <cfRule type="expression" dxfId="2754" priority="13648">
      <formula>IF(RIGHT(TEXT(AU794,"0.#"),1)=".",TRUE,FALSE)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M34">
    <cfRule type="expression" dxfId="2747" priority="13447">
      <formula>IF(RIGHT(TEXT(AM34,"0.#"),1)=".",FALSE,TRUE)</formula>
    </cfRule>
    <cfRule type="expression" dxfId="2746" priority="13448">
      <formula>IF(RIGHT(TEXT(AM34,"0.#"),1)=".",TRUE,FALSE)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cfRule type="expression" dxfId="2741" priority="13457">
      <formula>IF(RIGHT(TEXT(AI34,"0.#"),1)=".",FALSE,TRUE)</formula>
    </cfRule>
    <cfRule type="expression" dxfId="2740" priority="13458">
      <formula>IF(RIGHT(TEXT(AI34,"0.#"),1)=".",TRUE,FALSE)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M33">
    <cfRule type="expression" dxfId="2733" priority="13449">
      <formula>IF(RIGHT(TEXT(AM33,"0.#"),1)=".",FALSE,TRUE)</formula>
    </cfRule>
    <cfRule type="expression" dxfId="2732" priority="13450">
      <formula>IF(RIGHT(TEXT(AM33,"0.#"),1)=".",TRUE,FALSE)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cfRule type="expression" dxfId="2635" priority="13215">
      <formula>IF(RIGHT(TEXT(AM102,"0.#"),1)=".",FALSE,TRUE)</formula>
    </cfRule>
    <cfRule type="expression" dxfId="2634" priority="13216">
      <formula>IF(RIGHT(TEXT(AM102,"0.#"),1)=".",TRUE,FALSE)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cfRule type="expression" dxfId="2581" priority="13153">
      <formula>IF(RIGHT(TEXT(AI116,"0.#"),1)=".",FALSE,TRUE)</formula>
    </cfRule>
    <cfRule type="expression" dxfId="2580" priority="13154">
      <formula>IF(RIGHT(TEXT(AI116,"0.#"),1)=".",TRUE,FALSE)</formula>
    </cfRule>
  </conditionalFormatting>
  <conditionalFormatting sqref="AM116">
    <cfRule type="expression" dxfId="2579" priority="13151">
      <formula>IF(RIGHT(TEXT(AM116,"0.#"),1)=".",FALSE,TRUE)</formula>
    </cfRule>
    <cfRule type="expression" dxfId="2578" priority="13152">
      <formula>IF(RIGHT(TEXT(AM116,"0.#"),1)=".",TRUE,FALSE)</formula>
    </cfRule>
  </conditionalFormatting>
  <conditionalFormatting sqref="AE117 AM117">
    <cfRule type="expression" dxfId="2577" priority="13149">
      <formula>IF(RIGHT(TEXT(AE117,"0.#"),1)=".",FALSE,TRUE)</formula>
    </cfRule>
    <cfRule type="expression" dxfId="2576" priority="13150">
      <formula>IF(RIGHT(TEXT(AE117,"0.#"),1)=".",TRUE,FALSE)</formula>
    </cfRule>
  </conditionalFormatting>
  <conditionalFormatting sqref="AI117">
    <cfRule type="expression" dxfId="2575" priority="13147">
      <formula>IF(RIGHT(TEXT(AI117,"0.#"),1)=".",FALSE,TRUE)</formula>
    </cfRule>
    <cfRule type="expression" dxfId="2574" priority="13148">
      <formula>IF(RIGHT(TEXT(AI117,"0.#"),1)=".",TRUE,FALSE)</formula>
    </cfRule>
  </conditionalFormatting>
  <conditionalFormatting sqref="AQ117">
    <cfRule type="expression" dxfId="2573" priority="13143">
      <formula>IF(RIGHT(TEXT(AQ117,"0.#"),1)=".",FALSE,TRUE)</formula>
    </cfRule>
    <cfRule type="expression" dxfId="2572" priority="13144">
      <formula>IF(RIGHT(TEXT(AQ117,"0.#"),1)=".",TRUE,FALSE)</formula>
    </cfRule>
  </conditionalFormatting>
  <conditionalFormatting sqref="AE119 AQ119">
    <cfRule type="expression" dxfId="2571" priority="13141">
      <formula>IF(RIGHT(TEXT(AE119,"0.#"),1)=".",FALSE,TRUE)</formula>
    </cfRule>
    <cfRule type="expression" dxfId="2570" priority="13142">
      <formula>IF(RIGHT(TEXT(AE119,"0.#"),1)=".",TRUE,FALSE)</formula>
    </cfRule>
  </conditionalFormatting>
  <conditionalFormatting sqref="AI119">
    <cfRule type="expression" dxfId="2569" priority="13139">
      <formula>IF(RIGHT(TEXT(AI119,"0.#"),1)=".",FALSE,TRUE)</formula>
    </cfRule>
    <cfRule type="expression" dxfId="2568" priority="13140">
      <formula>IF(RIGHT(TEXT(AI119,"0.#"),1)=".",TRUE,FALSE)</formula>
    </cfRule>
  </conditionalFormatting>
  <conditionalFormatting sqref="AM119">
    <cfRule type="expression" dxfId="2567" priority="13137">
      <formula>IF(RIGHT(TEXT(AM119,"0.#"),1)=".",FALSE,TRUE)</formula>
    </cfRule>
    <cfRule type="expression" dxfId="2566" priority="13138">
      <formula>IF(RIGHT(TEXT(AM119,"0.#"),1)=".",TRUE,FALSE)</formula>
    </cfRule>
  </conditionalFormatting>
  <conditionalFormatting sqref="AQ120">
    <cfRule type="expression" dxfId="2565" priority="13129">
      <formula>IF(RIGHT(TEXT(AQ120,"0.#"),1)=".",FALSE,TRUE)</formula>
    </cfRule>
    <cfRule type="expression" dxfId="2564" priority="13130">
      <formula>IF(RIGHT(TEXT(AQ120,"0.#"),1)=".",TRUE,FALSE)</formula>
    </cfRule>
  </conditionalFormatting>
  <conditionalFormatting sqref="AE122 AQ122">
    <cfRule type="expression" dxfId="2563" priority="13127">
      <formula>IF(RIGHT(TEXT(AE122,"0.#"),1)=".",FALSE,TRUE)</formula>
    </cfRule>
    <cfRule type="expression" dxfId="2562" priority="13128">
      <formula>IF(RIGHT(TEXT(AE122,"0.#"),1)=".",TRUE,FALSE)</formula>
    </cfRule>
  </conditionalFormatting>
  <conditionalFormatting sqref="AI122">
    <cfRule type="expression" dxfId="2561" priority="13125">
      <formula>IF(RIGHT(TEXT(AI122,"0.#"),1)=".",FALSE,TRUE)</formula>
    </cfRule>
    <cfRule type="expression" dxfId="2560" priority="13126">
      <formula>IF(RIGHT(TEXT(AI122,"0.#"),1)=".",TRUE,FALSE)</formula>
    </cfRule>
  </conditionalFormatting>
  <conditionalFormatting sqref="AM122">
    <cfRule type="expression" dxfId="2559" priority="13123">
      <formula>IF(RIGHT(TEXT(AM122,"0.#"),1)=".",FALSE,TRUE)</formula>
    </cfRule>
    <cfRule type="expression" dxfId="2558" priority="13124">
      <formula>IF(RIGHT(TEXT(AM122,"0.#"),1)=".",TRUE,FALSE)</formula>
    </cfRule>
  </conditionalFormatting>
  <conditionalFormatting sqref="AQ123">
    <cfRule type="expression" dxfId="2557" priority="13115">
      <formula>IF(RIGHT(TEXT(AQ123,"0.#"),1)=".",FALSE,TRUE)</formula>
    </cfRule>
    <cfRule type="expression" dxfId="2556" priority="13116">
      <formula>IF(RIGHT(TEXT(AQ123,"0.#"),1)=".",TRUE,FALSE)</formula>
    </cfRule>
  </conditionalFormatting>
  <conditionalFormatting sqref="AE125 AQ125">
    <cfRule type="expression" dxfId="2555" priority="13113">
      <formula>IF(RIGHT(TEXT(AE125,"0.#"),1)=".",FALSE,TRUE)</formula>
    </cfRule>
    <cfRule type="expression" dxfId="2554" priority="13114">
      <formula>IF(RIGHT(TEXT(AE125,"0.#"),1)=".",TRUE,FALSE)</formula>
    </cfRule>
  </conditionalFormatting>
  <conditionalFormatting sqref="AI125">
    <cfRule type="expression" dxfId="2553" priority="13111">
      <formula>IF(RIGHT(TEXT(AI125,"0.#"),1)=".",FALSE,TRUE)</formula>
    </cfRule>
    <cfRule type="expression" dxfId="2552" priority="13112">
      <formula>IF(RIGHT(TEXT(AI125,"0.#"),1)=".",TRUE,FALSE)</formula>
    </cfRule>
  </conditionalFormatting>
  <conditionalFormatting sqref="AM125">
    <cfRule type="expression" dxfId="2551" priority="13109">
      <formula>IF(RIGHT(TEXT(AM125,"0.#"),1)=".",FALSE,TRUE)</formula>
    </cfRule>
    <cfRule type="expression" dxfId="2550" priority="13110">
      <formula>IF(RIGHT(TEXT(AM125,"0.#"),1)=".",TRUE,FALSE)</formula>
    </cfRule>
  </conditionalFormatting>
  <conditionalFormatting sqref="AQ126">
    <cfRule type="expression" dxfId="2549" priority="13101">
      <formula>IF(RIGHT(TEXT(AQ126,"0.#"),1)=".",FALSE,TRUE)</formula>
    </cfRule>
    <cfRule type="expression" dxfId="2548" priority="13102">
      <formula>IF(RIGHT(TEXT(AQ126,"0.#"),1)=".",TRUE,FALSE)</formula>
    </cfRule>
  </conditionalFormatting>
  <conditionalFormatting sqref="AE128 AQ128">
    <cfRule type="expression" dxfId="2547" priority="13099">
      <formula>IF(RIGHT(TEXT(AE128,"0.#"),1)=".",FALSE,TRUE)</formula>
    </cfRule>
    <cfRule type="expression" dxfId="2546" priority="13100">
      <formula>IF(RIGHT(TEXT(AE128,"0.#"),1)=".",TRUE,FALSE)</formula>
    </cfRule>
  </conditionalFormatting>
  <conditionalFormatting sqref="AI128">
    <cfRule type="expression" dxfId="2545" priority="13097">
      <formula>IF(RIGHT(TEXT(AI128,"0.#"),1)=".",FALSE,TRUE)</formula>
    </cfRule>
    <cfRule type="expression" dxfId="2544" priority="13098">
      <formula>IF(RIGHT(TEXT(AI128,"0.#"),1)=".",TRUE,FALSE)</formula>
    </cfRule>
  </conditionalFormatting>
  <conditionalFormatting sqref="AM128">
    <cfRule type="expression" dxfId="2543" priority="13095">
      <formula>IF(RIGHT(TEXT(AM128,"0.#"),1)=".",FALSE,TRUE)</formula>
    </cfRule>
    <cfRule type="expression" dxfId="2542" priority="13096">
      <formula>IF(RIGHT(TEXT(AM128,"0.#"),1)=".",TRUE,FALSE)</formula>
    </cfRule>
  </conditionalFormatting>
  <conditionalFormatting sqref="AQ129">
    <cfRule type="expression" dxfId="2541" priority="13087">
      <formula>IF(RIGHT(TEXT(AQ129,"0.#"),1)=".",FALSE,TRUE)</formula>
    </cfRule>
    <cfRule type="expression" dxfId="2540" priority="13088">
      <formula>IF(RIGHT(TEXT(AQ129,"0.#"),1)=".",TRUE,FALSE)</formula>
    </cfRule>
  </conditionalFormatting>
  <conditionalFormatting sqref="AE75">
    <cfRule type="expression" dxfId="2539" priority="13085">
      <formula>IF(RIGHT(TEXT(AE75,"0.#"),1)=".",FALSE,TRUE)</formula>
    </cfRule>
    <cfRule type="expression" dxfId="2538" priority="13086">
      <formula>IF(RIGHT(TEXT(AE75,"0.#"),1)=".",TRUE,FALSE)</formula>
    </cfRule>
  </conditionalFormatting>
  <conditionalFormatting sqref="AE76">
    <cfRule type="expression" dxfId="2537" priority="13083">
      <formula>IF(RIGHT(TEXT(AE76,"0.#"),1)=".",FALSE,TRUE)</formula>
    </cfRule>
    <cfRule type="expression" dxfId="2536" priority="13084">
      <formula>IF(RIGHT(TEXT(AE76,"0.#"),1)=".",TRUE,FALSE)</formula>
    </cfRule>
  </conditionalFormatting>
  <conditionalFormatting sqref="AE77">
    <cfRule type="expression" dxfId="2535" priority="13081">
      <formula>IF(RIGHT(TEXT(AE77,"0.#"),1)=".",FALSE,TRUE)</formula>
    </cfRule>
    <cfRule type="expression" dxfId="2534" priority="13082">
      <formula>IF(RIGHT(TEXT(AE77,"0.#"),1)=".",TRUE,FALSE)</formula>
    </cfRule>
  </conditionalFormatting>
  <conditionalFormatting sqref="AI77">
    <cfRule type="expression" dxfId="2533" priority="13079">
      <formula>IF(RIGHT(TEXT(AI77,"0.#"),1)=".",FALSE,TRUE)</formula>
    </cfRule>
    <cfRule type="expression" dxfId="2532" priority="13080">
      <formula>IF(RIGHT(TEXT(AI77,"0.#"),1)=".",TRUE,FALSE)</formula>
    </cfRule>
  </conditionalFormatting>
  <conditionalFormatting sqref="AI76">
    <cfRule type="expression" dxfId="2531" priority="13077">
      <formula>IF(RIGHT(TEXT(AI76,"0.#"),1)=".",FALSE,TRUE)</formula>
    </cfRule>
    <cfRule type="expression" dxfId="2530" priority="13078">
      <formula>IF(RIGHT(TEXT(AI76,"0.#"),1)=".",TRUE,FALSE)</formula>
    </cfRule>
  </conditionalFormatting>
  <conditionalFormatting sqref="AI75">
    <cfRule type="expression" dxfId="2529" priority="13075">
      <formula>IF(RIGHT(TEXT(AI75,"0.#"),1)=".",FALSE,TRUE)</formula>
    </cfRule>
    <cfRule type="expression" dxfId="2528" priority="13076">
      <formula>IF(RIGHT(TEXT(AI75,"0.#"),1)=".",TRUE,FALSE)</formula>
    </cfRule>
  </conditionalFormatting>
  <conditionalFormatting sqref="AM75">
    <cfRule type="expression" dxfId="2527" priority="13073">
      <formula>IF(RIGHT(TEXT(AM75,"0.#"),1)=".",FALSE,TRUE)</formula>
    </cfRule>
    <cfRule type="expression" dxfId="2526" priority="13074">
      <formula>IF(RIGHT(TEXT(AM75,"0.#"),1)=".",TRUE,FALSE)</formula>
    </cfRule>
  </conditionalFormatting>
  <conditionalFormatting sqref="AM76">
    <cfRule type="expression" dxfId="2525" priority="13071">
      <formula>IF(RIGHT(TEXT(AM76,"0.#"),1)=".",FALSE,TRUE)</formula>
    </cfRule>
    <cfRule type="expression" dxfId="2524" priority="13072">
      <formula>IF(RIGHT(TEXT(AM76,"0.#"),1)=".",TRUE,FALSE)</formula>
    </cfRule>
  </conditionalFormatting>
  <conditionalFormatting sqref="AM77">
    <cfRule type="expression" dxfId="2523" priority="13069">
      <formula>IF(RIGHT(TEXT(AM77,"0.#"),1)=".",FALSE,TRUE)</formula>
    </cfRule>
    <cfRule type="expression" dxfId="2522" priority="13070">
      <formula>IF(RIGHT(TEXT(AM77,"0.#"),1)=".",TRUE,FALSE)</formula>
    </cfRule>
  </conditionalFormatting>
  <conditionalFormatting sqref="AE134:AE135 AI134:AI135 AM134:AM135 AQ134:AQ135 AU134:AU135">
    <cfRule type="expression" dxfId="2521" priority="13055">
      <formula>IF(RIGHT(TEXT(AE134,"0.#"),1)=".",FALSE,TRUE)</formula>
    </cfRule>
    <cfRule type="expression" dxfId="2520" priority="13056">
      <formula>IF(RIGHT(TEXT(AE134,"0.#"),1)=".",TRUE,FALSE)</formula>
    </cfRule>
  </conditionalFormatting>
  <conditionalFormatting sqref="AE433">
    <cfRule type="expression" dxfId="2519" priority="13025">
      <formula>IF(RIGHT(TEXT(AE433,"0.#"),1)=".",FALSE,TRUE)</formula>
    </cfRule>
    <cfRule type="expression" dxfId="2518" priority="13026">
      <formula>IF(RIGHT(TEXT(AE433,"0.#"),1)=".",TRUE,FALSE)</formula>
    </cfRule>
  </conditionalFormatting>
  <conditionalFormatting sqref="AM435">
    <cfRule type="expression" dxfId="2517" priority="13009">
      <formula>IF(RIGHT(TEXT(AM435,"0.#"),1)=".",FALSE,TRUE)</formula>
    </cfRule>
    <cfRule type="expression" dxfId="2516" priority="13010">
      <formula>IF(RIGHT(TEXT(AM435,"0.#"),1)=".",TRUE,FALSE)</formula>
    </cfRule>
  </conditionalFormatting>
  <conditionalFormatting sqref="AE434">
    <cfRule type="expression" dxfId="2515" priority="13023">
      <formula>IF(RIGHT(TEXT(AE434,"0.#"),1)=".",FALSE,TRUE)</formula>
    </cfRule>
    <cfRule type="expression" dxfId="2514" priority="13024">
      <formula>IF(RIGHT(TEXT(AE434,"0.#"),1)=".",TRUE,FALSE)</formula>
    </cfRule>
  </conditionalFormatting>
  <conditionalFormatting sqref="AE435">
    <cfRule type="expression" dxfId="2513" priority="13021">
      <formula>IF(RIGHT(TEXT(AE435,"0.#"),1)=".",FALSE,TRUE)</formula>
    </cfRule>
    <cfRule type="expression" dxfId="2512" priority="13022">
      <formula>IF(RIGHT(TEXT(AE435,"0.#"),1)=".",TRUE,FALSE)</formula>
    </cfRule>
  </conditionalFormatting>
  <conditionalFormatting sqref="AM433">
    <cfRule type="expression" dxfId="2511" priority="13013">
      <formula>IF(RIGHT(TEXT(AM433,"0.#"),1)=".",FALSE,TRUE)</formula>
    </cfRule>
    <cfRule type="expression" dxfId="2510" priority="13014">
      <formula>IF(RIGHT(TEXT(AM433,"0.#"),1)=".",TRUE,FALSE)</formula>
    </cfRule>
  </conditionalFormatting>
  <conditionalFormatting sqref="AM434">
    <cfRule type="expression" dxfId="2509" priority="13011">
      <formula>IF(RIGHT(TEXT(AM434,"0.#"),1)=".",FALSE,TRUE)</formula>
    </cfRule>
    <cfRule type="expression" dxfId="2508" priority="13012">
      <formula>IF(RIGHT(TEXT(AM434,"0.#"),1)=".",TRUE,FALSE)</formula>
    </cfRule>
  </conditionalFormatting>
  <conditionalFormatting sqref="AU433">
    <cfRule type="expression" dxfId="2507" priority="13001">
      <formula>IF(RIGHT(TEXT(AU433,"0.#"),1)=".",FALSE,TRUE)</formula>
    </cfRule>
    <cfRule type="expression" dxfId="2506" priority="13002">
      <formula>IF(RIGHT(TEXT(AU433,"0.#"),1)=".",TRUE,FALSE)</formula>
    </cfRule>
  </conditionalFormatting>
  <conditionalFormatting sqref="AU434">
    <cfRule type="expression" dxfId="2505" priority="12999">
      <formula>IF(RIGHT(TEXT(AU434,"0.#"),1)=".",FALSE,TRUE)</formula>
    </cfRule>
    <cfRule type="expression" dxfId="2504" priority="13000">
      <formula>IF(RIGHT(TEXT(AU434,"0.#"),1)=".",TRUE,FALSE)</formula>
    </cfRule>
  </conditionalFormatting>
  <conditionalFormatting sqref="AU435">
    <cfRule type="expression" dxfId="2503" priority="12997">
      <formula>IF(RIGHT(TEXT(AU435,"0.#"),1)=".",FALSE,TRUE)</formula>
    </cfRule>
    <cfRule type="expression" dxfId="2502" priority="12998">
      <formula>IF(RIGHT(TEXT(AU435,"0.#"),1)=".",TRUE,FALSE)</formula>
    </cfRule>
  </conditionalFormatting>
  <conditionalFormatting sqref="AI435">
    <cfRule type="expression" dxfId="2501" priority="12931">
      <formula>IF(RIGHT(TEXT(AI435,"0.#"),1)=".",FALSE,TRUE)</formula>
    </cfRule>
    <cfRule type="expression" dxfId="2500" priority="12932">
      <formula>IF(RIGHT(TEXT(AI435,"0.#"),1)=".",TRUE,FALSE)</formula>
    </cfRule>
  </conditionalFormatting>
  <conditionalFormatting sqref="AI433">
    <cfRule type="expression" dxfId="2499" priority="12935">
      <formula>IF(RIGHT(TEXT(AI433,"0.#"),1)=".",FALSE,TRUE)</formula>
    </cfRule>
    <cfRule type="expression" dxfId="2498" priority="12936">
      <formula>IF(RIGHT(TEXT(AI433,"0.#"),1)=".",TRUE,FALSE)</formula>
    </cfRule>
  </conditionalFormatting>
  <conditionalFormatting sqref="AI434">
    <cfRule type="expression" dxfId="2497" priority="12933">
      <formula>IF(RIGHT(TEXT(AI434,"0.#"),1)=".",FALSE,TRUE)</formula>
    </cfRule>
    <cfRule type="expression" dxfId="2496" priority="12934">
      <formula>IF(RIGHT(TEXT(AI434,"0.#"),1)=".",TRUE,FALSE)</formula>
    </cfRule>
  </conditionalFormatting>
  <conditionalFormatting sqref="AQ434">
    <cfRule type="expression" dxfId="2495" priority="12917">
      <formula>IF(RIGHT(TEXT(AQ434,"0.#"),1)=".",FALSE,TRUE)</formula>
    </cfRule>
    <cfRule type="expression" dxfId="2494" priority="12918">
      <formula>IF(RIGHT(TEXT(AQ434,"0.#"),1)=".",TRUE,FALSE)</formula>
    </cfRule>
  </conditionalFormatting>
  <conditionalFormatting sqref="AQ435">
    <cfRule type="expression" dxfId="2493" priority="12903">
      <formula>IF(RIGHT(TEXT(AQ435,"0.#"),1)=".",FALSE,TRUE)</formula>
    </cfRule>
    <cfRule type="expression" dxfId="2492" priority="12904">
      <formula>IF(RIGHT(TEXT(AQ435,"0.#"),1)=".",TRUE,FALSE)</formula>
    </cfRule>
  </conditionalFormatting>
  <conditionalFormatting sqref="AQ433">
    <cfRule type="expression" dxfId="2491" priority="12901">
      <formula>IF(RIGHT(TEXT(AQ433,"0.#"),1)=".",FALSE,TRUE)</formula>
    </cfRule>
    <cfRule type="expression" dxfId="2490" priority="12902">
      <formula>IF(RIGHT(TEXT(AQ433,"0.#"),1)=".",TRUE,FALSE)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66">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899">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orizontalCentered="1"/>
  <pageMargins left="0.23622047244094491" right="0.23622047244094491" top="0.59055118110236227" bottom="0.39370078740157483" header="0.51181102362204722" footer="0.51181102362204722"/>
  <pageSetup paperSize="9" scale="60" fitToHeight="0" orientation="portrait" cellComments="asDisplayed" r:id="rId1"/>
  <headerFooter differentFirst="1" alignWithMargins="0"/>
  <rowBreaks count="4" manualBreakCount="4">
    <brk id="78" max="49" man="1"/>
    <brk id="483"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t="s">
        <v>621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t="s">
        <v>621</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621</v>
      </c>
      <c r="R4" s="13" t="str">
        <f t="shared" si="3"/>
        <v>補助</v>
      </c>
      <c r="S4" s="13" t="str">
        <f t="shared" si="4"/>
        <v>直接実施、委託・請負、補助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551</v>
      </c>
      <c r="AF2" s="1033"/>
      <c r="AG2" s="1033"/>
      <c r="AH2" s="1033"/>
      <c r="AI2" s="1033" t="s">
        <v>548</v>
      </c>
      <c r="AJ2" s="1033"/>
      <c r="AK2" s="1033"/>
      <c r="AL2" s="1033"/>
      <c r="AM2" s="1033" t="s">
        <v>522</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552</v>
      </c>
      <c r="AF9" s="1033"/>
      <c r="AG9" s="1033"/>
      <c r="AH9" s="1033"/>
      <c r="AI9" s="1033" t="s">
        <v>548</v>
      </c>
      <c r="AJ9" s="1033"/>
      <c r="AK9" s="1033"/>
      <c r="AL9" s="1033"/>
      <c r="AM9" s="1033" t="s">
        <v>522</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551</v>
      </c>
      <c r="AF16" s="1033"/>
      <c r="AG16" s="1033"/>
      <c r="AH16" s="1033"/>
      <c r="AI16" s="1033" t="s">
        <v>549</v>
      </c>
      <c r="AJ16" s="1033"/>
      <c r="AK16" s="1033"/>
      <c r="AL16" s="1033"/>
      <c r="AM16" s="1033" t="s">
        <v>522</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553</v>
      </c>
      <c r="AF23" s="1033"/>
      <c r="AG23" s="1033"/>
      <c r="AH23" s="1033"/>
      <c r="AI23" s="1033" t="s">
        <v>548</v>
      </c>
      <c r="AJ23" s="1033"/>
      <c r="AK23" s="1033"/>
      <c r="AL23" s="1033"/>
      <c r="AM23" s="1033" t="s">
        <v>522</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551</v>
      </c>
      <c r="AF30" s="1033"/>
      <c r="AG30" s="1033"/>
      <c r="AH30" s="1033"/>
      <c r="AI30" s="1033" t="s">
        <v>548</v>
      </c>
      <c r="AJ30" s="1033"/>
      <c r="AK30" s="1033"/>
      <c r="AL30" s="1033"/>
      <c r="AM30" s="1033" t="s">
        <v>546</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553</v>
      </c>
      <c r="AF37" s="1033"/>
      <c r="AG37" s="1033"/>
      <c r="AH37" s="1033"/>
      <c r="AI37" s="1033" t="s">
        <v>550</v>
      </c>
      <c r="AJ37" s="1033"/>
      <c r="AK37" s="1033"/>
      <c r="AL37" s="1033"/>
      <c r="AM37" s="1033" t="s">
        <v>547</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551</v>
      </c>
      <c r="AF44" s="1033"/>
      <c r="AG44" s="1033"/>
      <c r="AH44" s="1033"/>
      <c r="AI44" s="1033" t="s">
        <v>548</v>
      </c>
      <c r="AJ44" s="1033"/>
      <c r="AK44" s="1033"/>
      <c r="AL44" s="1033"/>
      <c r="AM44" s="1033" t="s">
        <v>522</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551</v>
      </c>
      <c r="AF51" s="1033"/>
      <c r="AG51" s="1033"/>
      <c r="AH51" s="1033"/>
      <c r="AI51" s="1033" t="s">
        <v>548</v>
      </c>
      <c r="AJ51" s="1033"/>
      <c r="AK51" s="1033"/>
      <c r="AL51" s="1033"/>
      <c r="AM51" s="1033" t="s">
        <v>522</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551</v>
      </c>
      <c r="AF58" s="1033"/>
      <c r="AG58" s="1033"/>
      <c r="AH58" s="1033"/>
      <c r="AI58" s="1033" t="s">
        <v>548</v>
      </c>
      <c r="AJ58" s="1033"/>
      <c r="AK58" s="1033"/>
      <c r="AL58" s="1033"/>
      <c r="AM58" s="1033" t="s">
        <v>522</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551</v>
      </c>
      <c r="AF65" s="1033"/>
      <c r="AG65" s="1033"/>
      <c r="AH65" s="1033"/>
      <c r="AI65" s="1033" t="s">
        <v>548</v>
      </c>
      <c r="AJ65" s="1033"/>
      <c r="AK65" s="1033"/>
      <c r="AL65" s="1033"/>
      <c r="AM65" s="1033" t="s">
        <v>522</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2019-08-27T02:44:09Z</cp:lastPrinted>
  <dcterms:created xsi:type="dcterms:W3CDTF">2012-03-13T00:50:25Z</dcterms:created>
  <dcterms:modified xsi:type="dcterms:W3CDTF">2019-09-03T02:02:09Z</dcterms:modified>
</cp:coreProperties>
</file>