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4B98323-52F6-42BB-8CA0-62227EA95CBD}"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<sst xmlns="http://schemas.openxmlformats.org/spreadsheetml/2006/main" count="3051" uniqueCount="701">
  <si>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</si>
  <si>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</si>
  <si>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</si>
  <si>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</si>
  <si>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</si>
  <si>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</si>
  <si>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</si>
  <si>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</si>
  <si>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</si>
  <si>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</si>
  <si>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</si>
  <si>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</si>
  <si>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</si>
  <si>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</si>
  <si>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</si>
  <si>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</si>
  <si>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</si>
  <si>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</si>
  <si>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</si>
  <si>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</si>
  <si>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</si>
  <si>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</si>
  <si>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</si>
  <si>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</si>
  <si>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</si>
  <si>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</si>
  <si>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</si>
  <si>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</si>
  <si>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</si>
  <si>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</si>
  <si>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</si>
  <si>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</si>
  <si>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</si>
  <si>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</si>
  <si>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</si>
  <si>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</si>
  <si>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</si>
  <si>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</si>
  <si>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</si>
  <si>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</si>
  <si>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</si>
  <si>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</si>
  <si>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</si>
  <si>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</si>
  <si>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</si>
  <si>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</si>
  <si>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</si>
  <si>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</si>
  <si>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</si>
  <si>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</si>
  <si>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</si>
  <si>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</si>
  <si>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</si>
  <si>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</si>
  <si>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</si>
  <si>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</si>
  <si>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</si>
  <si>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</si>
  <si>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</si>
  <si>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</si>
  <si>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</si>
  <si>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</si>
  <si>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</si>
  <si>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</si>
  <si>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</si>
  <si>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</si>
  <si>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</si>
  <si>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</si>
  <si>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</si>
  <si>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</si>
  <si>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</si>
  <si>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</si>
  <si>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</si>
  <si>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</si>
  <si>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</si>
  <si>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</si>
  <si>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</si>
  <si>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</si>
  <si>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</si>
  <si>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</si>
  <si>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</si>
  <si>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</si>
  <si>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</si>
  <si>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</si>
  <si>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</si>
  <si>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</si>
  <si>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</si>
  <si>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</si>
  <si>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</si>
  <si>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</si>
  <si>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</si>
  <si>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</si>
  <si>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</si>
  <si>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</si>
  <si>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</si>
  <si>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</si>
  <si>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</si>
  <si>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</si>
  <si>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</si>
  <si>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</si>
  <si>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</si>
  <si>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</si>
  <si>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</si>
  <si>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</si>
  <si>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</si>
  <si>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</si>
  <si>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</si>
  <si>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</si>
  <si>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</si>
  <si>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</si>
  <si>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</si>
  <si>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</si>
  <si>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</si>
  <si>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</si>
  <si>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</si>
  <si>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</si>
  <si>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</si>
  <si>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</si>
  <si>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</si>
  <si>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</si>
  <si>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</si>
  <si>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</si>
  <si>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</si>
  <si>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</si>
  <si>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</si>
  <si>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</si>
  <si>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</si>
  <si>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</si>
  <si>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</si>
  <si>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</si>
  <si>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</si>
  <si>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</si>
  <si>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</si>
  <si>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</si>
  <si>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</si>
  <si>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</si>
  <si>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</si>
  <si>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</si>
  <si>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</si>
  <si>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</si>
  <si>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</si>
  <si>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</si>
  <si>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</si>
  <si>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</si>
  <si>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</si>
  <si>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</si>
  <si>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</si>
  <si>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</si>
  <si>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</si>
  <si>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</si>
  <si>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</si>
  <si>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</si>
  <si>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</si>
  <si>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</si>
  <si>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</si>
  <si>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</si>
  <si>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</si>
  <si>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</si>
  <si>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</si>
  <si>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</si>
  <si>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</si>
  <si>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</si>
  <si>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</si>
  <si>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</si>
  <si>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</si>
  <si>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</si>
  <si>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</si>
  <si>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</si>
  <si>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</si>
  <si>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</si>
  <si>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</si>
  <si>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</si>
  <si>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</si>
  <si>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</si>
  <si>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</si>
  <si>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</si>
  <si>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</si>
  <si>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</si>
  <si>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</si>
  <si>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</si>
  <si>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</si>
  <si>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</si>
  <si>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</si>
  <si>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</si>
  <si>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</si>
  <si>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</si>
  <si>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</si>
  <si>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</si>
  <si>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</si>
  <si>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</si>
  <si>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</si>
  <si>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</si>
  <si>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</si>
  <si>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</si>
  <si>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</si>
  <si>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</si>
  <si>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</si>
  <si>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</si>
  <si>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</si>
  <si>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</si>
  <si>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</si>
  <si>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</si>
  <si>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</si>
  <si>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</si>
  <si>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</si>
  <si>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</si>
  <si>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</si>
  <si>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</si>
  <si>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</si>
  <si>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</si>
  <si>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</si>
  <si>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</si>
  <si>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</si>
  <si>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</si>
  <si>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</si>
  <si>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</si>
  <si>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</si>
  <si>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</si>
  <si>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</si>
  <si>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</si>
  <si>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</si>
  <si>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</si>
  <si>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</si>
  <si>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</si>
  <si>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</si>
  <si>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</si>
  <si>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</si>
  <si>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</si>
  <si>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</si>
  <si>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</si>
  <si>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</si>
  <si>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</si>
  <si>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</si>
  <si>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</si>
  <si>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</si>
  <si>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</si>
  <si>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</si>
  <si>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</si>
  <si>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</si>
  <si>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</si>
  <si>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</si>
  <si>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</si>
  <si>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</si>
  <si>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</si>
  <si>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</si>
  <si>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</si>
  <si>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</si>
  <si>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</si>
  <si>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</si>
  <si>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</si>
  <si>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</si>
  <si>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</si>
  <si>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</si>
  <si>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</si>
  <si>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</si>
  <si>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</si>
  <si>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</si>
  <si>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</si>
  <si>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</si>
  <si>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</si>
  <si>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</si>
  <si>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</si>
  <si>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</si>
  <si>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</si>
  <si>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</si>
  <si>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</si>
  <si>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</si>
  <si>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</si>
  <si>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</si>
  <si>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</si>
  <si>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</si>
  <si>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</si>
  <si>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</si>
  <si>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</si>
  <si>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</si>
  <si>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</si>
  <si>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</si>
  <si>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</si>
  <si>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</si>
  <si>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</si>
  <si>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</si>
  <si>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</si>
  <si>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</si>
  <si>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</si>
  <si>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</si>
  <si>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</si>
  <si>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</si>
  <si>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</si>
  <si>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</si>
  <si>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</si>
  <si>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</si>
  <si>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</si>
  <si>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</si>
  <si>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</si>
  <si>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</si>
  <si>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</si>
  <si>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</si>
  <si>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</si>
  <si>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</si>
  <si>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</si>
  <si>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</si>
  <si>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</si>
  <si>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</si>
  <si>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</si>
  <si>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</si>
  <si>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</si>
  <si>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</si>
  <si>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</si>
  <si>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</si>
  <si>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</si>
  <si>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</si>
  <si>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</si>
  <si>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</si>
  <si>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</si>
  <si>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</si>
  <si>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</si>
  <si>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</si>
  <si>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</si>
  <si>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</si>
  <si>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</si>
  <si>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</si>
  <si>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</si>
  <si>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</si>
  <si>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</si>
  <si>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</si>
  <si>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</si>
  <si>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</si>
  <si>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</si>
  <si>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</si>
  <si>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</si>
  <si>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</si>
  <si>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</si>
  <si>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</si>
  <si>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</si>
  <si>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</si>
  <si>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</si>
  <si>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</si>
  <si>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</si>
  <si>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</si>
  <si>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</si>
  <si>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</si>
  <si>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</si>
  <si>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</si>
  <si>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</si>
  <si>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</si>
  <si>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</si>
  <si>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</si>
  <si>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</si>
  <si>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</si>
  <si>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</si>
  <si>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</si>
  <si>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</si>
  <si>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</si>
  <si>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</si>
  <si>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</si>
  <si>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</si>
  <si>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</si>
  <si>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</si>
  <si>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</si>
  <si>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</si>
  <si>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</si>
  <si>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</si>
  <si>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</si>
  <si>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</si>
  <si>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</si>
  <si>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</si>
  <si>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</si>
  <si>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</si>
  <si>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</si>
  <si>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</si>
  <si>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</si>
  <si>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</si>
  <si>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</si>
  <si>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</si>
  <si>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</si>
  <si>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</si>
  <si>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</si>
  <si>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</si>
  <si>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</si>
  <si>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</si>
  <si>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</si>
  <si>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</si>
  <si>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</si>
  <si>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</si>
  <si>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</si>
  <si>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</si>
  <si>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</si>
  <si>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</si>
  <si>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</si>
  <si>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</si>
  <si>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</si>
  <si>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</si>
  <si>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</si>
  <si>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</si>
  <si>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</si>
  <si>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</si>
  <si>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</si>
  <si>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</si>
  <si>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</si>
  <si>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</si>
  <si>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</si>
  <si>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</si>
  <si>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</si>
  <si>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</si>
  <si>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</si>
  <si>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</si>
  <si>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</si>
  <si>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</si>
  <si>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</si>
  <si>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</si>
  <si>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</si>
  <si>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</si>
  <si>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</si>
  <si>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</si>
  <si>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</si>
  <si>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</si>
  <si>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</si>
  <si>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</si>
  <si>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</si>
  <si>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</si>
  <si>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</si>
  <si>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</si>
  <si>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</si>
  <si>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</si>
  <si>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</si>
  <si>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</si>
  <si>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</si>
  <si>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</si>
  <si>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</si>
  <si>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</si>
  <si>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</si>
  <si>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</si>
  <si>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</si>
  <si>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</si>
  <si>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</si>
  <si>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</si>
  <si>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</si>
  <si>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</si>
  <si>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</si>
  <si>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</si>
  <si>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</si>
  <si>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</si>
  <si>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</si>
  <si>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</si>
  <si>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</si>
  <si>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</si>
  <si>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</si>
  <si>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</si>
  <si>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</si>
  <si>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</si>
  <si>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</si>
  <si>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</si>
  <si>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</si>
  <si>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</si>
  <si>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</si>
  <si>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</si>
  <si>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</si>
  <si>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</si>
  <si>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</si>
  <si>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</si>
  <si>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</si>
  <si>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</si>
  <si>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</si>
  <si>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</si>
  <si>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</si>
  <si>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</si>
  <si>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</si>
  <si>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</si>
  <si>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</si>
  <si>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</si>
  <si>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</si>
  <si>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</si>
  <si>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</si>
  <si>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</si>
  <si>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</si>
  <si>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</si>
  <si>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</si>
  <si>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</si>
  <si>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</si>
  <si>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</si>
  <si>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</si>
  <si>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</si>
  <si>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</si>
  <si>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</si>
  <si>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</si>
  <si>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</si>
  <si>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</si>
  <si>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</si>
  <si>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</si>
  <si>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</si>
  <si>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</si>
  <si>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</si>
  <si>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</si>
  <si>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</si>
  <si>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</si>
  <si>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</si>
  <si>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</si>
  <si>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</si>
  <si>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</si>
  <si>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</si>
  <si>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</si>
  <si>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</si>
  <si>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</si>
  <si>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</si>
  <si>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</si>
  <si>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</si>
  <si>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</si>
  <si>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</si>
  <si>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</si>
  <si>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</si>
  <si>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</si>
  <si>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</si>
  <si>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</si>
  <si>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</si>
  <si>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</si>
  <si>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</si>
  <si>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</si>
  <si>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</si>
  <si>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</si>
  <si>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</si>
  <si>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</si>
  <si>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</si>
  <si>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</si>
  <si>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</si>
  <si>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</si>
  <si>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</si>
  <si>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</si>
  <si>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</si>
  <si>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</si>
  <si>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</si>
  <si>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</si>
  <si>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</si>
  <si>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</si>
  <si>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</si>
  <si>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</si>
  <si>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</si>
  <si>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</si>
  <si>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</si>
  <si>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</si>
  <si>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</si>
  <si>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</si>
  <si>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</si>
  <si>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</si>
  <si>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</si>
  <si>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</si>
  <si>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</si>
  <si>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</si>
  <si>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</si>
  <si>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</si>
  <si>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</si>
  <si>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</si>
  <si>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</si>
  <si>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</si>
  <si>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</si>
  <si>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</si>
  <si>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</si>
  <si>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</si>
  <si>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</si>
  <si>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</si>
  <si>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</si>
  <si>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</si>
  <si>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</si>
  <si>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</si>
  <si>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</si>
  <si>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</si>
  <si>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</si>
  <si>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</si>
  <si>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</si>
  <si>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</si>
  <si>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</si>
  <si>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</si>
  <si>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</si>
  <si>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</si>
  <si>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</si>
  <si>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</si>
  <si>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平成２１年度</t>
  </si>
  <si>
    <t>終了予定なし</t>
  </si>
  <si>
    <t>教育職員免許法</t>
  </si>
  <si>
    <t>第３期教育振興基本計画（平成30年6月15日閣議決定）</t>
  </si>
  <si>
    <t>社会の急激な変化に伴い高度化・複雑化する教育課題について、教員として必要な最新の知識技能を身に付けるため、全国各地域で質の高い教員免許状更新講習の円滑な受講環境を確保し、教員免許更新制の円滑な実施を目指す。</t>
  </si>
  <si>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</si>
  <si>
    <t>教員講習開設事業費等補助金</t>
  </si>
  <si>
    <t>教育政策推進事業委託費</t>
  </si>
  <si>
    <t>全国の免許状更新講習の推計受講対象者数に対する免許状更新講習の受入予定人数の割合</t>
  </si>
  <si>
    <t>免許状更新講習　受講対象者数調査</t>
  </si>
  <si>
    <t>必修領域講習の受講者による事後評価結果に占める好意的評価（講習ごとの「よい」「だいたいよい」の平均値）の割合</t>
  </si>
  <si>
    <t>免許状更新講習　事後評価結果（http://www.mext.go.jp/a_menu/shotou/koushin/004/index.htm）</t>
  </si>
  <si>
    <t>選択必修領域講習の受講者による事後評価結果に占める好意的評価（講習ごとの「よい」「だいたいよい」の平均値）の割合</t>
  </si>
  <si>
    <t>選択領域講習の受講者による事後評価結果に占める好意的評価（講習ごとの「よい」「だいたいよい」の平均値）の割合</t>
  </si>
  <si>
    <t>教員講習開設事業費等補助金による講習開設数</t>
  </si>
  <si>
    <t>件</t>
  </si>
  <si>
    <t>免許更新制高度化のための調査研究事業
による委託事業数</t>
  </si>
  <si>
    <t>教員講習開設事業費等補助金
交付決定額　／　活動実績件数（講習数）</t>
    <phoneticPr fontId="5"/>
  </si>
  <si>
    <t>円</t>
  </si>
  <si>
    <t>千円/件</t>
    <phoneticPr fontId="5"/>
  </si>
  <si>
    <t>免許更新制高度化のための調査研究事業
実績額　／　活動実績件数（委託事業数）</t>
    <phoneticPr fontId="5"/>
  </si>
  <si>
    <t>　　/</t>
    <phoneticPr fontId="5"/>
  </si>
  <si>
    <t>全国の免許状更新講習の推計受講対象者に対する受入れ予定人数の割合</t>
  </si>
  <si>
    <t>免許状更新講習の事後評価における受講者の満足度（必修領域の講習毎の「よい」「だいたいよい」の回答割合の平均値）</t>
  </si>
  <si>
    <t>免許状更新講習の事後評価における受講者の満足度（選択必修領域の講習毎の「よい」「だいたいよい」の回答割合の平均値）</t>
  </si>
  <si>
    <t>免許状更新講習の事後評価における受講者の満足度（選択領域の講習毎の「よい」「だいたいよい」の回答割合の平均値）</t>
  </si>
  <si>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</si>
  <si>
    <t>-</t>
    <phoneticPr fontId="5"/>
  </si>
  <si>
    <t>-</t>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</si>
  <si>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</si>
  <si>
    <t>本事業は、定期的に教員として必要な最新の知識技能を刷新するための免許状更新講習を、質の高いものとして円滑に実施するものであり、中央教育審議会第３期教育振興基本計画（平成３０年６月１５日閣議決定）において、国による取組みの必要性が明記されるなど、政策の優先度が極めて高い事業である。</t>
  </si>
  <si>
    <t>支出先は、広くHPで公募し、選定委員会の厳正な審査により、適正な手続きを経て選考されている。</t>
  </si>
  <si>
    <t>委託契約（又は交付決定）及び委託額（又は交付額）の確定手続きに当たって、事業経費の費目・使途の内容を、受益者負担とすべきものかどうかについても厳正に審査している。</t>
  </si>
  <si>
    <t>委託契約（又は交付決定）及び委託額（又は交付額）の確定手続きに当たって、事業経費の費目・使途の内容を厳正に審査し、必要最低限のものに限定している。</t>
  </si>
  <si>
    <t>十分な数の講習を実施している。</t>
  </si>
  <si>
    <t>活動見込みに沿って実施している。</t>
  </si>
  <si>
    <t>受講者のニーズに応じた免許状更新講習の運用等に十分活用されている。</t>
  </si>
  <si>
    <t>○</t>
  </si>
  <si>
    <t>1　新しい時代に向けた教育政策の推進</t>
    <phoneticPr fontId="5"/>
  </si>
  <si>
    <t>1-3 魅力ある教育人材の養成・確保</t>
    <phoneticPr fontId="5"/>
  </si>
  <si>
    <t>大学における教員の現職教育への支援</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</si>
  <si>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</si>
  <si>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</si>
  <si>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</si>
  <si>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旅費</t>
    <rPh sb="0" eb="2">
      <t>リョヒ</t>
    </rPh>
    <phoneticPr fontId="5"/>
  </si>
  <si>
    <t>講師旅費等</t>
    <rPh sb="0" eb="2">
      <t>コウシ</t>
    </rPh>
    <rPh sb="2" eb="4">
      <t>リョヒ</t>
    </rPh>
    <rPh sb="4" eb="5">
      <t>トウ</t>
    </rPh>
    <phoneticPr fontId="5"/>
  </si>
  <si>
    <t>※収入見込額を減じて按分</t>
    <rPh sb="1" eb="3">
      <t>シュウニュウ</t>
    </rPh>
    <rPh sb="3" eb="5">
      <t>ミコ</t>
    </rPh>
    <rPh sb="5" eb="6">
      <t>ガク</t>
    </rPh>
    <rPh sb="7" eb="8">
      <t>ゲン</t>
    </rPh>
    <rPh sb="10" eb="12">
      <t>アンブン</t>
    </rPh>
    <phoneticPr fontId="5"/>
  </si>
  <si>
    <t>人件費</t>
    <rPh sb="0" eb="3">
      <t>ジンケンヒ</t>
    </rPh>
    <phoneticPr fontId="5"/>
  </si>
  <si>
    <t>講師謝金、事務職員給与等</t>
    <rPh sb="0" eb="2">
      <t>コウシ</t>
    </rPh>
    <rPh sb="2" eb="4">
      <t>シャキン</t>
    </rPh>
    <rPh sb="5" eb="7">
      <t>ジム</t>
    </rPh>
    <rPh sb="7" eb="9">
      <t>ショクイン</t>
    </rPh>
    <rPh sb="9" eb="11">
      <t>キュウヨ</t>
    </rPh>
    <rPh sb="11" eb="12">
      <t>トウ</t>
    </rPh>
    <phoneticPr fontId="5"/>
  </si>
  <si>
    <t>事業推進費</t>
    <rPh sb="0" eb="2">
      <t>ジギョウ</t>
    </rPh>
    <rPh sb="2" eb="4">
      <t>スイシン</t>
    </rPh>
    <rPh sb="4" eb="5">
      <t>ヒ</t>
    </rPh>
    <phoneticPr fontId="5"/>
  </si>
  <si>
    <t>会場使用料、消耗品費等</t>
    <rPh sb="0" eb="2">
      <t>カイジョウ</t>
    </rPh>
    <rPh sb="2" eb="5">
      <t>シヨウリョウ</t>
    </rPh>
    <rPh sb="6" eb="9">
      <t>ショウモウヒン</t>
    </rPh>
    <rPh sb="9" eb="10">
      <t>ヒ</t>
    </rPh>
    <rPh sb="10" eb="11">
      <t>トウ</t>
    </rPh>
    <phoneticPr fontId="5"/>
  </si>
  <si>
    <t>一般管理費</t>
    <rPh sb="0" eb="2">
      <t>イッパン</t>
    </rPh>
    <rPh sb="2" eb="5">
      <t>カンリヒ</t>
    </rPh>
    <phoneticPr fontId="5"/>
  </si>
  <si>
    <t>一般管理費10%</t>
    <rPh sb="0" eb="2">
      <t>イッパン</t>
    </rPh>
    <rPh sb="2" eb="5">
      <t>カンリヒ</t>
    </rPh>
    <phoneticPr fontId="5"/>
  </si>
  <si>
    <t>再委託費</t>
    <rPh sb="0" eb="3">
      <t>サイイタク</t>
    </rPh>
    <rPh sb="3" eb="4">
      <t>ヒ</t>
    </rPh>
    <phoneticPr fontId="5"/>
  </si>
  <si>
    <t>システム設計関係資料作成支援</t>
    <rPh sb="4" eb="6">
      <t>セッケイ</t>
    </rPh>
    <rPh sb="6" eb="8">
      <t>カンケイ</t>
    </rPh>
    <rPh sb="8" eb="10">
      <t>シリョウ</t>
    </rPh>
    <rPh sb="10" eb="12">
      <t>サクセイ</t>
    </rPh>
    <rPh sb="12" eb="14">
      <t>シエン</t>
    </rPh>
    <phoneticPr fontId="5"/>
  </si>
  <si>
    <t>B.教員免許管理システム運営管理協議会</t>
    <rPh sb="2" eb="4">
      <t>キョウイン</t>
    </rPh>
    <rPh sb="4" eb="6">
      <t>メンキョ</t>
    </rPh>
    <rPh sb="6" eb="8">
      <t>カンリ</t>
    </rPh>
    <rPh sb="12" eb="14">
      <t>ウンエイ</t>
    </rPh>
    <rPh sb="14" eb="16">
      <t>カンリ</t>
    </rPh>
    <rPh sb="16" eb="19">
      <t>キョウギカイ</t>
    </rPh>
    <phoneticPr fontId="5"/>
  </si>
  <si>
    <t>一般管理費3%</t>
    <rPh sb="0" eb="2">
      <t>イッパン</t>
    </rPh>
    <rPh sb="2" eb="5">
      <t>カンリヒ</t>
    </rPh>
    <phoneticPr fontId="5"/>
  </si>
  <si>
    <t>補助金等交付</t>
  </si>
  <si>
    <t>公益財団法人大学セミナーハウス</t>
    <rPh sb="0" eb="2">
      <t>コウエキ</t>
    </rPh>
    <rPh sb="2" eb="4">
      <t>ザイダン</t>
    </rPh>
    <rPh sb="4" eb="6">
      <t>ホウジン</t>
    </rPh>
    <rPh sb="6" eb="8">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</si>
  <si>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</si>
  <si>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国立大学法人埼玉大学</t>
    <rPh sb="6" eb="8">
      <t>サイタマ</t>
    </rPh>
    <rPh sb="8" eb="10">
      <t>ダイガク</t>
    </rPh>
    <phoneticPr fontId="5"/>
  </si>
  <si>
    <t>国立大学法人福井大学</t>
    <rPh sb="6" eb="8">
      <t>フクイ</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</si>
  <si>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</si>
  <si>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国立大学法人愛知教育大学</t>
    <rPh sb="6" eb="8">
      <t>アイチ</t>
    </rPh>
    <rPh sb="8" eb="10">
      <t>キョウイク</t>
    </rPh>
    <rPh sb="10" eb="12">
      <t>ダイガク</t>
    </rPh>
    <phoneticPr fontId="5"/>
  </si>
  <si>
    <t>国立大学法人山梨大学</t>
    <rPh sb="6" eb="8">
      <t>ヤマナシ</t>
    </rPh>
    <rPh sb="8" eb="10">
      <t>ダイガク</t>
    </rPh>
    <phoneticPr fontId="5"/>
  </si>
  <si>
    <t>公益社団法人学校教育開発研究所</t>
    <rPh sb="6" eb="8">
      <t>ガッコウ</t>
    </rPh>
    <rPh sb="8" eb="10">
      <t>キョウイク</t>
    </rPh>
    <rPh sb="10" eb="12">
      <t>カイハツ</t>
    </rPh>
    <rPh sb="12" eb="15">
      <t>ケンキュウジョ</t>
    </rPh>
    <phoneticPr fontId="5"/>
  </si>
  <si>
    <t>学校法人京都成安学園</t>
    <rPh sb="0" eb="2">
      <t>ガッコウ</t>
    </rPh>
    <rPh sb="2" eb="4">
      <t>ホウジン</t>
    </rPh>
    <rPh sb="4" eb="6">
      <t>キョウト</t>
    </rPh>
    <rPh sb="6" eb="8">
      <t>セイアン</t>
    </rPh>
    <rPh sb="8" eb="10">
      <t>ガクエン</t>
    </rPh>
    <phoneticPr fontId="5"/>
  </si>
  <si>
    <t>学校法人千歳科学技術大学</t>
    <rPh sb="0" eb="2">
      <t>ガッコウ</t>
    </rPh>
    <rPh sb="2" eb="4">
      <t>ホウジン</t>
    </rPh>
    <rPh sb="4" eb="6">
      <t>チトセ</t>
    </rPh>
    <rPh sb="6" eb="8">
      <t>カガク</t>
    </rPh>
    <rPh sb="8" eb="10">
      <t>ギジュツ</t>
    </rPh>
    <rPh sb="10" eb="12">
      <t>ダイガク</t>
    </rPh>
    <phoneticPr fontId="5"/>
  </si>
  <si>
    <t>山間地離島へき地等免許状更新講習開設事業</t>
    <phoneticPr fontId="5"/>
  </si>
  <si>
    <t>特殊要因教科・科目免許状更新講習開設事業</t>
    <phoneticPr fontId="5"/>
  </si>
  <si>
    <t>特殊要因教科・科目免許状更新講習開設事業、山間地離島へき地等免許状更新講習開設事業</t>
    <phoneticPr fontId="5"/>
  </si>
  <si>
    <t>免許状更新講習障害者支援事業</t>
    <phoneticPr fontId="5"/>
  </si>
  <si>
    <t>通信・放送・インターネット等による講習開発支援事業</t>
    <phoneticPr fontId="5"/>
  </si>
  <si>
    <t>通信・放送・インターネット等による講習開発支援事業</t>
    <phoneticPr fontId="5"/>
  </si>
  <si>
    <t>通信・放送・インターネット等による講習開発支援事業</t>
    <phoneticPr fontId="5"/>
  </si>
  <si>
    <t>-</t>
    <phoneticPr fontId="5"/>
  </si>
  <si>
    <t>-</t>
    <phoneticPr fontId="5"/>
  </si>
  <si>
    <t>教員免許管理システム運営管理協議会</t>
    <rPh sb="0" eb="2">
      <t>キョウイン</t>
    </rPh>
    <rPh sb="2" eb="4">
      <t>メンキョ</t>
    </rPh>
    <rPh sb="4" eb="6">
      <t>カンリ</t>
    </rPh>
    <rPh sb="10" eb="12">
      <t>ウンエイ</t>
    </rPh>
    <rPh sb="12" eb="14">
      <t>カンリ</t>
    </rPh>
    <rPh sb="14" eb="17">
      <t>キョウギカイ</t>
    </rPh>
    <phoneticPr fontId="5"/>
  </si>
  <si>
    <t>-</t>
    <phoneticPr fontId="5"/>
  </si>
  <si>
    <t>国立大学法人福井大学</t>
    <rPh sb="0" eb="2">
      <t>コクリツ</t>
    </rPh>
    <rPh sb="2" eb="4">
      <t>ダイガク</t>
    </rPh>
    <rPh sb="4" eb="6">
      <t>ホウジン</t>
    </rPh>
    <rPh sb="6" eb="8">
      <t>フクイ</t>
    </rPh>
    <rPh sb="8" eb="10">
      <t>ダイガク</t>
    </rPh>
    <phoneticPr fontId="5"/>
  </si>
  <si>
    <t>国立大学法人愛知教委大学</t>
    <rPh sb="0" eb="2">
      <t>コクリツ</t>
    </rPh>
    <rPh sb="2" eb="4">
      <t>ダイガク</t>
    </rPh>
    <rPh sb="4" eb="6">
      <t>ホウジン</t>
    </rPh>
    <rPh sb="6" eb="8">
      <t>アイチ</t>
    </rPh>
    <rPh sb="8" eb="10">
      <t>キョウイ</t>
    </rPh>
    <rPh sb="10" eb="12">
      <t>ダイガク</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</si>
  <si>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</si>
  <si>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t>
    <phoneticPr fontId="5"/>
  </si>
  <si>
    <t>Ⅰ．教員免許更新制の高度化に関する調査研究</t>
    <rPh sb="2" eb="4">
      <t>キョウイン</t>
    </rPh>
    <rPh sb="4" eb="6">
      <t>メンキョ</t>
    </rPh>
    <rPh sb="6" eb="8">
      <t>コウシン</t>
    </rPh>
    <rPh sb="8" eb="9">
      <t>セイ</t>
    </rPh>
    <rPh sb="10" eb="13">
      <t>コウドカ</t>
    </rPh>
    <rPh sb="14" eb="15">
      <t>カン</t>
    </rPh>
    <rPh sb="17" eb="19">
      <t>チョウサ</t>
    </rPh>
    <rPh sb="19" eb="21">
      <t>ケンキュウ</t>
    </rPh>
    <phoneticPr fontId="5"/>
  </si>
  <si>
    <t>Ⅱ．免許管理の在り方に関する調査研究</t>
    <rPh sb="2" eb="4">
      <t>メンキョ</t>
    </rPh>
    <rPh sb="4" eb="6">
      <t>カンリ</t>
    </rPh>
    <rPh sb="7" eb="8">
      <t>ア</t>
    </rPh>
    <rPh sb="9" eb="10">
      <t>カタ</t>
    </rPh>
    <rPh sb="11" eb="12">
      <t>カン</t>
    </rPh>
    <rPh sb="14" eb="16">
      <t>チョウサ</t>
    </rPh>
    <rPh sb="16" eb="18">
      <t>ケンキュウ</t>
    </rPh>
    <phoneticPr fontId="5"/>
  </si>
  <si>
    <t>無</t>
  </si>
  <si>
    <t>‐</t>
  </si>
  <si>
    <t>委託先において再委託を行った際に、当該再委託部分の落札価格が大幅に想定より低かったため、不用額の増に繋がった。</t>
    <rPh sb="0" eb="3">
      <t>イタクサキ</t>
    </rPh>
    <rPh sb="7" eb="10">
      <t>サイイタク</t>
    </rPh>
    <rPh sb="11" eb="12">
      <t>オコナ</t>
    </rPh>
    <rPh sb="14" eb="15">
      <t>サイ</t>
    </rPh>
    <rPh sb="17" eb="19">
      <t>トウガイ</t>
    </rPh>
    <rPh sb="19" eb="22">
      <t>サイイタク</t>
    </rPh>
    <rPh sb="22" eb="24">
      <t>ブブン</t>
    </rPh>
    <rPh sb="25" eb="27">
      <t>ラクサツ</t>
    </rPh>
    <rPh sb="27" eb="29">
      <t>カカク</t>
    </rPh>
    <rPh sb="30" eb="32">
      <t>オオハバ</t>
    </rPh>
    <rPh sb="33" eb="35">
      <t>ソウテイ</t>
    </rPh>
    <rPh sb="37" eb="38">
      <t>ヒク</t>
    </rPh>
    <rPh sb="44" eb="46">
      <t>フヨウ</t>
    </rPh>
    <rPh sb="46" eb="47">
      <t>ガク</t>
    </rPh>
    <rPh sb="48" eb="49">
      <t>ゾウ</t>
    </rPh>
    <rPh sb="50" eb="51">
      <t>ツナ</t>
    </rPh>
    <phoneticPr fontId="5"/>
  </si>
  <si>
    <t>0126</t>
    <phoneticPr fontId="5"/>
  </si>
  <si>
    <t>0017</t>
    <phoneticPr fontId="5"/>
  </si>
  <si>
    <t>0109</t>
    <phoneticPr fontId="5"/>
  </si>
  <si>
    <t>0091</t>
    <phoneticPr fontId="5"/>
  </si>
  <si>
    <t>0094</t>
    <phoneticPr fontId="5"/>
  </si>
  <si>
    <t>0088</t>
    <phoneticPr fontId="5"/>
  </si>
  <si>
    <t>0084</t>
    <phoneticPr fontId="5"/>
  </si>
  <si>
    <t>0087</t>
    <phoneticPr fontId="5"/>
  </si>
  <si>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</si>
  <si>
    <t>今後も引き続き予算の効率的で適正な執行に努めるとともに、必要な経費について精査に努める。</t>
  </si>
  <si>
    <t>免許状更新講習　事後評価結果（http://www.mext.go.jp/a_menu/shotou/koushin/004/index.htm）</t>
    <phoneticPr fontId="5"/>
  </si>
  <si>
    <t>事業活動費</t>
    <phoneticPr fontId="5"/>
  </si>
  <si>
    <t>消耗品費</t>
    <phoneticPr fontId="5"/>
  </si>
  <si>
    <t>-</t>
    <phoneticPr fontId="5"/>
  </si>
  <si>
    <t>A.国立大学法人北海道教育大学</t>
    <rPh sb="2" eb="8">
      <t>コクリツダイガクホウジン</t>
    </rPh>
    <rPh sb="8" eb="11">
      <t>ホッカイドウ</t>
    </rPh>
    <rPh sb="11" eb="13">
      <t>キョウイク</t>
    </rPh>
    <rPh sb="13" eb="15">
      <t>ダイガク</t>
    </rPh>
    <phoneticPr fontId="5"/>
  </si>
  <si>
    <t>-</t>
    <phoneticPr fontId="5"/>
  </si>
  <si>
    <t>教職員研修費</t>
    <rPh sb="0" eb="3">
      <t>キョウショクイン</t>
    </rPh>
    <rPh sb="3" eb="5">
      <t>ケンシュウ</t>
    </rPh>
    <rPh sb="5" eb="6">
      <t>ヒ</t>
    </rPh>
    <phoneticPr fontId="5"/>
  </si>
  <si>
    <t>委員等旅費</t>
    <phoneticPr fontId="5"/>
  </si>
  <si>
    <t>諸謝金</t>
    <rPh sb="0" eb="3">
      <t>ショシャキン</t>
    </rPh>
    <phoneticPr fontId="5"/>
  </si>
  <si>
    <t>外部有識者による点検対象外</t>
    <rPh sb="0" eb="5">
      <t>ガイブユウシキシャ</t>
    </rPh>
    <rPh sb="8" eb="13">
      <t>テンケンタイショウガイ</t>
    </rPh>
    <phoneticPr fontId="5"/>
  </si>
  <si>
    <t>１．事業評価の観点：この事業は、社会の急激な変化に伴い高度化・複雑化する教育課題について、教員として必要な最新の知識技能を身に付けるため、全国各地域で質の高い更新講習の円滑な受講環境を確保し、教員免許更新制の円滑な実施を目指す事業であり、予算執行状況の検証の観点から検証を行った。
２．所見：この事業は、概ね計画とおりに予算執行されたものと考えられるが、単位当たりコストが増加傾向にあるため、更なる事業の効率化を目指し、積算単価を再検証するなど引き続きコスト削減に努めるべきである。</t>
    <phoneticPr fontId="5"/>
  </si>
  <si>
    <t>執行等改善</t>
  </si>
  <si>
    <t>所見を踏まえ、更なる事業の効率化を目指し、積算単価を再検討するなど、コスト削減に努める。</t>
    <phoneticPr fontId="5"/>
  </si>
  <si>
    <t>事業費については、事業計画を精査の上、国、国立大学法人の会計基準に則して取組に真に必要とされる経費のみを積算しており、低コストで実施している。</t>
    <rPh sb="0" eb="3">
      <t>ジギョウヒ</t>
    </rPh>
    <rPh sb="9" eb="11">
      <t>ジギョウ</t>
    </rPh>
    <rPh sb="11" eb="13">
      <t>ケイカク</t>
    </rPh>
    <rPh sb="14" eb="16">
      <t>セイサ</t>
    </rPh>
    <rPh sb="17" eb="18">
      <t>ウエ</t>
    </rPh>
    <rPh sb="19" eb="20">
      <t>クニ</t>
    </rPh>
    <rPh sb="21" eb="23">
      <t>コクリツ</t>
    </rPh>
    <rPh sb="23" eb="25">
      <t>ダイガク</t>
    </rPh>
    <rPh sb="25" eb="27">
      <t>ホウジン</t>
    </rPh>
    <rPh sb="28" eb="30">
      <t>カイケイ</t>
    </rPh>
    <rPh sb="30" eb="32">
      <t>キジュン</t>
    </rPh>
    <rPh sb="33" eb="34">
      <t>ソク</t>
    </rPh>
    <rPh sb="36" eb="38">
      <t>トリクミ</t>
    </rPh>
    <rPh sb="39" eb="40">
      <t>シン</t>
    </rPh>
    <rPh sb="41" eb="43">
      <t>ヒツヨウ</t>
    </rPh>
    <rPh sb="47" eb="49">
      <t>ケイヒ</t>
    </rPh>
    <rPh sb="52" eb="54">
      <t>セキサン</t>
    </rPh>
    <rPh sb="59" eb="60">
      <t>テイ</t>
    </rPh>
    <rPh sb="64" eb="66">
      <t>ジッシ</t>
    </rPh>
    <phoneticPr fontId="5"/>
  </si>
  <si>
    <t>毎年度、受講対象者が100％免許状更新講習を受講できるよう、十分な数の講習を開設する</t>
    <phoneticPr fontId="5"/>
  </si>
  <si>
    <t>毎年度、受講者の知識技能のリニューアルに資する質の高い必修領域講習を開設する</t>
    <phoneticPr fontId="5"/>
  </si>
  <si>
    <t>毎年度、受講者の知識技能のリニューアルに資する質の高い選択必修領域講習を開設する</t>
    <phoneticPr fontId="5"/>
  </si>
  <si>
    <t>毎年度、受講者の知識技能のリニューアルに資する質の高い選択領域講習を開設する</t>
    <phoneticPr fontId="5"/>
  </si>
  <si>
    <t>55,513/408</t>
    <phoneticPr fontId="5"/>
  </si>
  <si>
    <t>53,353/312</t>
    <phoneticPr fontId="5"/>
  </si>
  <si>
    <t>57,914/31４</t>
    <phoneticPr fontId="5"/>
  </si>
  <si>
    <t>54,293/319</t>
    <phoneticPr fontId="5"/>
  </si>
  <si>
    <t>5,456/3</t>
    <phoneticPr fontId="5"/>
  </si>
  <si>
    <t>8,430/3</t>
    <phoneticPr fontId="5"/>
  </si>
  <si>
    <t>15,616/4</t>
    <phoneticPr fontId="5"/>
  </si>
  <si>
    <t>5,046円/1</t>
    <rPh sb="5" eb="6">
      <t>エン</t>
    </rPh>
    <phoneticPr fontId="5"/>
  </si>
  <si>
    <t>経費の効率的な運用を図るとともに、当初計画から変更があった場合などには、その支出が合理的なものとなっているか適宜チェックを行っている。</t>
    <rPh sb="0" eb="2">
      <t>ケイヒ</t>
    </rPh>
    <rPh sb="3" eb="6">
      <t>コウリツテキ</t>
    </rPh>
    <rPh sb="7" eb="9">
      <t>ウンヨウ</t>
    </rPh>
    <rPh sb="10" eb="11">
      <t>ハカ</t>
    </rPh>
    <rPh sb="17" eb="19">
      <t>トウショ</t>
    </rPh>
    <rPh sb="19" eb="21">
      <t>ケイカク</t>
    </rPh>
    <rPh sb="23" eb="25">
      <t>ヘンコウ</t>
    </rPh>
    <rPh sb="29" eb="31">
      <t>バアイ</t>
    </rPh>
    <rPh sb="38" eb="40">
      <t>シシュツ</t>
    </rPh>
    <rPh sb="41" eb="44">
      <t>ゴウリテキ</t>
    </rPh>
    <rPh sb="54" eb="56">
      <t>テキギ</t>
    </rPh>
    <rPh sb="61" eb="6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</si>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</sst>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47</xdr:col>
      <xdr:colOff>101110</xdr:colOff>
      <xdr:row>757</xdr:row>
      <xdr:rowOff>250609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9250" y="56697563"/>
          <a:ext cx="7994954" cy="6275171"/>
          <a:chOff x="2498911" y="55569971"/>
          <a:chExt cx="7936355" cy="5843440"/>
        </a:xfrm>
      </xdr:grpSpPr>
      <xdr:grpSp>
        <xdr:nvGrpSpPr>
          <xdr:cNvPr id="4" name="Group 43">
            <a:extLst>
              <a:ext uri="{FF2B5EF4-FFF2-40B4-BE49-F238E27FC236}">
                <a16:creationId xmlns:a16="http://schemas.microsoft.com/office/drawing/2014/main" id="{00000000-0008-0000-0000-000004000000}"/>
              </a:ext>
            </a:extLst>
          </xdr:cNvPr>
          <xdr:cNvGrpSpPr>
            <a:grpSpLocks/>
          </xdr:cNvGrpSpPr>
        </xdr:nvGrpSpPr>
        <xdr:grpSpPr bwMode="auto">
          <a:xfrm>
            <a:off x="4288759" y="55569971"/>
            <a:ext cx="5624212" cy="1017517"/>
            <a:chOff x="330" y="3186"/>
            <a:chExt cx="622" cy="121"/>
          </a:xfrm>
        </xdr:grpSpPr>
        <xdr:sp macro="" textlink="">
          <xdr:nvSpPr>
            <xdr:cNvPr id="26" name="Rectangle 2">
              <a:extLst>
                <a:ext uri="{FF2B5EF4-FFF2-40B4-BE49-F238E27FC236}">
                  <a16:creationId xmlns:a16="http://schemas.microsoft.com/office/drawing/2014/main" id="{00000000-0008-0000-0000-00001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66.5</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7" name="Rectangle 3">
              <a:extLst>
                <a:ext uri="{FF2B5EF4-FFF2-40B4-BE49-F238E27FC236}">
                  <a16:creationId xmlns:a16="http://schemas.microsoft.com/office/drawing/2014/main" id="{00000000-0008-0000-0000-00001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0.5</a:t>
              </a:r>
              <a:r>
                <a:rPr lang="ja-JP" altLang="en-US" sz="12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0.1</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0.5</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教職員研修費　　  </a:t>
              </a: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flipV="1">
            <a:off x="3913293" y="57494776"/>
            <a:ext cx="5201688"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000-000006000000}"/>
              </a:ext>
            </a:extLst>
          </xdr:cNvPr>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7" name="Group 9">
            <a:extLst>
              <a:ext uri="{FF2B5EF4-FFF2-40B4-BE49-F238E27FC236}">
                <a16:creationId xmlns:a16="http://schemas.microsoft.com/office/drawing/2014/main" id="{00000000-0008-0000-0000-000007000000}"/>
              </a:ext>
            </a:extLst>
          </xdr:cNvPr>
          <xdr:cNvGrpSpPr>
            <a:grpSpLocks/>
          </xdr:cNvGrpSpPr>
        </xdr:nvGrpSpPr>
        <xdr:grpSpPr bwMode="auto">
          <a:xfrm>
            <a:off x="2498911" y="56638365"/>
            <a:ext cx="5951102" cy="517239"/>
            <a:chOff x="207" y="1632"/>
            <a:chExt cx="403" cy="44"/>
          </a:xfrm>
        </xdr:grpSpPr>
        <xdr:sp macro="" textlink="">
          <xdr:nvSpPr>
            <xdr:cNvPr id="22" name="Rectangle 10">
              <a:extLst>
                <a:ext uri="{FF2B5EF4-FFF2-40B4-BE49-F238E27FC236}">
                  <a16:creationId xmlns:a16="http://schemas.microsoft.com/office/drawing/2014/main" id="{00000000-0008-0000-0000-000016000000}"/>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23" name="Group 11">
              <a:extLst>
                <a:ext uri="{FF2B5EF4-FFF2-40B4-BE49-F238E27FC236}">
                  <a16:creationId xmlns:a16="http://schemas.microsoft.com/office/drawing/2014/main" id="{00000000-0008-0000-0000-000017000000}"/>
                </a:ext>
              </a:extLst>
            </xdr:cNvPr>
            <xdr:cNvGrpSpPr>
              <a:grpSpLocks/>
            </xdr:cNvGrpSpPr>
          </xdr:nvGrpSpPr>
          <xdr:grpSpPr bwMode="auto">
            <a:xfrm>
              <a:off x="207" y="1632"/>
              <a:ext cx="403" cy="43"/>
              <a:chOff x="207" y="1632"/>
              <a:chExt cx="403" cy="43"/>
            </a:xfrm>
          </xdr:grpSpPr>
          <xdr:sp macro="" textlink="">
            <xdr:nvSpPr>
              <xdr:cNvPr id="24" name="AutoShape 12">
                <a:extLst>
                  <a:ext uri="{FF2B5EF4-FFF2-40B4-BE49-F238E27FC236}">
                    <a16:creationId xmlns:a16="http://schemas.microsoft.com/office/drawing/2014/main" id="{00000000-0008-0000-0000-000018000000}"/>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AutoShape 13">
                <a:extLst>
                  <a:ext uri="{FF2B5EF4-FFF2-40B4-BE49-F238E27FC236}">
                    <a16:creationId xmlns:a16="http://schemas.microsoft.com/office/drawing/2014/main" id="{00000000-0008-0000-0000-000019000000}"/>
                  </a:ext>
                </a:extLst>
              </xdr:cNvPr>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8" name="Line 14">
            <a:extLst>
              <a:ext uri="{FF2B5EF4-FFF2-40B4-BE49-F238E27FC236}">
                <a16:creationId xmlns:a16="http://schemas.microsoft.com/office/drawing/2014/main" id="{00000000-0008-0000-0000-000008000000}"/>
              </a:ext>
            </a:extLst>
          </xdr:cNvPr>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26">
            <a:extLst>
              <a:ext uri="{FF2B5EF4-FFF2-40B4-BE49-F238E27FC236}">
                <a16:creationId xmlns:a16="http://schemas.microsoft.com/office/drawing/2014/main" id="{00000000-0008-0000-0000-000009000000}"/>
              </a:ext>
            </a:extLst>
          </xdr:cNvPr>
          <xdr:cNvSpPr>
            <a:spLocks noChangeArrowheads="1"/>
          </xdr:cNvSpPr>
        </xdr:nvSpPr>
        <xdr:spPr bwMode="auto">
          <a:xfrm>
            <a:off x="8145359"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0" name="Rectangle 25">
            <a:extLst>
              <a:ext uri="{FF2B5EF4-FFF2-40B4-BE49-F238E27FC236}">
                <a16:creationId xmlns:a16="http://schemas.microsoft.com/office/drawing/2014/main" id="{00000000-0008-0000-0000-00000A000000}"/>
              </a:ext>
            </a:extLst>
          </xdr:cNvPr>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45.4</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314</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40</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11" name="Rectangle 25">
            <a:extLst>
              <a:ext uri="{FF2B5EF4-FFF2-40B4-BE49-F238E27FC236}">
                <a16:creationId xmlns:a16="http://schemas.microsoft.com/office/drawing/2014/main" id="{00000000-0008-0000-0000-00000B000000}"/>
              </a:ext>
            </a:extLst>
          </xdr:cNvPr>
          <xdr:cNvSpPr>
            <a:spLocks noChangeArrowheads="1"/>
          </xdr:cNvSpPr>
        </xdr:nvSpPr>
        <xdr:spPr bwMode="auto">
          <a:xfrm>
            <a:off x="8226726" y="58126487"/>
            <a:ext cx="1820380"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15.6</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公益法人等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a:t>
            </a:r>
            <a:r>
              <a:rPr lang="en-US" altLang="ja-JP" sz="1200" b="1" i="0" u="none" strike="noStrike" baseline="0">
                <a:solidFill>
                  <a:schemeClr val="tx1"/>
                </a:solidFill>
                <a:latin typeface="ＭＳ Ｐゴシック"/>
                <a:ea typeface="ＭＳ Ｐゴシック"/>
              </a:rPr>
              <a:t>4</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4</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12" name="Group 39">
            <a:extLst>
              <a:ext uri="{FF2B5EF4-FFF2-40B4-BE49-F238E27FC236}">
                <a16:creationId xmlns:a16="http://schemas.microsoft.com/office/drawing/2014/main" id="{00000000-0008-0000-0000-00000C000000}"/>
              </a:ext>
            </a:extLst>
          </xdr:cNvPr>
          <xdr:cNvGrpSpPr>
            <a:grpSpLocks/>
          </xdr:cNvGrpSpPr>
        </xdr:nvGrpSpPr>
        <xdr:grpSpPr bwMode="auto">
          <a:xfrm>
            <a:off x="7970560" y="59621266"/>
            <a:ext cx="2464706" cy="900001"/>
            <a:chOff x="265" y="3576"/>
            <a:chExt cx="135" cy="146"/>
          </a:xfrm>
        </xdr:grpSpPr>
        <xdr:sp macro="" textlink="">
          <xdr:nvSpPr>
            <xdr:cNvPr id="19" name="Rectangle 40">
              <a:extLst>
                <a:ext uri="{FF2B5EF4-FFF2-40B4-BE49-F238E27FC236}">
                  <a16:creationId xmlns:a16="http://schemas.microsoft.com/office/drawing/2014/main" id="{00000000-0008-0000-0000-000013000000}"/>
                </a:ext>
              </a:extLst>
            </xdr:cNvPr>
            <xdr:cNvSpPr>
              <a:spLocks noChangeArrowheads="1"/>
            </xdr:cNvSpPr>
          </xdr:nvSpPr>
          <xdr:spPr bwMode="auto">
            <a:xfrm>
              <a:off x="26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これまでの教員講習の成果と課題を踏まえつつ、今後の更なる教員の資質能力向上に資する講習の在り方や免許管理の在り方について、調査研究事業を実施</a:t>
              </a:r>
            </a:p>
          </xdr:txBody>
        </xdr:sp>
        <xdr:sp macro="" textlink="">
          <xdr:nvSpPr>
            <xdr:cNvPr id="20" name="AutoShape 41">
              <a:extLst>
                <a:ext uri="{FF2B5EF4-FFF2-40B4-BE49-F238E27FC236}">
                  <a16:creationId xmlns:a16="http://schemas.microsoft.com/office/drawing/2014/main" id="{00000000-0008-0000-0000-000014000000}"/>
                </a:ext>
              </a:extLst>
            </xdr:cNvPr>
            <xdr:cNvSpPr>
              <a:spLocks/>
            </xdr:cNvSpPr>
          </xdr:nvSpPr>
          <xdr:spPr bwMode="auto">
            <a:xfrm>
              <a:off x="265"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AutoShape 42">
              <a:extLst>
                <a:ext uri="{FF2B5EF4-FFF2-40B4-BE49-F238E27FC236}">
                  <a16:creationId xmlns:a16="http://schemas.microsoft.com/office/drawing/2014/main" id="{00000000-0008-0000-0000-000015000000}"/>
                </a:ext>
              </a:extLst>
            </xdr:cNvPr>
            <xdr:cNvSpPr>
              <a:spLocks/>
            </xdr:cNvSpPr>
          </xdr:nvSpPr>
          <xdr:spPr bwMode="auto">
            <a:xfrm rot="10800000">
              <a:off x="396"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3" name="Group 39">
            <a:extLst>
              <a:ext uri="{FF2B5EF4-FFF2-40B4-BE49-F238E27FC236}">
                <a16:creationId xmlns:a16="http://schemas.microsoft.com/office/drawing/2014/main" id="{00000000-0008-0000-0000-00000D000000}"/>
              </a:ext>
            </a:extLst>
          </xdr:cNvPr>
          <xdr:cNvGrpSpPr>
            <a:grpSpLocks/>
          </xdr:cNvGrpSpPr>
        </xdr:nvGrpSpPr>
        <xdr:grpSpPr bwMode="auto">
          <a:xfrm>
            <a:off x="2644587" y="59625237"/>
            <a:ext cx="3386737" cy="1788174"/>
            <a:chOff x="151" y="3573"/>
            <a:chExt cx="172" cy="196"/>
          </a:xfrm>
        </xdr:grpSpPr>
        <xdr:sp macro="" textlink="">
          <xdr:nvSpPr>
            <xdr:cNvPr id="16" name="Rectangle 40">
              <a:extLst>
                <a:ext uri="{FF2B5EF4-FFF2-40B4-BE49-F238E27FC236}">
                  <a16:creationId xmlns:a16="http://schemas.microsoft.com/office/drawing/2014/main" id="{00000000-0008-0000-0000-000010000000}"/>
                </a:ext>
              </a:extLst>
            </xdr:cNvPr>
            <xdr:cNvSpPr>
              <a:spLocks noChangeArrowheads="1"/>
            </xdr:cNvSpPr>
          </xdr:nvSpPr>
          <xdr:spPr bwMode="auto">
            <a:xfrm>
              <a:off x="158" y="3582"/>
              <a:ext cx="165" cy="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⑤通信・放送・インターネット等による講習</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開発支援事業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17" name="AutoShape 41">
              <a:extLst>
                <a:ext uri="{FF2B5EF4-FFF2-40B4-BE49-F238E27FC236}">
                  <a16:creationId xmlns:a16="http://schemas.microsoft.com/office/drawing/2014/main" id="{00000000-0008-0000-0000-000011000000}"/>
                </a:ext>
              </a:extLst>
            </xdr:cNvPr>
            <xdr:cNvSpPr>
              <a:spLocks/>
            </xdr:cNvSpPr>
          </xdr:nvSpPr>
          <xdr:spPr bwMode="auto">
            <a:xfrm>
              <a:off x="151" y="3576"/>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42">
              <a:extLst>
                <a:ext uri="{FF2B5EF4-FFF2-40B4-BE49-F238E27FC236}">
                  <a16:creationId xmlns:a16="http://schemas.microsoft.com/office/drawing/2014/main" id="{00000000-0008-0000-0000-000012000000}"/>
                </a:ext>
              </a:extLst>
            </xdr:cNvPr>
            <xdr:cNvSpPr>
              <a:spLocks/>
            </xdr:cNvSpPr>
          </xdr:nvSpPr>
          <xdr:spPr bwMode="auto">
            <a:xfrm rot="10800000">
              <a:off x="288" y="3573"/>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4" name="Line 14">
            <a:extLst>
              <a:ext uri="{FF2B5EF4-FFF2-40B4-BE49-F238E27FC236}">
                <a16:creationId xmlns:a16="http://schemas.microsoft.com/office/drawing/2014/main" id="{00000000-0008-0000-0000-00000E000000}"/>
              </a:ext>
            </a:extLst>
          </xdr:cNvPr>
          <xdr:cNvSpPr>
            <a:spLocks noChangeShapeType="1"/>
          </xdr:cNvSpPr>
        </xdr:nvSpPr>
        <xdr:spPr bwMode="auto">
          <a:xfrm>
            <a:off x="9081809"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26">
            <a:extLst>
              <a:ext uri="{FF2B5EF4-FFF2-40B4-BE49-F238E27FC236}">
                <a16:creationId xmlns:a16="http://schemas.microsoft.com/office/drawing/2014/main" id="{00000000-0008-0000-0000-00000F000000}"/>
              </a:ext>
            </a:extLst>
          </xdr:cNvPr>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20</v>
      </c>
      <c r="AT2" s="962"/>
      <c r="AU2" s="962"/>
      <c r="AV2" s="52" t="str">
        <f>IF(AW2="", "", "-")</f>
        <v/>
      </c>
      <c r="AW2" s="933"/>
      <c r="AX2" s="933"/>
    </row>
    <row r="3" spans="1:50" ht="21" customHeight="1" thickBot="1" x14ac:dyDescent="0.2">
      <c r="A3" s="875" t="s">
        <v>540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615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575</v>
      </c>
      <c r="H5" s="848"/>
      <c r="I5" s="848"/>
      <c r="J5" s="848"/>
      <c r="K5" s="848"/>
      <c r="L5" s="848"/>
      <c r="M5" s="849" t="s">
        <v>66</v>
      </c>
      <c r="N5" s="850"/>
      <c r="O5" s="850"/>
      <c r="P5" s="850"/>
      <c r="Q5" s="850"/>
      <c r="R5" s="851"/>
      <c r="S5" s="852" t="s">
        <v>576</v>
      </c>
      <c r="T5" s="848"/>
      <c r="U5" s="848"/>
      <c r="V5" s="848"/>
      <c r="W5" s="848"/>
      <c r="X5" s="853"/>
      <c r="Y5" s="702" t="s">
        <v>3</v>
      </c>
      <c r="Z5" s="543"/>
      <c r="AA5" s="543"/>
      <c r="AB5" s="543"/>
      <c r="AC5" s="543"/>
      <c r="AD5" s="544"/>
      <c r="AE5" s="703" t="s">
        <v>617</v>
      </c>
      <c r="AF5" s="703"/>
      <c r="AG5" s="703"/>
      <c r="AH5" s="703"/>
      <c r="AI5" s="703"/>
      <c r="AJ5" s="703"/>
      <c r="AK5" s="703"/>
      <c r="AL5" s="703"/>
      <c r="AM5" s="703"/>
      <c r="AN5" s="703"/>
      <c r="AO5" s="703"/>
      <c r="AP5" s="704"/>
      <c r="AQ5" s="705" t="s">
        <v>618</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44" t="s">
        <v>512</v>
      </c>
      <c r="Z7" s="443"/>
      <c r="AA7" s="443"/>
      <c r="AB7" s="443"/>
      <c r="AC7" s="443"/>
      <c r="AD7" s="945"/>
      <c r="AE7" s="934" t="s">
        <v>578</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378</v>
      </c>
      <c r="B8" s="496"/>
      <c r="C8" s="496"/>
      <c r="D8" s="496"/>
      <c r="E8" s="496"/>
      <c r="F8" s="497"/>
      <c r="G8" s="963" t="str">
        <f>入力規則等!A28</f>
        <v>-</v>
      </c>
      <c r="H8" s="724"/>
      <c r="I8" s="724"/>
      <c r="J8" s="724"/>
      <c r="K8" s="724"/>
      <c r="L8" s="724"/>
      <c r="M8" s="724"/>
      <c r="N8" s="724"/>
      <c r="O8" s="724"/>
      <c r="P8" s="724"/>
      <c r="Q8" s="724"/>
      <c r="R8" s="724"/>
      <c r="S8" s="724"/>
      <c r="T8" s="724"/>
      <c r="U8" s="724"/>
      <c r="V8" s="724"/>
      <c r="W8" s="724"/>
      <c r="X8" s="964"/>
      <c r="Y8" s="854" t="s">
        <v>379</v>
      </c>
      <c r="Z8" s="855"/>
      <c r="AA8" s="855"/>
      <c r="AB8" s="855"/>
      <c r="AC8" s="855"/>
      <c r="AD8" s="856"/>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3.2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3.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121</v>
      </c>
      <c r="Q13" s="662"/>
      <c r="R13" s="662"/>
      <c r="S13" s="662"/>
      <c r="T13" s="662"/>
      <c r="U13" s="662"/>
      <c r="V13" s="663"/>
      <c r="W13" s="661">
        <v>72</v>
      </c>
      <c r="X13" s="662"/>
      <c r="Y13" s="662"/>
      <c r="Z13" s="662"/>
      <c r="AA13" s="662"/>
      <c r="AB13" s="662"/>
      <c r="AC13" s="663"/>
      <c r="AD13" s="661">
        <v>91.699999999999989</v>
      </c>
      <c r="AE13" s="662"/>
      <c r="AF13" s="662"/>
      <c r="AG13" s="662"/>
      <c r="AH13" s="662"/>
      <c r="AI13" s="662"/>
      <c r="AJ13" s="663"/>
      <c r="AK13" s="661">
        <v>65.191000000000003</v>
      </c>
      <c r="AL13" s="662"/>
      <c r="AM13" s="662"/>
      <c r="AN13" s="662"/>
      <c r="AO13" s="662"/>
      <c r="AP13" s="662"/>
      <c r="AQ13" s="663"/>
      <c r="AR13" s="941">
        <v>65.2</v>
      </c>
      <c r="AS13" s="942"/>
      <c r="AT13" s="942"/>
      <c r="AU13" s="942"/>
      <c r="AV13" s="942"/>
      <c r="AW13" s="942"/>
      <c r="AX13" s="943"/>
    </row>
    <row r="14" spans="1:50" ht="21" customHeight="1" x14ac:dyDescent="0.15">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t="s">
        <v>678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t="s">
        <v>678</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676</v>
      </c>
      <c r="AE16" s="662"/>
      <c r="AF16" s="662"/>
      <c r="AG16" s="662"/>
      <c r="AH16" s="662"/>
      <c r="AI16" s="662"/>
      <c r="AJ16" s="663"/>
      <c r="AK16" s="661" t="s">
        <v>678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676</v>
      </c>
      <c r="AE17" s="662"/>
      <c r="AF17" s="662"/>
      <c r="AG17" s="662"/>
      <c r="AH17" s="662"/>
      <c r="AI17" s="662"/>
      <c r="AJ17" s="663"/>
      <c r="AK17" s="661" t="s">
        <v>678</v>
      </c>
      <c r="AL17" s="662"/>
      <c r="AM17" s="662"/>
      <c r="AN17" s="662"/>
      <c r="AO17" s="662"/>
      <c r="AP17" s="662"/>
      <c r="AQ17" s="663"/>
      <c r="AR17" s="939"/>
      <c r="AS17" s="939"/>
      <c r="AT17" s="939"/>
      <c r="AU17" s="939"/>
      <c r="AV17" s="939"/>
      <c r="AW17" s="939"/>
      <c r="AX17" s="940"/>
    </row>
    <row r="18" spans="1:50" ht="24.75" customHeight="1" x14ac:dyDescent="0.15">
      <c r="A18" s="618"/>
      <c r="B18" s="619"/>
      <c r="C18" s="619"/>
      <c r="D18" s="619"/>
      <c r="E18" s="619"/>
      <c r="F18" s="620"/>
      <c r="G18" s="731"/>
      <c r="H18" s="732"/>
      <c r="I18" s="720" t="s">
        <v>20</v>
      </c>
      <c r="J18" s="721"/>
      <c r="K18" s="721"/>
      <c r="L18" s="721"/>
      <c r="M18" s="721"/>
      <c r="N18" s="721"/>
      <c r="O18" s="722"/>
      <c r="P18" s="886">
        <f>SUM(P13:V17)</f>
        <v>121</v>
      </c>
      <c r="Q18" s="887"/>
      <c r="R18" s="887"/>
      <c r="S18" s="887"/>
      <c r="T18" s="887"/>
      <c r="U18" s="887"/>
      <c r="V18" s="888"/>
      <c r="W18" s="886">
        <f>SUM(W13:AC17)</f>
        <v>72</v>
      </c>
      <c r="X18" s="887"/>
      <c r="Y18" s="887"/>
      <c r="Z18" s="887"/>
      <c r="AA18" s="887"/>
      <c r="AB18" s="887"/>
      <c r="AC18" s="888"/>
      <c r="AD18" s="886">
        <f>SUM(AD13:AJ17)</f>
        <v>91.699999999999989</v>
      </c>
      <c r="AE18" s="887"/>
      <c r="AF18" s="887"/>
      <c r="AG18" s="887"/>
      <c r="AH18" s="887"/>
      <c r="AI18" s="887"/>
      <c r="AJ18" s="888"/>
      <c r="AK18" s="886">
        <f>SUM(AK13:AQ17)</f>
        <v>65.191000000000003</v>
      </c>
      <c r="AL18" s="887"/>
      <c r="AM18" s="887"/>
      <c r="AN18" s="887"/>
      <c r="AO18" s="887"/>
      <c r="AP18" s="887"/>
      <c r="AQ18" s="888"/>
      <c r="AR18" s="886">
        <f>SUM(AR13:AX17)</f>
        <v>65.2</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116</v>
      </c>
      <c r="Q19" s="662"/>
      <c r="R19" s="662"/>
      <c r="S19" s="662"/>
      <c r="T19" s="662"/>
      <c r="U19" s="662"/>
      <c r="V19" s="663"/>
      <c r="W19" s="661">
        <v>68</v>
      </c>
      <c r="X19" s="662"/>
      <c r="Y19" s="662"/>
      <c r="Z19" s="662"/>
      <c r="AA19" s="662"/>
      <c r="AB19" s="662"/>
      <c r="AC19" s="663"/>
      <c r="AD19" s="661">
        <v>66.5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0.95867768595041325</v>
      </c>
      <c r="Q20" s="318"/>
      <c r="R20" s="318"/>
      <c r="S20" s="318"/>
      <c r="T20" s="318"/>
      <c r="U20" s="318"/>
      <c r="V20" s="318"/>
      <c r="W20" s="318">
        <f t="shared" ref="W20" si="0">IF(W18=0, "-", SUM(W19)/W18)</f>
        <v>0.94444444444444442</v>
      </c>
      <c r="X20" s="318"/>
      <c r="Y20" s="318"/>
      <c r="Z20" s="318"/>
      <c r="AA20" s="318"/>
      <c r="AB20" s="318"/>
      <c r="AC20" s="318"/>
      <c r="AD20" s="318">
        <f t="shared" ref="AD20" si="1">IF(AD18=0, "-", SUM(AD19)/AD18)</f>
        <v>0.72519083969465659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68"/>
      <c r="G21" s="316" t="s">
        <v>478</v>
      </c>
      <c r="H21" s="317"/>
      <c r="I21" s="317"/>
      <c r="J21" s="317"/>
      <c r="K21" s="317"/>
      <c r="L21" s="317"/>
      <c r="M21" s="317"/>
      <c r="N21" s="317"/>
      <c r="O21" s="317"/>
      <c r="P21" s="318">
        <f>IF(P19=0, "-", SUM(P19)/SUM(P13,P14))</f>
        <v>0.95867768595041325</v>
      </c>
      <c r="Q21" s="318"/>
      <c r="R21" s="318"/>
      <c r="S21" s="318"/>
      <c r="T21" s="318"/>
      <c r="U21" s="318"/>
      <c r="V21" s="318"/>
      <c r="W21" s="318">
        <f t="shared" ref="W21" si="2">IF(W19=0, "-", SUM(W19)/SUM(W13,W14))</f>
        <v>0.94444444444444442</v>
      </c>
      <c r="X21" s="318"/>
      <c r="Y21" s="318"/>
      <c r="Z21" s="318"/>
      <c r="AA21" s="318"/>
      <c r="AB21" s="318"/>
      <c r="AC21" s="318"/>
      <c r="AD21" s="318">
        <f t="shared" ref="AD21" si="3">IF(AD19=0, "-", SUM(AD19)/SUM(AD13,AD14))</f>
        <v>0.72519083969465659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556</v>
      </c>
      <c r="B22" s="987"/>
      <c r="C22" s="987"/>
      <c r="D22" s="987"/>
      <c r="E22" s="987"/>
      <c r="F22" s="988"/>
      <c r="G22" s="973" t="s">
        <v>457</v>
      </c>
      <c r="H22" s="222"/>
      <c r="I22" s="222"/>
      <c r="J22" s="222"/>
      <c r="K22" s="222"/>
      <c r="L22" s="222"/>
      <c r="M22" s="222"/>
      <c r="N22" s="222"/>
      <c r="O22" s="223"/>
      <c r="P22" s="958" t="s">
        <v>517</v>
      </c>
      <c r="Q22" s="222"/>
      <c r="R22" s="222"/>
      <c r="S22" s="222"/>
      <c r="T22" s="222"/>
      <c r="U22" s="222"/>
      <c r="V22" s="223"/>
      <c r="W22" s="958" t="s">
        <v>513</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45" customHeight="1" x14ac:dyDescent="0.15">
      <c r="A23" s="989"/>
      <c r="B23" s="990"/>
      <c r="C23" s="990"/>
      <c r="D23" s="990"/>
      <c r="E23" s="990"/>
      <c r="F23" s="991"/>
      <c r="G23" s="974" t="s">
        <v>581</v>
      </c>
      <c r="H23" s="975"/>
      <c r="I23" s="975"/>
      <c r="J23" s="975"/>
      <c r="K23" s="975"/>
      <c r="L23" s="975"/>
      <c r="M23" s="975"/>
      <c r="N23" s="975"/>
      <c r="O23" s="976"/>
      <c r="P23" s="941">
        <v>54.292999999999999</v>
      </c>
      <c r="Q23" s="942"/>
      <c r="R23" s="942"/>
      <c r="S23" s="942"/>
      <c r="T23" s="942"/>
      <c r="U23" s="942"/>
      <c r="V23" s="959"/>
      <c r="W23" s="941">
        <v>54.3</v>
      </c>
      <c r="X23" s="942"/>
      <c r="Y23" s="942"/>
      <c r="Z23" s="942"/>
      <c r="AA23" s="942"/>
      <c r="AB23" s="942"/>
      <c r="AC23" s="959"/>
      <c r="AD23" s="996" t="s">
        <v>568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679</v>
      </c>
      <c r="H24" s="978"/>
      <c r="I24" s="978"/>
      <c r="J24" s="978"/>
      <c r="K24" s="978"/>
      <c r="L24" s="978"/>
      <c r="M24" s="978"/>
      <c r="N24" s="978"/>
      <c r="O24" s="979"/>
      <c r="P24" s="661">
        <v>4.7</v>
      </c>
      <c r="Q24" s="662"/>
      <c r="R24" s="662"/>
      <c r="S24" s="662"/>
      <c r="T24" s="662"/>
      <c r="U24" s="662"/>
      <c r="V24" s="663"/>
      <c r="W24" s="661">
        <v>5.4</v>
      </c>
      <c r="X24" s="662"/>
      <c r="Y24" s="662"/>
      <c r="Z24" s="662"/>
      <c r="AA24" s="662"/>
      <c r="AB24" s="662"/>
      <c r="AC24" s="66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582</v>
      </c>
      <c r="H25" s="978"/>
      <c r="I25" s="978"/>
      <c r="J25" s="978"/>
      <c r="K25" s="978"/>
      <c r="L25" s="978"/>
      <c r="M25" s="978"/>
      <c r="N25" s="978"/>
      <c r="O25" s="979"/>
      <c r="P25" s="661">
        <v>5</v>
      </c>
      <c r="Q25" s="662"/>
      <c r="R25" s="662"/>
      <c r="S25" s="662"/>
      <c r="T25" s="662"/>
      <c r="U25" s="662"/>
      <c r="V25" s="663"/>
      <c r="W25" s="661">
        <v>4.5999999999999996</v>
      </c>
      <c r="X25" s="662"/>
      <c r="Y25" s="662"/>
      <c r="Z25" s="662"/>
      <c r="AA25" s="662"/>
      <c r="AB25" s="662"/>
      <c r="AC25" s="66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680</v>
      </c>
      <c r="H26" s="978"/>
      <c r="I26" s="978"/>
      <c r="J26" s="978"/>
      <c r="K26" s="978"/>
      <c r="L26" s="978"/>
      <c r="M26" s="978"/>
      <c r="N26" s="978"/>
      <c r="O26" s="979"/>
      <c r="P26" s="661">
        <v>0.5</v>
      </c>
      <c r="Q26" s="662"/>
      <c r="R26" s="662"/>
      <c r="S26" s="662"/>
      <c r="T26" s="662"/>
      <c r="U26" s="662"/>
      <c r="V26" s="663"/>
      <c r="W26" s="661">
        <v>0.4</v>
      </c>
      <c r="X26" s="662"/>
      <c r="Y26" s="662"/>
      <c r="Z26" s="662"/>
      <c r="AA26" s="662"/>
      <c r="AB26" s="662"/>
      <c r="AC26" s="66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681</v>
      </c>
      <c r="H27" s="978"/>
      <c r="I27" s="978"/>
      <c r="J27" s="978"/>
      <c r="K27" s="978"/>
      <c r="L27" s="978"/>
      <c r="M27" s="978"/>
      <c r="N27" s="978"/>
      <c r="O27" s="979"/>
      <c r="P27" s="661">
        <v>0.6</v>
      </c>
      <c r="Q27" s="662"/>
      <c r="R27" s="662"/>
      <c r="S27" s="662"/>
      <c r="T27" s="662"/>
      <c r="U27" s="662"/>
      <c r="V27" s="663"/>
      <c r="W27" s="661">
        <v>0.4</v>
      </c>
      <c r="X27" s="662"/>
      <c r="Y27" s="662"/>
      <c r="Z27" s="662"/>
      <c r="AA27" s="662"/>
      <c r="AB27" s="662"/>
      <c r="AC27" s="66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461</v>
      </c>
      <c r="H28" s="981"/>
      <c r="I28" s="981"/>
      <c r="J28" s="981"/>
      <c r="K28" s="981"/>
      <c r="L28" s="981"/>
      <c r="M28" s="981"/>
      <c r="N28" s="981"/>
      <c r="O28" s="982"/>
      <c r="P28" s="886">
        <f>P29-SUM(P23:P27)</f>
        <v>9.8000000000013188E-2</v>
      </c>
      <c r="Q28" s="887"/>
      <c r="R28" s="887"/>
      <c r="S28" s="887"/>
      <c r="T28" s="887"/>
      <c r="U28" s="887"/>
      <c r="V28" s="888"/>
      <c r="W28" s="886">
        <f>W29-SUM(W23:W27)</f>
        <v>9.9999999999994316E-2</v>
      </c>
      <c r="X28" s="887"/>
      <c r="Y28" s="887"/>
      <c r="Z28" s="887"/>
      <c r="AA28" s="887"/>
      <c r="AB28" s="887"/>
      <c r="AC28" s="888"/>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61">
        <f>AK13</f>
        <v>65.191000000000003</v>
      </c>
      <c r="Q29" s="662"/>
      <c r="R29" s="662"/>
      <c r="S29" s="662"/>
      <c r="T29" s="662"/>
      <c r="U29" s="662"/>
      <c r="V29" s="663"/>
      <c r="W29" s="955">
        <f>AR13</f>
        <v>65.2</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532</v>
      </c>
      <c r="AF30" s="867"/>
      <c r="AG30" s="867"/>
      <c r="AH30" s="868"/>
      <c r="AI30" s="866" t="s">
        <v>529</v>
      </c>
      <c r="AJ30" s="867"/>
      <c r="AK30" s="867"/>
      <c r="AL30" s="868"/>
      <c r="AM30" s="937" t="s">
        <v>524</v>
      </c>
      <c r="AN30" s="937"/>
      <c r="AO30" s="937"/>
      <c r="AP30" s="866"/>
      <c r="AQ30" s="771" t="s">
        <v>354</v>
      </c>
      <c r="AR30" s="772"/>
      <c r="AS30" s="772"/>
      <c r="AT30" s="773"/>
      <c r="AU30" s="778" t="s">
        <v>253</v>
      </c>
      <c r="AV30" s="778"/>
      <c r="AW30" s="778"/>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569</v>
      </c>
      <c r="AV31" s="199"/>
      <c r="AW31" s="398" t="s">
        <v>300</v>
      </c>
      <c r="AX31" s="399"/>
    </row>
    <row r="32" spans="1:50" ht="23.25" customHeight="1" x14ac:dyDescent="0.15">
      <c r="A32" s="403"/>
      <c r="B32" s="401"/>
      <c r="C32" s="401"/>
      <c r="D32" s="401"/>
      <c r="E32" s="401"/>
      <c r="F32" s="402"/>
      <c r="G32" s="564" t="s">
        <v>687</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492</v>
      </c>
      <c r="AC32" s="461"/>
      <c r="AD32" s="461"/>
      <c r="AE32" s="218">
        <v>147</v>
      </c>
      <c r="AF32" s="219"/>
      <c r="AG32" s="219"/>
      <c r="AH32" s="219"/>
      <c r="AI32" s="218">
        <v>196</v>
      </c>
      <c r="AJ32" s="219"/>
      <c r="AK32" s="219"/>
      <c r="AL32" s="219"/>
      <c r="AM32" s="218">
        <v>230</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147</v>
      </c>
      <c r="AF34" s="219"/>
      <c r="AG34" s="219"/>
      <c r="AH34" s="219"/>
      <c r="AI34" s="218">
        <v>196</v>
      </c>
      <c r="AJ34" s="219"/>
      <c r="AK34" s="219"/>
      <c r="AL34" s="219"/>
      <c r="AM34" s="218">
        <v>230</v>
      </c>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3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569</v>
      </c>
      <c r="AV38" s="199"/>
      <c r="AW38" s="398" t="s">
        <v>300</v>
      </c>
      <c r="AX38" s="399"/>
    </row>
    <row r="39" spans="1:50" ht="23.25" customHeight="1" x14ac:dyDescent="0.15">
      <c r="A39" s="403"/>
      <c r="B39" s="401"/>
      <c r="C39" s="401"/>
      <c r="D39" s="401"/>
      <c r="E39" s="401"/>
      <c r="F39" s="402"/>
      <c r="G39" s="564" t="s">
        <v>688</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492</v>
      </c>
      <c r="AC39" s="461"/>
      <c r="AD39" s="461"/>
      <c r="AE39" s="218">
        <v>95.7</v>
      </c>
      <c r="AF39" s="219"/>
      <c r="AG39" s="219"/>
      <c r="AH39" s="219"/>
      <c r="AI39" s="218">
        <v>96</v>
      </c>
      <c r="AJ39" s="219"/>
      <c r="AK39" s="219"/>
      <c r="AL39" s="219"/>
      <c r="AM39" s="218"/>
      <c r="AN39" s="219"/>
      <c r="AO39" s="219"/>
      <c r="AP39" s="219"/>
      <c r="AQ39" s="340" t="s">
        <v>569</v>
      </c>
      <c r="AR39" s="207"/>
      <c r="AS39" s="207"/>
      <c r="AT39" s="341"/>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492</v>
      </c>
      <c r="AC40" s="523"/>
      <c r="AD40" s="523"/>
      <c r="AE40" s="218">
        <v>90</v>
      </c>
      <c r="AF40" s="219"/>
      <c r="AG40" s="219"/>
      <c r="AH40" s="219"/>
      <c r="AI40" s="218">
        <v>90</v>
      </c>
      <c r="AJ40" s="219"/>
      <c r="AK40" s="219"/>
      <c r="AL40" s="219"/>
      <c r="AM40" s="218">
        <v>90</v>
      </c>
      <c r="AN40" s="219"/>
      <c r="AO40" s="219"/>
      <c r="AP40" s="219"/>
      <c r="AQ40" s="340">
        <v>100</v>
      </c>
      <c r="AR40" s="207"/>
      <c r="AS40" s="207"/>
      <c r="AT40" s="341"/>
      <c r="AU40" s="219" t="s">
        <v>569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106.3</v>
      </c>
      <c r="AF41" s="219"/>
      <c r="AG41" s="219"/>
      <c r="AH41" s="219"/>
      <c r="AI41" s="218">
        <v>106.7</v>
      </c>
      <c r="AJ41" s="219"/>
      <c r="AK41" s="219"/>
      <c r="AL41" s="219"/>
      <c r="AM41" s="218"/>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673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3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569</v>
      </c>
      <c r="AV45" s="199"/>
      <c r="AW45" s="398" t="s">
        <v>300</v>
      </c>
      <c r="AX45" s="399"/>
    </row>
    <row r="46" spans="1:50" ht="31.5" customHeight="1" x14ac:dyDescent="0.15">
      <c r="A46" s="403"/>
      <c r="B46" s="401"/>
      <c r="C46" s="401"/>
      <c r="D46" s="401"/>
      <c r="E46" s="401"/>
      <c r="F46" s="402"/>
      <c r="G46" s="564" t="s">
        <v>689</v>
      </c>
      <c r="H46" s="565"/>
      <c r="I46" s="565"/>
      <c r="J46" s="565"/>
      <c r="K46" s="565"/>
      <c r="L46" s="565"/>
      <c r="M46" s="565"/>
      <c r="N46" s="565"/>
      <c r="O46" s="566"/>
      <c r="P46" s="105" t="s">
        <v>587</v>
      </c>
      <c r="Q46" s="105"/>
      <c r="R46" s="105"/>
      <c r="S46" s="105"/>
      <c r="T46" s="105"/>
      <c r="U46" s="105"/>
      <c r="V46" s="105"/>
      <c r="W46" s="105"/>
      <c r="X46" s="106"/>
      <c r="Y46" s="471" t="s">
        <v>12</v>
      </c>
      <c r="Z46" s="531"/>
      <c r="AA46" s="532"/>
      <c r="AB46" s="461" t="s">
        <v>492</v>
      </c>
      <c r="AC46" s="461"/>
      <c r="AD46" s="461"/>
      <c r="AE46" s="218">
        <v>96.6</v>
      </c>
      <c r="AF46" s="219"/>
      <c r="AG46" s="219"/>
      <c r="AH46" s="219"/>
      <c r="AI46" s="218">
        <v>96.7</v>
      </c>
      <c r="AJ46" s="219"/>
      <c r="AK46" s="219"/>
      <c r="AL46" s="219"/>
      <c r="AM46" s="218"/>
      <c r="AN46" s="219"/>
      <c r="AO46" s="219"/>
      <c r="AP46" s="219"/>
      <c r="AQ46" s="340" t="s">
        <v>569</v>
      </c>
      <c r="AR46" s="207"/>
      <c r="AS46" s="207"/>
      <c r="AT46" s="341"/>
      <c r="AU46" s="219" t="s">
        <v>569</v>
      </c>
      <c r="AV46" s="219"/>
      <c r="AW46" s="219"/>
      <c r="AX46" s="221"/>
    </row>
    <row r="47" spans="1:50" ht="31.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492</v>
      </c>
      <c r="AC47" s="523"/>
      <c r="AD47" s="523"/>
      <c r="AE47" s="218">
        <v>90</v>
      </c>
      <c r="AF47" s="219"/>
      <c r="AG47" s="219"/>
      <c r="AH47" s="219"/>
      <c r="AI47" s="218">
        <v>90</v>
      </c>
      <c r="AJ47" s="219"/>
      <c r="AK47" s="219"/>
      <c r="AL47" s="219"/>
      <c r="AM47" s="218">
        <v>90</v>
      </c>
      <c r="AN47" s="219"/>
      <c r="AO47" s="219"/>
      <c r="AP47" s="219"/>
      <c r="AQ47" s="340">
        <v>90</v>
      </c>
      <c r="AR47" s="207"/>
      <c r="AS47" s="207"/>
      <c r="AT47" s="341"/>
      <c r="AU47" s="219" t="s">
        <v>569</v>
      </c>
      <c r="AV47" s="219"/>
      <c r="AW47" s="219"/>
      <c r="AX47" s="221"/>
    </row>
    <row r="48" spans="1:50" ht="31.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107.3</v>
      </c>
      <c r="AF48" s="219"/>
      <c r="AG48" s="219"/>
      <c r="AH48" s="219"/>
      <c r="AI48" s="218">
        <v>107.4</v>
      </c>
      <c r="AJ48" s="219"/>
      <c r="AK48" s="219"/>
      <c r="AL48" s="219"/>
      <c r="AM48" s="218"/>
      <c r="AN48" s="219"/>
      <c r="AO48" s="219"/>
      <c r="AP48" s="219"/>
      <c r="AQ48" s="340" t="s">
        <v>569</v>
      </c>
      <c r="AR48" s="207"/>
      <c r="AS48" s="207"/>
      <c r="AT48" s="341"/>
      <c r="AU48" s="219" t="s">
        <v>569</v>
      </c>
      <c r="AV48" s="219"/>
      <c r="AW48" s="219"/>
      <c r="AX48" s="221"/>
    </row>
    <row r="49" spans="1:50" ht="23.25" customHeight="1" x14ac:dyDescent="0.15">
      <c r="A49" s="226" t="s">
        <v>501</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6" t="s">
        <v>253</v>
      </c>
      <c r="AV51" s="946"/>
      <c r="AW51" s="946"/>
      <c r="AX51" s="94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355</v>
      </c>
      <c r="AT52" s="134"/>
      <c r="AU52" s="199" t="s">
        <v>569</v>
      </c>
      <c r="AV52" s="199"/>
      <c r="AW52" s="398" t="s">
        <v>300</v>
      </c>
      <c r="AX52" s="399"/>
    </row>
    <row r="53" spans="1:50" ht="23.25" customHeight="1" x14ac:dyDescent="0.15">
      <c r="A53" s="403"/>
      <c r="B53" s="401"/>
      <c r="C53" s="401"/>
      <c r="D53" s="401"/>
      <c r="E53" s="401"/>
      <c r="F53" s="402"/>
      <c r="G53" s="564" t="s">
        <v>690</v>
      </c>
      <c r="H53" s="565"/>
      <c r="I53" s="565"/>
      <c r="J53" s="565"/>
      <c r="K53" s="565"/>
      <c r="L53" s="565"/>
      <c r="M53" s="565"/>
      <c r="N53" s="565"/>
      <c r="O53" s="566"/>
      <c r="P53" s="105" t="s">
        <v>588</v>
      </c>
      <c r="Q53" s="105"/>
      <c r="R53" s="105"/>
      <c r="S53" s="105"/>
      <c r="T53" s="105"/>
      <c r="U53" s="105"/>
      <c r="V53" s="105"/>
      <c r="W53" s="105"/>
      <c r="X53" s="106"/>
      <c r="Y53" s="471" t="s">
        <v>12</v>
      </c>
      <c r="Z53" s="531"/>
      <c r="AA53" s="532"/>
      <c r="AB53" s="461" t="s">
        <v>492</v>
      </c>
      <c r="AC53" s="461"/>
      <c r="AD53" s="461"/>
      <c r="AE53" s="218">
        <v>96.8</v>
      </c>
      <c r="AF53" s="219"/>
      <c r="AG53" s="219"/>
      <c r="AH53" s="219"/>
      <c r="AI53" s="218">
        <v>97.2</v>
      </c>
      <c r="AJ53" s="219"/>
      <c r="AK53" s="219"/>
      <c r="AL53" s="219"/>
      <c r="AM53" s="218"/>
      <c r="AN53" s="219"/>
      <c r="AO53" s="219"/>
      <c r="AP53" s="219"/>
      <c r="AQ53" s="340" t="s">
        <v>569</v>
      </c>
      <c r="AR53" s="207"/>
      <c r="AS53" s="207"/>
      <c r="AT53" s="341"/>
      <c r="AU53" s="219" t="s">
        <v>569</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492</v>
      </c>
      <c r="AC54" s="523"/>
      <c r="AD54" s="523"/>
      <c r="AE54" s="218">
        <v>90</v>
      </c>
      <c r="AF54" s="219"/>
      <c r="AG54" s="219"/>
      <c r="AH54" s="219"/>
      <c r="AI54" s="218">
        <v>90</v>
      </c>
      <c r="AJ54" s="219"/>
      <c r="AK54" s="219"/>
      <c r="AL54" s="219"/>
      <c r="AM54" s="218">
        <v>90</v>
      </c>
      <c r="AN54" s="219"/>
      <c r="AO54" s="219"/>
      <c r="AP54" s="219"/>
      <c r="AQ54" s="340">
        <v>90</v>
      </c>
      <c r="AR54" s="207"/>
      <c r="AS54" s="207"/>
      <c r="AT54" s="341"/>
      <c r="AU54" s="219" t="s">
        <v>569</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107.6</v>
      </c>
      <c r="AF55" s="219"/>
      <c r="AG55" s="219"/>
      <c r="AH55" s="219"/>
      <c r="AI55" s="218">
        <v>108</v>
      </c>
      <c r="AJ55" s="219"/>
      <c r="AK55" s="219"/>
      <c r="AL55" s="219"/>
      <c r="AM55" s="218"/>
      <c r="AN55" s="219"/>
      <c r="AO55" s="219"/>
      <c r="AP55" s="219"/>
      <c r="AQ55" s="340" t="s">
        <v>569</v>
      </c>
      <c r="AR55" s="207"/>
      <c r="AS55" s="207"/>
      <c r="AT55" s="341"/>
      <c r="AU55" s="219" t="s">
        <v>569</v>
      </c>
      <c r="AV55" s="219"/>
      <c r="AW55" s="219"/>
      <c r="AX55" s="221"/>
    </row>
    <row r="56" spans="1:50" ht="23.25" customHeight="1" x14ac:dyDescent="0.15">
      <c r="A56" s="226" t="s">
        <v>501</v>
      </c>
      <c r="B56" s="227"/>
      <c r="C56" s="227"/>
      <c r="D56" s="227"/>
      <c r="E56" s="227"/>
      <c r="F56" s="228"/>
      <c r="G56" s="232" t="s">
        <v>586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9"/>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customHeight="1" x14ac:dyDescent="0.15">
      <c r="A110" s="422"/>
      <c r="B110" s="423"/>
      <c r="C110" s="423"/>
      <c r="D110" s="423"/>
      <c r="E110" s="423"/>
      <c r="F110" s="424"/>
      <c r="G110" s="105" t="s">
        <v>589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590</v>
      </c>
      <c r="AC110" s="546"/>
      <c r="AD110" s="547"/>
      <c r="AE110" s="418">
        <v>408</v>
      </c>
      <c r="AF110" s="418"/>
      <c r="AG110" s="418"/>
      <c r="AH110" s="418"/>
      <c r="AI110" s="418">
        <v>312</v>
      </c>
      <c r="AJ110" s="418"/>
      <c r="AK110" s="418"/>
      <c r="AL110" s="418"/>
      <c r="AM110" s="418">
        <v>314</v>
      </c>
      <c r="AN110" s="418"/>
      <c r="AO110" s="418"/>
      <c r="AP110" s="418"/>
      <c r="AQ110" s="218" t="s">
        <v>569</v>
      </c>
      <c r="AR110" s="219"/>
      <c r="AS110" s="219"/>
      <c r="AT110" s="220"/>
      <c r="AU110" s="218" t="s">
        <v>700</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590</v>
      </c>
      <c r="AC111" s="469"/>
      <c r="AD111" s="470"/>
      <c r="AE111" s="418">
        <v>405</v>
      </c>
      <c r="AF111" s="418"/>
      <c r="AG111" s="418"/>
      <c r="AH111" s="418"/>
      <c r="AI111" s="418">
        <v>405</v>
      </c>
      <c r="AJ111" s="418"/>
      <c r="AK111" s="418"/>
      <c r="AL111" s="418"/>
      <c r="AM111" s="418">
        <v>319</v>
      </c>
      <c r="AN111" s="418"/>
      <c r="AO111" s="418"/>
      <c r="AP111" s="418"/>
      <c r="AQ111" s="218">
        <v>319</v>
      </c>
      <c r="AR111" s="219"/>
      <c r="AS111" s="219"/>
      <c r="AT111" s="220"/>
      <c r="AU111" s="273">
        <v>314</v>
      </c>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customHeight="1" x14ac:dyDescent="0.15">
      <c r="A113" s="422"/>
      <c r="B113" s="423"/>
      <c r="C113" s="423"/>
      <c r="D113" s="423"/>
      <c r="E113" s="423"/>
      <c r="F113" s="424"/>
      <c r="G113" s="105" t="s">
        <v>591</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590</v>
      </c>
      <c r="AC113" s="546"/>
      <c r="AD113" s="547"/>
      <c r="AE113" s="418">
        <v>3</v>
      </c>
      <c r="AF113" s="418"/>
      <c r="AG113" s="418"/>
      <c r="AH113" s="418"/>
      <c r="AI113" s="418">
        <v>3</v>
      </c>
      <c r="AJ113" s="418"/>
      <c r="AK113" s="418"/>
      <c r="AL113" s="418"/>
      <c r="AM113" s="418">
        <v>4</v>
      </c>
      <c r="AN113" s="418"/>
      <c r="AO113" s="418"/>
      <c r="AP113" s="418"/>
      <c r="AQ113" s="218" t="s">
        <v>569</v>
      </c>
      <c r="AR113" s="219"/>
      <c r="AS113" s="219"/>
      <c r="AT113" s="220"/>
      <c r="AU113" s="218" t="s">
        <v>700</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590</v>
      </c>
      <c r="AC114" s="469"/>
      <c r="AD114" s="470"/>
      <c r="AE114" s="418">
        <v>6</v>
      </c>
      <c r="AF114" s="418"/>
      <c r="AG114" s="418"/>
      <c r="AH114" s="418"/>
      <c r="AI114" s="418">
        <v>6</v>
      </c>
      <c r="AJ114" s="418"/>
      <c r="AK114" s="418"/>
      <c r="AL114" s="418"/>
      <c r="AM114" s="418">
        <v>4</v>
      </c>
      <c r="AN114" s="418"/>
      <c r="AO114" s="418"/>
      <c r="AP114" s="418"/>
      <c r="AQ114" s="218">
        <v>1</v>
      </c>
      <c r="AR114" s="219"/>
      <c r="AS114" s="219"/>
      <c r="AT114" s="220"/>
      <c r="AU114" s="218">
        <v>3</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136061</v>
      </c>
      <c r="AF116" s="418"/>
      <c r="AG116" s="418"/>
      <c r="AH116" s="418"/>
      <c r="AI116" s="418">
        <v>171003</v>
      </c>
      <c r="AJ116" s="418"/>
      <c r="AK116" s="418"/>
      <c r="AL116" s="418"/>
      <c r="AM116" s="418">
        <v>184439</v>
      </c>
      <c r="AN116" s="418"/>
      <c r="AO116" s="418"/>
      <c r="AP116" s="418"/>
      <c r="AQ116" s="218">
        <v>170197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691</v>
      </c>
      <c r="AF117" s="551"/>
      <c r="AG117" s="551"/>
      <c r="AH117" s="551"/>
      <c r="AI117" s="551" t="s">
        <v>692</v>
      </c>
      <c r="AJ117" s="551"/>
      <c r="AK117" s="551"/>
      <c r="AL117" s="551"/>
      <c r="AM117" s="551" t="s">
        <v>693</v>
      </c>
      <c r="AN117" s="551"/>
      <c r="AO117" s="551"/>
      <c r="AP117" s="551"/>
      <c r="AQ117" s="551" t="s">
        <v>694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1818666</v>
      </c>
      <c r="AF119" s="418"/>
      <c r="AG119" s="418"/>
      <c r="AH119" s="418"/>
      <c r="AI119" s="418">
        <v>2810000</v>
      </c>
      <c r="AJ119" s="418"/>
      <c r="AK119" s="418"/>
      <c r="AL119" s="418"/>
      <c r="AM119" s="418">
        <v>3904000</v>
      </c>
      <c r="AN119" s="418"/>
      <c r="AO119" s="418"/>
      <c r="AP119" s="418"/>
      <c r="AQ119" s="418">
        <v>5046000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695</v>
      </c>
      <c r="AF120" s="551"/>
      <c r="AG120" s="551"/>
      <c r="AH120" s="551"/>
      <c r="AI120" s="551" t="s">
        <v>696</v>
      </c>
      <c r="AJ120" s="551"/>
      <c r="AK120" s="551"/>
      <c r="AL120" s="551"/>
      <c r="AM120" s="551" t="s">
        <v>697</v>
      </c>
      <c r="AN120" s="551"/>
      <c r="AO120" s="551"/>
      <c r="AP120" s="551"/>
      <c r="AQ120" s="551" t="s">
        <v>698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147</v>
      </c>
      <c r="AF134" s="207"/>
      <c r="AG134" s="207"/>
      <c r="AH134" s="207"/>
      <c r="AI134" s="206">
        <v>196</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95.7</v>
      </c>
      <c r="AF138" s="207"/>
      <c r="AG138" s="207"/>
      <c r="AH138" s="207"/>
      <c r="AI138" s="206">
        <v>96</v>
      </c>
      <c r="AJ138" s="207"/>
      <c r="AK138" s="207"/>
      <c r="AL138" s="207"/>
      <c r="AM138" s="206"/>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v>90</v>
      </c>
      <c r="AF139" s="207"/>
      <c r="AG139" s="207"/>
      <c r="AH139" s="207"/>
      <c r="AI139" s="206">
        <v>90</v>
      </c>
      <c r="AJ139" s="207"/>
      <c r="AK139" s="207"/>
      <c r="AL139" s="207"/>
      <c r="AM139" s="206">
        <v>90</v>
      </c>
      <c r="AN139" s="207"/>
      <c r="AO139" s="207"/>
      <c r="AP139" s="207"/>
      <c r="AQ139" s="206">
        <v>90</v>
      </c>
      <c r="AR139" s="207"/>
      <c r="AS139" s="207"/>
      <c r="AT139" s="207"/>
      <c r="AU139" s="206" t="s">
        <v>569</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355</v>
      </c>
      <c r="AT141" s="134"/>
      <c r="AU141" s="200" t="s">
        <v>569</v>
      </c>
      <c r="AV141" s="200"/>
      <c r="AW141" s="133" t="s">
        <v>300</v>
      </c>
      <c r="AX141" s="195"/>
    </row>
    <row r="142" spans="1:50" ht="39.75" customHeight="1" x14ac:dyDescent="0.15">
      <c r="A142" s="189"/>
      <c r="B142" s="186"/>
      <c r="C142" s="180"/>
      <c r="D142" s="186"/>
      <c r="E142" s="180"/>
      <c r="F142" s="181"/>
      <c r="G142" s="104" t="s">
        <v>599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492</v>
      </c>
      <c r="AC142" s="205"/>
      <c r="AD142" s="205"/>
      <c r="AE142" s="206">
        <v>96.6</v>
      </c>
      <c r="AF142" s="207"/>
      <c r="AG142" s="207"/>
      <c r="AH142" s="207"/>
      <c r="AI142" s="206">
        <v>96.7</v>
      </c>
      <c r="AJ142" s="207"/>
      <c r="AK142" s="207"/>
      <c r="AL142" s="207"/>
      <c r="AM142" s="206"/>
      <c r="AN142" s="207"/>
      <c r="AO142" s="207"/>
      <c r="AP142" s="207"/>
      <c r="AQ142" s="206" t="s">
        <v>569</v>
      </c>
      <c r="AR142" s="207"/>
      <c r="AS142" s="207"/>
      <c r="AT142" s="207"/>
      <c r="AU142" s="206" t="s">
        <v>569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492</v>
      </c>
      <c r="AC143" s="213"/>
      <c r="AD143" s="213"/>
      <c r="AE143" s="206">
        <v>90</v>
      </c>
      <c r="AF143" s="207"/>
      <c r="AG143" s="207"/>
      <c r="AH143" s="207"/>
      <c r="AI143" s="206">
        <v>90</v>
      </c>
      <c r="AJ143" s="207"/>
      <c r="AK143" s="207"/>
      <c r="AL143" s="207"/>
      <c r="AM143" s="206">
        <v>90</v>
      </c>
      <c r="AN143" s="207"/>
      <c r="AO143" s="207"/>
      <c r="AP143" s="207"/>
      <c r="AQ143" s="206">
        <v>90</v>
      </c>
      <c r="AR143" s="207"/>
      <c r="AS143" s="207"/>
      <c r="AT143" s="207"/>
      <c r="AU143" s="206" t="s">
        <v>569</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v>31</v>
      </c>
      <c r="AR145" s="199"/>
      <c r="AS145" s="133" t="s">
        <v>355</v>
      </c>
      <c r="AT145" s="134"/>
      <c r="AU145" s="200" t="s">
        <v>569</v>
      </c>
      <c r="AV145" s="200"/>
      <c r="AW145" s="133" t="s">
        <v>300</v>
      </c>
      <c r="AX145" s="195"/>
    </row>
    <row r="146" spans="1:50" ht="39.75" customHeight="1" x14ac:dyDescent="0.15">
      <c r="A146" s="189"/>
      <c r="B146" s="186"/>
      <c r="C146" s="180"/>
      <c r="D146" s="186"/>
      <c r="E146" s="180"/>
      <c r="F146" s="181"/>
      <c r="G146" s="104" t="s">
        <v>600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492</v>
      </c>
      <c r="AC146" s="205"/>
      <c r="AD146" s="205"/>
      <c r="AE146" s="206">
        <v>96.8</v>
      </c>
      <c r="AF146" s="207"/>
      <c r="AG146" s="207"/>
      <c r="AH146" s="207"/>
      <c r="AI146" s="206">
        <v>97.2</v>
      </c>
      <c r="AJ146" s="207"/>
      <c r="AK146" s="207"/>
      <c r="AL146" s="207"/>
      <c r="AM146" s="206"/>
      <c r="AN146" s="207"/>
      <c r="AO146" s="207"/>
      <c r="AP146" s="207"/>
      <c r="AQ146" s="206" t="s">
        <v>569</v>
      </c>
      <c r="AR146" s="207"/>
      <c r="AS146" s="207"/>
      <c r="AT146" s="207"/>
      <c r="AU146" s="206" t="s">
        <v>569</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492</v>
      </c>
      <c r="AC147" s="213"/>
      <c r="AD147" s="213"/>
      <c r="AE147" s="206">
        <v>90</v>
      </c>
      <c r="AF147" s="207"/>
      <c r="AG147" s="207"/>
      <c r="AH147" s="207"/>
      <c r="AI147" s="206">
        <v>90</v>
      </c>
      <c r="AJ147" s="207"/>
      <c r="AK147" s="207"/>
      <c r="AL147" s="207"/>
      <c r="AM147" s="206">
        <v>90</v>
      </c>
      <c r="AN147" s="207"/>
      <c r="AO147" s="207"/>
      <c r="AP147" s="207"/>
      <c r="AQ147" s="206">
        <v>90</v>
      </c>
      <c r="AR147" s="207"/>
      <c r="AS147" s="207"/>
      <c r="AT147" s="207"/>
      <c r="AU147" s="206" t="s">
        <v>569</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3"/>
      <c r="E430" s="174" t="s">
        <v>542</v>
      </c>
      <c r="F430" s="906"/>
      <c r="G430" s="907" t="s">
        <v>374</v>
      </c>
      <c r="H430" s="123"/>
      <c r="I430" s="123"/>
      <c r="J430" s="908" t="s">
        <v>602</v>
      </c>
      <c r="K430" s="909"/>
      <c r="L430" s="909"/>
      <c r="M430" s="909"/>
      <c r="N430" s="909"/>
      <c r="O430" s="909"/>
      <c r="P430" s="909"/>
      <c r="Q430" s="909"/>
      <c r="R430" s="909"/>
      <c r="S430" s="909"/>
      <c r="T430" s="910"/>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602</v>
      </c>
      <c r="AF433" s="207"/>
      <c r="AG433" s="207"/>
      <c r="AH433" s="341"/>
      <c r="AI433" s="340" t="s">
        <v>602</v>
      </c>
      <c r="AJ433" s="207"/>
      <c r="AK433" s="207"/>
      <c r="AL433" s="207"/>
      <c r="AM433" s="340" t="s">
        <v>569</v>
      </c>
      <c r="AN433" s="207"/>
      <c r="AO433" s="207"/>
      <c r="AP433" s="341"/>
      <c r="AQ433" s="340" t="s">
        <v>602</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603</v>
      </c>
      <c r="AF434" s="207"/>
      <c r="AG434" s="207"/>
      <c r="AH434" s="341"/>
      <c r="AI434" s="340" t="s">
        <v>602</v>
      </c>
      <c r="AJ434" s="207"/>
      <c r="AK434" s="207"/>
      <c r="AL434" s="207"/>
      <c r="AM434" s="340" t="s">
        <v>569</v>
      </c>
      <c r="AN434" s="207"/>
      <c r="AO434" s="207"/>
      <c r="AP434" s="341"/>
      <c r="AQ434" s="340" t="s">
        <v>602</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569</v>
      </c>
      <c r="AN435" s="207"/>
      <c r="AO435" s="207"/>
      <c r="AP435" s="341"/>
      <c r="AQ435" s="340" t="s">
        <v>603</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602</v>
      </c>
      <c r="AF458" s="207"/>
      <c r="AG458" s="207"/>
      <c r="AH458" s="207"/>
      <c r="AI458" s="340" t="s">
        <v>602</v>
      </c>
      <c r="AJ458" s="207"/>
      <c r="AK458" s="207"/>
      <c r="AL458" s="207"/>
      <c r="AM458" s="340" t="s">
        <v>569</v>
      </c>
      <c r="AN458" s="207"/>
      <c r="AO458" s="207"/>
      <c r="AP458" s="341"/>
      <c r="AQ458" s="340" t="s">
        <v>602</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602</v>
      </c>
      <c r="AF459" s="207"/>
      <c r="AG459" s="207"/>
      <c r="AH459" s="341"/>
      <c r="AI459" s="340" t="s">
        <v>602</v>
      </c>
      <c r="AJ459" s="207"/>
      <c r="AK459" s="207"/>
      <c r="AL459" s="207"/>
      <c r="AM459" s="340" t="s">
        <v>569</v>
      </c>
      <c r="AN459" s="207"/>
      <c r="AO459" s="207"/>
      <c r="AP459" s="341"/>
      <c r="AQ459" s="340" t="s">
        <v>602</v>
      </c>
      <c r="AR459" s="207"/>
      <c r="AS459" s="207"/>
      <c r="AT459" s="341"/>
      <c r="AU459" s="207" t="s">
        <v>602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569</v>
      </c>
      <c r="AN460" s="207"/>
      <c r="AO460" s="207"/>
      <c r="AP460" s="341"/>
      <c r="AQ460" s="340" t="s">
        <v>602</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4.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612</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8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612</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612</v>
      </c>
      <c r="AE704" s="787"/>
      <c r="AF704" s="787"/>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612</v>
      </c>
      <c r="AE705" s="719"/>
      <c r="AF705" s="719"/>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660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660</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612</v>
      </c>
      <c r="AE708" s="605"/>
      <c r="AF708" s="605"/>
      <c r="AG708" s="746" t="s">
        <v>607</v>
      </c>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612</v>
      </c>
      <c r="AE709" s="329"/>
      <c r="AF709" s="329"/>
      <c r="AG709" s="101" t="s">
        <v>686</v>
      </c>
      <c r="AH709" s="102"/>
      <c r="AI709" s="102"/>
      <c r="AJ709" s="102"/>
      <c r="AK709" s="102"/>
      <c r="AL709" s="102"/>
      <c r="AM709" s="102"/>
      <c r="AN709" s="102"/>
      <c r="AO709" s="102"/>
      <c r="AP709" s="102"/>
      <c r="AQ709" s="102"/>
      <c r="AR709" s="102"/>
      <c r="AS709" s="102"/>
      <c r="AT709" s="102"/>
      <c r="AU709" s="102"/>
      <c r="AV709" s="102"/>
      <c r="AW709" s="102"/>
      <c r="AX709" s="103"/>
    </row>
    <row r="710" spans="1:50" ht="60.7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699</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612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49.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612</v>
      </c>
      <c r="AE712" s="787"/>
      <c r="AF712" s="787"/>
      <c r="AG712" s="814" t="s">
        <v>662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661</v>
      </c>
      <c r="AE713" s="329"/>
      <c r="AF713" s="667"/>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661</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612</v>
      </c>
      <c r="AE715" s="605"/>
      <c r="AF715" s="660"/>
      <c r="AG715" s="746" t="s">
        <v>609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661</v>
      </c>
      <c r="AE716" s="631"/>
      <c r="AF716" s="631"/>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661</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77" t="s">
        <v>671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682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6.75" customHeight="1" thickBot="1" x14ac:dyDescent="0.2">
      <c r="A731" s="803" t="s">
        <v>256</v>
      </c>
      <c r="B731" s="804"/>
      <c r="C731" s="804"/>
      <c r="D731" s="804"/>
      <c r="E731" s="805"/>
      <c r="F731" s="733" t="s">
        <v>683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1" customHeight="1" thickBot="1" x14ac:dyDescent="0.2">
      <c r="A733" s="677" t="s">
        <v>684</v>
      </c>
      <c r="B733" s="678"/>
      <c r="C733" s="678"/>
      <c r="D733" s="678"/>
      <c r="E733" s="679"/>
      <c r="F733" s="641" t="s">
        <v>685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569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4" t="s">
        <v>546</v>
      </c>
      <c r="B737" s="210"/>
      <c r="C737" s="210"/>
      <c r="D737" s="211"/>
      <c r="E737" s="1012" t="s">
        <v>663</v>
      </c>
      <c r="F737" s="1013"/>
      <c r="G737" s="1013"/>
      <c r="H737" s="1013"/>
      <c r="I737" s="1013"/>
      <c r="J737" s="1013"/>
      <c r="K737" s="1013"/>
      <c r="L737" s="1013"/>
      <c r="M737" s="1013"/>
      <c r="N737" s="365" t="s">
        <v>539</v>
      </c>
      <c r="O737" s="365"/>
      <c r="P737" s="365"/>
      <c r="Q737" s="365"/>
      <c r="R737" s="1012" t="s">
        <v>664</v>
      </c>
      <c r="S737" s="1013"/>
      <c r="T737" s="1013"/>
      <c r="U737" s="1013"/>
      <c r="V737" s="1013"/>
      <c r="W737" s="1013"/>
      <c r="X737" s="1013"/>
      <c r="Y737" s="1013"/>
      <c r="Z737" s="1013"/>
      <c r="AA737" s="365" t="s">
        <v>538</v>
      </c>
      <c r="AB737" s="365"/>
      <c r="AC737" s="365"/>
      <c r="AD737" s="365"/>
      <c r="AE737" s="1012" t="s">
        <v>665</v>
      </c>
      <c r="AF737" s="1013"/>
      <c r="AG737" s="1013"/>
      <c r="AH737" s="1013"/>
      <c r="AI737" s="1013"/>
      <c r="AJ737" s="1013"/>
      <c r="AK737" s="1013"/>
      <c r="AL737" s="1013"/>
      <c r="AM737" s="1013"/>
      <c r="AN737" s="365" t="s">
        <v>537</v>
      </c>
      <c r="AO737" s="365"/>
      <c r="AP737" s="365"/>
      <c r="AQ737" s="365"/>
      <c r="AR737" s="1004" t="s">
        <v>666</v>
      </c>
      <c r="AS737" s="1005"/>
      <c r="AT737" s="1005"/>
      <c r="AU737" s="1005"/>
      <c r="AV737" s="1005"/>
      <c r="AW737" s="1005"/>
      <c r="AX737" s="1006"/>
      <c r="AY737" s="89"/>
      <c r="AZ737" s="89"/>
    </row>
    <row r="738" spans="1:52" ht="24.75" customHeight="1" x14ac:dyDescent="0.15">
      <c r="A738" s="1014" t="s">
        <v>536</v>
      </c>
      <c r="B738" s="210"/>
      <c r="C738" s="210"/>
      <c r="D738" s="211"/>
      <c r="E738" s="1012" t="s">
        <v>667</v>
      </c>
      <c r="F738" s="1013"/>
      <c r="G738" s="1013"/>
      <c r="H738" s="1013"/>
      <c r="I738" s="1013"/>
      <c r="J738" s="1013"/>
      <c r="K738" s="1013"/>
      <c r="L738" s="1013"/>
      <c r="M738" s="1013"/>
      <c r="N738" s="365" t="s">
        <v>535</v>
      </c>
      <c r="O738" s="365"/>
      <c r="P738" s="365"/>
      <c r="Q738" s="365"/>
      <c r="R738" s="1012" t="s">
        <v>668</v>
      </c>
      <c r="S738" s="1013"/>
      <c r="T738" s="1013"/>
      <c r="U738" s="1013"/>
      <c r="V738" s="1013"/>
      <c r="W738" s="1013"/>
      <c r="X738" s="1013"/>
      <c r="Y738" s="1013"/>
      <c r="Z738" s="1013"/>
      <c r="AA738" s="365" t="s">
        <v>534</v>
      </c>
      <c r="AB738" s="365"/>
      <c r="AC738" s="365"/>
      <c r="AD738" s="365"/>
      <c r="AE738" s="1012" t="s">
        <v>669</v>
      </c>
      <c r="AF738" s="1013"/>
      <c r="AG738" s="1013"/>
      <c r="AH738" s="1013"/>
      <c r="AI738" s="1013"/>
      <c r="AJ738" s="1013"/>
      <c r="AK738" s="1013"/>
      <c r="AL738" s="1013"/>
      <c r="AM738" s="1013"/>
      <c r="AN738" s="365" t="s">
        <v>530</v>
      </c>
      <c r="AO738" s="365"/>
      <c r="AP738" s="365"/>
      <c r="AQ738" s="365"/>
      <c r="AR738" s="1004" t="s">
        <v>670</v>
      </c>
      <c r="AS738" s="1005"/>
      <c r="AT738" s="1005"/>
      <c r="AU738" s="1005"/>
      <c r="AV738" s="1005"/>
      <c r="AW738" s="1005"/>
      <c r="AX738" s="1006"/>
    </row>
    <row r="739" spans="1:52" ht="24.75" customHeight="1" thickBot="1" x14ac:dyDescent="0.2">
      <c r="A739" s="1015" t="s">
        <v>526</v>
      </c>
      <c r="B739" s="1016"/>
      <c r="C739" s="1016"/>
      <c r="D739" s="1017"/>
      <c r="E739" s="1018" t="s">
        <v>566</v>
      </c>
      <c r="F739" s="1007"/>
      <c r="G739" s="1007"/>
      <c r="H739" s="93" t="str">
        <f>IF(E739="", "", "(")</f>
        <v>(</v>
      </c>
      <c r="I739" s="1007"/>
      <c r="J739" s="1007"/>
      <c r="K739" s="93" t="str">
        <f>IF(OR(I739="　", I739=""), "", "-")</f>
        <v/>
      </c>
      <c r="L739" s="1008">
        <v>87</v>
      </c>
      <c r="M739" s="1008"/>
      <c r="N739" s="94" t="str">
        <f>IF(O739="", "", "-")</f>
        <v/>
      </c>
      <c r="O739" s="95"/>
      <c r="P739" s="94" t="str">
        <f>IF(E739="", "", ")")</f>
        <v>)</v>
      </c>
      <c r="Q739" s="1018"/>
      <c r="R739" s="1007"/>
      <c r="S739" s="1007"/>
      <c r="T739" s="93" t="str">
        <f>IF(Q739="", "", "(")</f>
        <v/>
      </c>
      <c r="U739" s="1007"/>
      <c r="V739" s="1007"/>
      <c r="W739" s="93" t="str">
        <f>IF(OR(U739="　", U739=""), "", "-")</f>
        <v/>
      </c>
      <c r="X739" s="1008"/>
      <c r="Y739" s="1008"/>
      <c r="Z739" s="94" t="str">
        <f>IF(AA739="", "", "-")</f>
        <v/>
      </c>
      <c r="AA739" s="95"/>
      <c r="AB739" s="94" t="str">
        <f>IF(Q739="", "", ")")</f>
        <v/>
      </c>
      <c r="AC739" s="1018"/>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8" t="s">
        <v>505</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5" t="s">
        <v>677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619</v>
      </c>
      <c r="H781" s="675"/>
      <c r="I781" s="675"/>
      <c r="J781" s="675"/>
      <c r="K781" s="676"/>
      <c r="L781" s="668" t="s">
        <v>620</v>
      </c>
      <c r="M781" s="839"/>
      <c r="N781" s="839"/>
      <c r="O781" s="839"/>
      <c r="P781" s="839"/>
      <c r="Q781" s="839"/>
      <c r="R781" s="839"/>
      <c r="S781" s="839"/>
      <c r="T781" s="839"/>
      <c r="U781" s="839"/>
      <c r="V781" s="839"/>
      <c r="W781" s="839"/>
      <c r="X781" s="840"/>
      <c r="Y781" s="388">
        <v>1.9</v>
      </c>
      <c r="Z781" s="389"/>
      <c r="AA781" s="389"/>
      <c r="AB781" s="809"/>
      <c r="AC781" s="674" t="s">
        <v>628</v>
      </c>
      <c r="AD781" s="843"/>
      <c r="AE781" s="843"/>
      <c r="AF781" s="843"/>
      <c r="AG781" s="844"/>
      <c r="AH781" s="668" t="s">
        <v>629</v>
      </c>
      <c r="AI781" s="669"/>
      <c r="AJ781" s="669"/>
      <c r="AK781" s="669"/>
      <c r="AL781" s="669"/>
      <c r="AM781" s="669"/>
      <c r="AN781" s="669"/>
      <c r="AO781" s="669"/>
      <c r="AP781" s="669"/>
      <c r="AQ781" s="669"/>
      <c r="AR781" s="669"/>
      <c r="AS781" s="669"/>
      <c r="AT781" s="670"/>
      <c r="AU781" s="388">
        <v>12.4</v>
      </c>
      <c r="AV781" s="389"/>
      <c r="AW781" s="389"/>
      <c r="AX781" s="390"/>
    </row>
    <row r="782" spans="1:50" ht="24.75" customHeight="1" x14ac:dyDescent="0.15">
      <c r="A782" s="635"/>
      <c r="B782" s="636"/>
      <c r="C782" s="636"/>
      <c r="D782" s="636"/>
      <c r="E782" s="636"/>
      <c r="F782" s="637"/>
      <c r="G782" s="606" t="s">
        <v>622</v>
      </c>
      <c r="H782" s="611"/>
      <c r="I782" s="611"/>
      <c r="J782" s="611"/>
      <c r="K782" s="612"/>
      <c r="L782" s="598" t="s">
        <v>623</v>
      </c>
      <c r="M782" s="599"/>
      <c r="N782" s="599"/>
      <c r="O782" s="599"/>
      <c r="P782" s="599"/>
      <c r="Q782" s="599"/>
      <c r="R782" s="599"/>
      <c r="S782" s="599"/>
      <c r="T782" s="599"/>
      <c r="U782" s="599"/>
      <c r="V782" s="599"/>
      <c r="W782" s="599"/>
      <c r="X782" s="600"/>
      <c r="Y782" s="601">
        <v>4</v>
      </c>
      <c r="Z782" s="602"/>
      <c r="AA782" s="602"/>
      <c r="AB782" s="616"/>
      <c r="AC782" s="606" t="s">
        <v>674</v>
      </c>
      <c r="AD782" s="607"/>
      <c r="AE782" s="607"/>
      <c r="AF782" s="607"/>
      <c r="AG782" s="608"/>
      <c r="AH782" s="598" t="s">
        <v>675</v>
      </c>
      <c r="AI782" s="609"/>
      <c r="AJ782" s="609"/>
      <c r="AK782" s="609"/>
      <c r="AL782" s="609"/>
      <c r="AM782" s="609"/>
      <c r="AN782" s="609"/>
      <c r="AO782" s="609"/>
      <c r="AP782" s="609"/>
      <c r="AQ782" s="609"/>
      <c r="AR782" s="609"/>
      <c r="AS782" s="609"/>
      <c r="AT782" s="610"/>
      <c r="AU782" s="601">
        <v>0.1</v>
      </c>
      <c r="AV782" s="602"/>
      <c r="AW782" s="602"/>
      <c r="AX782" s="603"/>
    </row>
    <row r="783" spans="1:50" ht="24.75" customHeight="1" x14ac:dyDescent="0.15">
      <c r="A783" s="635"/>
      <c r="B783" s="636"/>
      <c r="C783" s="636"/>
      <c r="D783" s="636"/>
      <c r="E783" s="636"/>
      <c r="F783" s="637"/>
      <c r="G783" s="606" t="s">
        <v>624</v>
      </c>
      <c r="H783" s="611"/>
      <c r="I783" s="611"/>
      <c r="J783" s="611"/>
      <c r="K783" s="612"/>
      <c r="L783" s="598" t="s">
        <v>625</v>
      </c>
      <c r="M783" s="599"/>
      <c r="N783" s="599"/>
      <c r="O783" s="599"/>
      <c r="P783" s="599"/>
      <c r="Q783" s="599"/>
      <c r="R783" s="599"/>
      <c r="S783" s="599"/>
      <c r="T783" s="599"/>
      <c r="U783" s="599"/>
      <c r="V783" s="599"/>
      <c r="W783" s="599"/>
      <c r="X783" s="600"/>
      <c r="Y783" s="601">
        <v>1.2</v>
      </c>
      <c r="Z783" s="602"/>
      <c r="AA783" s="602"/>
      <c r="AB783" s="616"/>
      <c r="AC783" s="606" t="s">
        <v>626</v>
      </c>
      <c r="AD783" s="611"/>
      <c r="AE783" s="611"/>
      <c r="AF783" s="611"/>
      <c r="AG783" s="612"/>
      <c r="AH783" s="598" t="s">
        <v>631</v>
      </c>
      <c r="AI783" s="599"/>
      <c r="AJ783" s="599"/>
      <c r="AK783" s="599"/>
      <c r="AL783" s="599"/>
      <c r="AM783" s="599"/>
      <c r="AN783" s="599"/>
      <c r="AO783" s="599"/>
      <c r="AP783" s="599"/>
      <c r="AQ783" s="599"/>
      <c r="AR783" s="599"/>
      <c r="AS783" s="599"/>
      <c r="AT783" s="600"/>
      <c r="AU783" s="601">
        <v>0.03</v>
      </c>
      <c r="AV783" s="602"/>
      <c r="AW783" s="602"/>
      <c r="AX783" s="603"/>
    </row>
    <row r="784" spans="1:50" ht="24.75" customHeight="1" x14ac:dyDescent="0.15">
      <c r="A784" s="635"/>
      <c r="B784" s="636"/>
      <c r="C784" s="636"/>
      <c r="D784" s="636"/>
      <c r="E784" s="636"/>
      <c r="F784" s="637"/>
      <c r="G784" s="606" t="s">
        <v>626</v>
      </c>
      <c r="H784" s="611"/>
      <c r="I784" s="611"/>
      <c r="J784" s="611"/>
      <c r="K784" s="612"/>
      <c r="L784" s="598" t="s">
        <v>627</v>
      </c>
      <c r="M784" s="599"/>
      <c r="N784" s="599"/>
      <c r="O784" s="599"/>
      <c r="P784" s="599"/>
      <c r="Q784" s="599"/>
      <c r="R784" s="599"/>
      <c r="S784" s="599"/>
      <c r="T784" s="599"/>
      <c r="U784" s="599"/>
      <c r="V784" s="599"/>
      <c r="W784" s="599"/>
      <c r="X784" s="600"/>
      <c r="Y784" s="601">
        <v>0.7</v>
      </c>
      <c r="Z784" s="602"/>
      <c r="AA784" s="602"/>
      <c r="AB784" s="616"/>
      <c r="AC784" s="606"/>
      <c r="AD784" s="607"/>
      <c r="AE784" s="607"/>
      <c r="AF784" s="607"/>
      <c r="AG784" s="608"/>
      <c r="AH784" s="598"/>
      <c r="AI784" s="609"/>
      <c r="AJ784" s="609"/>
      <c r="AK784" s="609"/>
      <c r="AL784" s="609"/>
      <c r="AM784" s="609"/>
      <c r="AN784" s="609"/>
      <c r="AO784" s="609"/>
      <c r="AP784" s="609"/>
      <c r="AQ784" s="609"/>
      <c r="AR784" s="609"/>
      <c r="AS784" s="609"/>
      <c r="AT784" s="610"/>
      <c r="AU784" s="601"/>
      <c r="AV784" s="602"/>
      <c r="AW784" s="602"/>
      <c r="AX784" s="603"/>
    </row>
    <row r="785" spans="1:50" ht="24.75" customHeight="1" x14ac:dyDescent="0.15">
      <c r="A785" s="635"/>
      <c r="B785" s="636"/>
      <c r="C785" s="636"/>
      <c r="D785" s="636"/>
      <c r="E785" s="636"/>
      <c r="F785" s="637"/>
      <c r="G785" s="606"/>
      <c r="H785" s="611"/>
      <c r="I785" s="611"/>
      <c r="J785" s="611"/>
      <c r="K785" s="612"/>
      <c r="L785" s="598" t="s">
        <v>621</v>
      </c>
      <c r="M785" s="599"/>
      <c r="N785" s="599"/>
      <c r="O785" s="599"/>
      <c r="P785" s="599"/>
      <c r="Q785" s="599"/>
      <c r="R785" s="599"/>
      <c r="S785" s="599"/>
      <c r="T785" s="599"/>
      <c r="U785" s="599"/>
      <c r="V785" s="599"/>
      <c r="W785" s="599"/>
      <c r="X785" s="600"/>
      <c r="Y785" s="601"/>
      <c r="Z785" s="602"/>
      <c r="AA785" s="602"/>
      <c r="AB785" s="616"/>
      <c r="AC785" s="606"/>
      <c r="AD785" s="611"/>
      <c r="AE785" s="611"/>
      <c r="AF785" s="611"/>
      <c r="AG785" s="612"/>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c r="AD786" s="611"/>
      <c r="AE786" s="611"/>
      <c r="AF786" s="611"/>
      <c r="AG786" s="612"/>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c r="AD787" s="611"/>
      <c r="AE787" s="611"/>
      <c r="AF787" s="611"/>
      <c r="AG787" s="612"/>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7.8000000000000007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12.53</v>
      </c>
      <c r="AV791" s="836"/>
      <c r="AW791" s="836"/>
      <c r="AX791" s="838"/>
    </row>
    <row r="792" spans="1:50" ht="24.75" hidden="1" customHeight="1" x14ac:dyDescent="0.15">
      <c r="A792" s="635"/>
      <c r="B792" s="636"/>
      <c r="C792" s="636"/>
      <c r="D792" s="636"/>
      <c r="E792" s="636"/>
      <c r="F792" s="637"/>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839"/>
      <c r="N794" s="839"/>
      <c r="O794" s="839"/>
      <c r="P794" s="839"/>
      <c r="Q794" s="839"/>
      <c r="R794" s="839"/>
      <c r="S794" s="839"/>
      <c r="T794" s="839"/>
      <c r="U794" s="839"/>
      <c r="V794" s="839"/>
      <c r="W794" s="839"/>
      <c r="X794" s="840"/>
      <c r="Y794" s="388"/>
      <c r="Z794" s="389"/>
      <c r="AA794" s="389"/>
      <c r="AB794" s="809"/>
      <c r="AC794" s="674"/>
      <c r="AD794" s="675"/>
      <c r="AE794" s="675"/>
      <c r="AF794" s="675"/>
      <c r="AG794" s="676"/>
      <c r="AH794" s="668"/>
      <c r="AI794" s="839"/>
      <c r="AJ794" s="839"/>
      <c r="AK794" s="839"/>
      <c r="AL794" s="839"/>
      <c r="AM794" s="839"/>
      <c r="AN794" s="839"/>
      <c r="AO794" s="839"/>
      <c r="AP794" s="839"/>
      <c r="AQ794" s="839"/>
      <c r="AR794" s="839"/>
      <c r="AS794" s="839"/>
      <c r="AT794" s="840"/>
      <c r="AU794" s="388"/>
      <c r="AV794" s="389"/>
      <c r="AW794" s="389"/>
      <c r="AX794" s="390"/>
    </row>
    <row r="795" spans="1:50" ht="24.75" hidden="1" customHeight="1" x14ac:dyDescent="0.15">
      <c r="A795" s="635"/>
      <c r="B795" s="636"/>
      <c r="C795" s="636"/>
      <c r="D795" s="636"/>
      <c r="E795" s="636"/>
      <c r="F795" s="637"/>
      <c r="G795" s="606"/>
      <c r="H795" s="611"/>
      <c r="I795" s="611"/>
      <c r="J795" s="611"/>
      <c r="K795" s="612"/>
      <c r="L795" s="598"/>
      <c r="M795" s="599"/>
      <c r="N795" s="599"/>
      <c r="O795" s="599"/>
      <c r="P795" s="599"/>
      <c r="Q795" s="599"/>
      <c r="R795" s="599"/>
      <c r="S795" s="599"/>
      <c r="T795" s="599"/>
      <c r="U795" s="599"/>
      <c r="V795" s="599"/>
      <c r="W795" s="599"/>
      <c r="X795" s="600"/>
      <c r="Y795" s="601"/>
      <c r="Z795" s="602"/>
      <c r="AA795" s="602"/>
      <c r="AB795" s="616"/>
      <c r="AC795" s="606"/>
      <c r="AD795" s="611"/>
      <c r="AE795" s="611"/>
      <c r="AF795" s="611"/>
      <c r="AG795" s="612"/>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5"/>
      <c r="B796" s="636"/>
      <c r="C796" s="636"/>
      <c r="D796" s="636"/>
      <c r="E796" s="636"/>
      <c r="F796" s="637"/>
      <c r="G796" s="606"/>
      <c r="H796" s="611"/>
      <c r="I796" s="611"/>
      <c r="J796" s="611"/>
      <c r="K796" s="612"/>
      <c r="L796" s="598"/>
      <c r="M796" s="599"/>
      <c r="N796" s="599"/>
      <c r="O796" s="599"/>
      <c r="P796" s="599"/>
      <c r="Q796" s="599"/>
      <c r="R796" s="599"/>
      <c r="S796" s="599"/>
      <c r="T796" s="599"/>
      <c r="U796" s="599"/>
      <c r="V796" s="599"/>
      <c r="W796" s="599"/>
      <c r="X796" s="600"/>
      <c r="Y796" s="601"/>
      <c r="Z796" s="602"/>
      <c r="AA796" s="602"/>
      <c r="AB796" s="616"/>
      <c r="AC796" s="606"/>
      <c r="AD796" s="611"/>
      <c r="AE796" s="611"/>
      <c r="AF796" s="611"/>
      <c r="AG796" s="612"/>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11"/>
      <c r="I797" s="611"/>
      <c r="J797" s="611"/>
      <c r="K797" s="612"/>
      <c r="L797" s="598"/>
      <c r="M797" s="599"/>
      <c r="N797" s="599"/>
      <c r="O797" s="599"/>
      <c r="P797" s="599"/>
      <c r="Q797" s="599"/>
      <c r="R797" s="599"/>
      <c r="S797" s="599"/>
      <c r="T797" s="599"/>
      <c r="U797" s="599"/>
      <c r="V797" s="599"/>
      <c r="W797" s="599"/>
      <c r="X797" s="600"/>
      <c r="Y797" s="601"/>
      <c r="Z797" s="602"/>
      <c r="AA797" s="602"/>
      <c r="AB797" s="616"/>
      <c r="AC797" s="606"/>
      <c r="AD797" s="611"/>
      <c r="AE797" s="611"/>
      <c r="AF797" s="611"/>
      <c r="AG797" s="612"/>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11"/>
      <c r="I798" s="611"/>
      <c r="J798" s="611"/>
      <c r="K798" s="612"/>
      <c r="L798" s="598"/>
      <c r="M798" s="599"/>
      <c r="N798" s="599"/>
      <c r="O798" s="599"/>
      <c r="P798" s="599"/>
      <c r="Q798" s="599"/>
      <c r="R798" s="599"/>
      <c r="S798" s="599"/>
      <c r="T798" s="599"/>
      <c r="U798" s="599"/>
      <c r="V798" s="599"/>
      <c r="W798" s="599"/>
      <c r="X798" s="600"/>
      <c r="Y798" s="601"/>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839"/>
      <c r="N807" s="839"/>
      <c r="O807" s="839"/>
      <c r="P807" s="839"/>
      <c r="Q807" s="839"/>
      <c r="R807" s="839"/>
      <c r="S807" s="839"/>
      <c r="T807" s="839"/>
      <c r="U807" s="839"/>
      <c r="V807" s="839"/>
      <c r="W807" s="839"/>
      <c r="X807" s="840"/>
      <c r="Y807" s="388"/>
      <c r="Z807" s="389"/>
      <c r="AA807" s="389"/>
      <c r="AB807" s="809"/>
      <c r="AC807" s="674"/>
      <c r="AD807" s="675"/>
      <c r="AE807" s="675"/>
      <c r="AF807" s="675"/>
      <c r="AG807" s="676"/>
      <c r="AH807" s="668"/>
      <c r="AI807" s="839"/>
      <c r="AJ807" s="839"/>
      <c r="AK807" s="839"/>
      <c r="AL807" s="839"/>
      <c r="AM807" s="839"/>
      <c r="AN807" s="839"/>
      <c r="AO807" s="839"/>
      <c r="AP807" s="839"/>
      <c r="AQ807" s="839"/>
      <c r="AR807" s="839"/>
      <c r="AS807" s="839"/>
      <c r="AT807" s="840"/>
      <c r="AU807" s="388"/>
      <c r="AV807" s="389"/>
      <c r="AW807" s="389"/>
      <c r="AX807" s="390"/>
    </row>
    <row r="808" spans="1:50" ht="24.75" hidden="1" customHeight="1" x14ac:dyDescent="0.15">
      <c r="A808" s="635"/>
      <c r="B808" s="636"/>
      <c r="C808" s="636"/>
      <c r="D808" s="636"/>
      <c r="E808" s="636"/>
      <c r="F808" s="637"/>
      <c r="G808" s="606"/>
      <c r="H808" s="611"/>
      <c r="I808" s="611"/>
      <c r="J808" s="611"/>
      <c r="K808" s="612"/>
      <c r="L808" s="598"/>
      <c r="M808" s="599"/>
      <c r="N808" s="599"/>
      <c r="O808" s="599"/>
      <c r="P808" s="599"/>
      <c r="Q808" s="599"/>
      <c r="R808" s="599"/>
      <c r="S808" s="599"/>
      <c r="T808" s="599"/>
      <c r="U808" s="599"/>
      <c r="V808" s="599"/>
      <c r="W808" s="599"/>
      <c r="X808" s="600"/>
      <c r="Y808" s="601"/>
      <c r="Z808" s="602"/>
      <c r="AA808" s="602"/>
      <c r="AB808" s="616"/>
      <c r="AC808" s="606"/>
      <c r="AD808" s="611"/>
      <c r="AE808" s="611"/>
      <c r="AF808" s="611"/>
      <c r="AG808" s="612"/>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11"/>
      <c r="I809" s="611"/>
      <c r="J809" s="611"/>
      <c r="K809" s="612"/>
      <c r="L809" s="598"/>
      <c r="M809" s="599"/>
      <c r="N809" s="599"/>
      <c r="O809" s="599"/>
      <c r="P809" s="599"/>
      <c r="Q809" s="599"/>
      <c r="R809" s="599"/>
      <c r="S809" s="599"/>
      <c r="T809" s="599"/>
      <c r="U809" s="599"/>
      <c r="V809" s="599"/>
      <c r="W809" s="599"/>
      <c r="X809" s="600"/>
      <c r="Y809" s="601"/>
      <c r="Z809" s="602"/>
      <c r="AA809" s="602"/>
      <c r="AB809" s="616"/>
      <c r="AC809" s="606"/>
      <c r="AD809" s="611"/>
      <c r="AE809" s="611"/>
      <c r="AF809" s="611"/>
      <c r="AG809" s="61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11"/>
      <c r="I810" s="611"/>
      <c r="J810" s="611"/>
      <c r="K810" s="612"/>
      <c r="L810" s="598"/>
      <c r="M810" s="599"/>
      <c r="N810" s="599"/>
      <c r="O810" s="599"/>
      <c r="P810" s="599"/>
      <c r="Q810" s="599"/>
      <c r="R810" s="599"/>
      <c r="S810" s="599"/>
      <c r="T810" s="599"/>
      <c r="U810" s="599"/>
      <c r="V810" s="599"/>
      <c r="W810" s="599"/>
      <c r="X810" s="600"/>
      <c r="Y810" s="601"/>
      <c r="Z810" s="602"/>
      <c r="AA810" s="602"/>
      <c r="AB810" s="616"/>
      <c r="AC810" s="606"/>
      <c r="AD810" s="611"/>
      <c r="AE810" s="611"/>
      <c r="AF810" s="611"/>
      <c r="AG810" s="612"/>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839"/>
      <c r="N820" s="839"/>
      <c r="O820" s="839"/>
      <c r="P820" s="839"/>
      <c r="Q820" s="839"/>
      <c r="R820" s="839"/>
      <c r="S820" s="839"/>
      <c r="T820" s="839"/>
      <c r="U820" s="839"/>
      <c r="V820" s="839"/>
      <c r="W820" s="839"/>
      <c r="X820" s="840"/>
      <c r="Y820" s="388"/>
      <c r="Z820" s="389"/>
      <c r="AA820" s="389"/>
      <c r="AB820" s="809"/>
      <c r="AC820" s="674"/>
      <c r="AD820" s="675"/>
      <c r="AE820" s="675"/>
      <c r="AF820" s="675"/>
      <c r="AG820" s="676"/>
      <c r="AH820" s="668"/>
      <c r="AI820" s="839"/>
      <c r="AJ820" s="839"/>
      <c r="AK820" s="839"/>
      <c r="AL820" s="839"/>
      <c r="AM820" s="839"/>
      <c r="AN820" s="839"/>
      <c r="AO820" s="839"/>
      <c r="AP820" s="839"/>
      <c r="AQ820" s="839"/>
      <c r="AR820" s="839"/>
      <c r="AS820" s="839"/>
      <c r="AT820" s="840"/>
      <c r="AU820" s="388"/>
      <c r="AV820" s="389"/>
      <c r="AW820" s="389"/>
      <c r="AX820" s="390"/>
    </row>
    <row r="821" spans="1:50" ht="24.75" hidden="1" customHeight="1" x14ac:dyDescent="0.15">
      <c r="A821" s="635"/>
      <c r="B821" s="636"/>
      <c r="C821" s="636"/>
      <c r="D821" s="636"/>
      <c r="E821" s="636"/>
      <c r="F821" s="637"/>
      <c r="G821" s="606"/>
      <c r="H821" s="611"/>
      <c r="I821" s="611"/>
      <c r="J821" s="611"/>
      <c r="K821" s="612"/>
      <c r="L821" s="598"/>
      <c r="M821" s="599"/>
      <c r="N821" s="599"/>
      <c r="O821" s="599"/>
      <c r="P821" s="599"/>
      <c r="Q821" s="599"/>
      <c r="R821" s="599"/>
      <c r="S821" s="599"/>
      <c r="T821" s="599"/>
      <c r="U821" s="599"/>
      <c r="V821" s="599"/>
      <c r="W821" s="599"/>
      <c r="X821" s="600"/>
      <c r="Y821" s="601"/>
      <c r="Z821" s="602"/>
      <c r="AA821" s="602"/>
      <c r="AB821" s="616"/>
      <c r="AC821" s="606"/>
      <c r="AD821" s="611"/>
      <c r="AE821" s="611"/>
      <c r="AF821" s="611"/>
      <c r="AG821" s="612"/>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x14ac:dyDescent="0.15">
      <c r="A837" s="376">
        <v>1</v>
      </c>
      <c r="B837" s="376">
        <v>1</v>
      </c>
      <c r="C837" s="361" t="s">
        <v>634</v>
      </c>
      <c r="D837" s="347"/>
      <c r="E837" s="347"/>
      <c r="F837" s="347"/>
      <c r="G837" s="347"/>
      <c r="H837" s="347"/>
      <c r="I837" s="347"/>
      <c r="J837" s="348">
        <v>5430005004015</v>
      </c>
      <c r="K837" s="349"/>
      <c r="L837" s="349"/>
      <c r="M837" s="349"/>
      <c r="N837" s="349"/>
      <c r="O837" s="349"/>
      <c r="P837" s="362" t="s">
        <v>643</v>
      </c>
      <c r="Q837" s="350"/>
      <c r="R837" s="350"/>
      <c r="S837" s="350"/>
      <c r="T837" s="350"/>
      <c r="U837" s="350"/>
      <c r="V837" s="350"/>
      <c r="W837" s="350"/>
      <c r="X837" s="350"/>
      <c r="Y837" s="351">
        <v>7.8</v>
      </c>
      <c r="Z837" s="352"/>
      <c r="AA837" s="352"/>
      <c r="AB837" s="353"/>
      <c r="AC837" s="363" t="s">
        <v>632</v>
      </c>
      <c r="AD837" s="371"/>
      <c r="AE837" s="371"/>
      <c r="AF837" s="371"/>
      <c r="AG837" s="371"/>
      <c r="AH837" s="372" t="s">
        <v>650</v>
      </c>
      <c r="AI837" s="373"/>
      <c r="AJ837" s="373"/>
      <c r="AK837" s="373"/>
      <c r="AL837" s="372" t="s">
        <v>650</v>
      </c>
      <c r="AM837" s="373"/>
      <c r="AN837" s="373"/>
      <c r="AO837" s="373"/>
      <c r="AP837" s="360" t="s">
        <v>651</v>
      </c>
      <c r="AQ837" s="360"/>
      <c r="AR837" s="360"/>
      <c r="AS837" s="360"/>
      <c r="AT837" s="360"/>
      <c r="AU837" s="360"/>
      <c r="AV837" s="360"/>
      <c r="AW837" s="360"/>
      <c r="AX837" s="360"/>
    </row>
    <row r="838" spans="1:50" ht="30" customHeight="1" x14ac:dyDescent="0.15">
      <c r="A838" s="376">
        <v>2</v>
      </c>
      <c r="B838" s="376">
        <v>1</v>
      </c>
      <c r="C838" s="361" t="s">
        <v>635</v>
      </c>
      <c r="D838" s="347"/>
      <c r="E838" s="347"/>
      <c r="F838" s="347"/>
      <c r="G838" s="347"/>
      <c r="H838" s="347"/>
      <c r="I838" s="347"/>
      <c r="J838" s="348">
        <v>6030005001803</v>
      </c>
      <c r="K838" s="349"/>
      <c r="L838" s="349"/>
      <c r="M838" s="349"/>
      <c r="N838" s="349"/>
      <c r="O838" s="349"/>
      <c r="P838" s="362" t="s">
        <v>644</v>
      </c>
      <c r="Q838" s="350"/>
      <c r="R838" s="350"/>
      <c r="S838" s="350"/>
      <c r="T838" s="350"/>
      <c r="U838" s="350"/>
      <c r="V838" s="350"/>
      <c r="W838" s="350"/>
      <c r="X838" s="350"/>
      <c r="Y838" s="351">
        <v>4.4000000000000004</v>
      </c>
      <c r="Z838" s="352"/>
      <c r="AA838" s="352"/>
      <c r="AB838" s="353"/>
      <c r="AC838" s="363" t="s">
        <v>632</v>
      </c>
      <c r="AD838" s="371"/>
      <c r="AE838" s="371"/>
      <c r="AF838" s="371"/>
      <c r="AG838" s="371"/>
      <c r="AH838" s="372" t="s">
        <v>650</v>
      </c>
      <c r="AI838" s="373"/>
      <c r="AJ838" s="373"/>
      <c r="AK838" s="373"/>
      <c r="AL838" s="372" t="s">
        <v>650</v>
      </c>
      <c r="AM838" s="373"/>
      <c r="AN838" s="373"/>
      <c r="AO838" s="373"/>
      <c r="AP838" s="360" t="s">
        <v>651</v>
      </c>
      <c r="AQ838" s="360"/>
      <c r="AR838" s="360"/>
      <c r="AS838" s="360"/>
      <c r="AT838" s="360"/>
      <c r="AU838" s="360"/>
      <c r="AV838" s="360"/>
      <c r="AW838" s="360"/>
      <c r="AX838" s="360"/>
    </row>
    <row r="839" spans="1:50" ht="60" customHeight="1" x14ac:dyDescent="0.15">
      <c r="A839" s="376">
        <v>3</v>
      </c>
      <c r="B839" s="376">
        <v>1</v>
      </c>
      <c r="C839" s="361" t="s">
        <v>636</v>
      </c>
      <c r="D839" s="347"/>
      <c r="E839" s="347"/>
      <c r="F839" s="347"/>
      <c r="G839" s="347"/>
      <c r="H839" s="347"/>
      <c r="I839" s="347"/>
      <c r="J839" s="348">
        <v>4210005005077</v>
      </c>
      <c r="K839" s="349"/>
      <c r="L839" s="349"/>
      <c r="M839" s="349"/>
      <c r="N839" s="349"/>
      <c r="O839" s="349"/>
      <c r="P839" s="362" t="s">
        <v>645</v>
      </c>
      <c r="Q839" s="350"/>
      <c r="R839" s="350"/>
      <c r="S839" s="350"/>
      <c r="T839" s="350"/>
      <c r="U839" s="350"/>
      <c r="V839" s="350"/>
      <c r="W839" s="350"/>
      <c r="X839" s="350"/>
      <c r="Y839" s="351">
        <v>4</v>
      </c>
      <c r="Z839" s="352"/>
      <c r="AA839" s="352"/>
      <c r="AB839" s="353"/>
      <c r="AC839" s="363" t="s">
        <v>632</v>
      </c>
      <c r="AD839" s="371"/>
      <c r="AE839" s="371"/>
      <c r="AF839" s="371"/>
      <c r="AG839" s="371"/>
      <c r="AH839" s="372" t="s">
        <v>650</v>
      </c>
      <c r="AI839" s="373"/>
      <c r="AJ839" s="373"/>
      <c r="AK839" s="373"/>
      <c r="AL839" s="372" t="s">
        <v>650</v>
      </c>
      <c r="AM839" s="373"/>
      <c r="AN839" s="373"/>
      <c r="AO839" s="373"/>
      <c r="AP839" s="360" t="s">
        <v>651</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v>5050005005266</v>
      </c>
      <c r="K840" s="349"/>
      <c r="L840" s="349"/>
      <c r="M840" s="349"/>
      <c r="N840" s="349"/>
      <c r="O840" s="349"/>
      <c r="P840" s="362" t="s">
        <v>646</v>
      </c>
      <c r="Q840" s="350"/>
      <c r="R840" s="350"/>
      <c r="S840" s="350"/>
      <c r="T840" s="350"/>
      <c r="U840" s="350"/>
      <c r="V840" s="350"/>
      <c r="W840" s="350"/>
      <c r="X840" s="350"/>
      <c r="Y840" s="351">
        <v>2.9</v>
      </c>
      <c r="Z840" s="352"/>
      <c r="AA840" s="352"/>
      <c r="AB840" s="353"/>
      <c r="AC840" s="363" t="s">
        <v>632</v>
      </c>
      <c r="AD840" s="371"/>
      <c r="AE840" s="371"/>
      <c r="AF840" s="371"/>
      <c r="AG840" s="371"/>
      <c r="AH840" s="372" t="s">
        <v>650</v>
      </c>
      <c r="AI840" s="373"/>
      <c r="AJ840" s="373"/>
      <c r="AK840" s="373"/>
      <c r="AL840" s="372" t="s">
        <v>650</v>
      </c>
      <c r="AM840" s="373"/>
      <c r="AN840" s="373"/>
      <c r="AO840" s="373"/>
      <c r="AP840" s="360" t="s">
        <v>651</v>
      </c>
      <c r="AQ840" s="360"/>
      <c r="AR840" s="360"/>
      <c r="AS840" s="360"/>
      <c r="AT840" s="360"/>
      <c r="AU840" s="360"/>
      <c r="AV840" s="360"/>
      <c r="AW840" s="360"/>
      <c r="AX840" s="360"/>
    </row>
    <row r="841" spans="1:50" ht="30" customHeight="1" x14ac:dyDescent="0.15">
      <c r="A841" s="376">
        <v>5</v>
      </c>
      <c r="B841" s="376">
        <v>1</v>
      </c>
      <c r="C841" s="361" t="s">
        <v>641</v>
      </c>
      <c r="D841" s="347"/>
      <c r="E841" s="347"/>
      <c r="F841" s="347"/>
      <c r="G841" s="347"/>
      <c r="H841" s="347"/>
      <c r="I841" s="347"/>
      <c r="J841" s="348">
        <v>5050005005266</v>
      </c>
      <c r="K841" s="349"/>
      <c r="L841" s="349"/>
      <c r="M841" s="349"/>
      <c r="N841" s="349"/>
      <c r="O841" s="349"/>
      <c r="P841" s="362" t="s">
        <v>644</v>
      </c>
      <c r="Q841" s="350"/>
      <c r="R841" s="350"/>
      <c r="S841" s="350"/>
      <c r="T841" s="350"/>
      <c r="U841" s="350"/>
      <c r="V841" s="350"/>
      <c r="W841" s="350"/>
      <c r="X841" s="350"/>
      <c r="Y841" s="351">
        <v>2.6</v>
      </c>
      <c r="Z841" s="352"/>
      <c r="AA841" s="352"/>
      <c r="AB841" s="353"/>
      <c r="AC841" s="363" t="s">
        <v>632</v>
      </c>
      <c r="AD841" s="371"/>
      <c r="AE841" s="371"/>
      <c r="AF841" s="371"/>
      <c r="AG841" s="371"/>
      <c r="AH841" s="372" t="s">
        <v>650</v>
      </c>
      <c r="AI841" s="373"/>
      <c r="AJ841" s="373"/>
      <c r="AK841" s="373"/>
      <c r="AL841" s="372" t="s">
        <v>650</v>
      </c>
      <c r="AM841" s="373"/>
      <c r="AN841" s="373"/>
      <c r="AO841" s="373"/>
      <c r="AP841" s="360" t="s">
        <v>651</v>
      </c>
      <c r="AQ841" s="360"/>
      <c r="AR841" s="360"/>
      <c r="AS841" s="360"/>
      <c r="AT841" s="360"/>
      <c r="AU841" s="360"/>
      <c r="AV841" s="360"/>
      <c r="AW841" s="360"/>
      <c r="AX841" s="360"/>
    </row>
    <row r="842" spans="1:50" ht="39.950000000000003" customHeight="1" x14ac:dyDescent="0.15">
      <c r="A842" s="376">
        <v>6</v>
      </c>
      <c r="B842" s="376">
        <v>1</v>
      </c>
      <c r="C842" s="361" t="s">
        <v>638</v>
      </c>
      <c r="D842" s="347"/>
      <c r="E842" s="347"/>
      <c r="F842" s="347"/>
      <c r="G842" s="347"/>
      <c r="H842" s="347"/>
      <c r="I842" s="347"/>
      <c r="J842" s="348">
        <v>1180305005064</v>
      </c>
      <c r="K842" s="349"/>
      <c r="L842" s="349"/>
      <c r="M842" s="349"/>
      <c r="N842" s="349"/>
      <c r="O842" s="349"/>
      <c r="P842" s="362" t="s">
        <v>647</v>
      </c>
      <c r="Q842" s="350"/>
      <c r="R842" s="350"/>
      <c r="S842" s="350"/>
      <c r="T842" s="350"/>
      <c r="U842" s="350"/>
      <c r="V842" s="350"/>
      <c r="W842" s="350"/>
      <c r="X842" s="350"/>
      <c r="Y842" s="351">
        <v>2</v>
      </c>
      <c r="Z842" s="352"/>
      <c r="AA842" s="352"/>
      <c r="AB842" s="353"/>
      <c r="AC842" s="363" t="s">
        <v>632</v>
      </c>
      <c r="AD842" s="371"/>
      <c r="AE842" s="371"/>
      <c r="AF842" s="371"/>
      <c r="AG842" s="371"/>
      <c r="AH842" s="372" t="s">
        <v>650</v>
      </c>
      <c r="AI842" s="373"/>
      <c r="AJ842" s="373"/>
      <c r="AK842" s="373"/>
      <c r="AL842" s="372" t="s">
        <v>650</v>
      </c>
      <c r="AM842" s="373"/>
      <c r="AN842" s="373"/>
      <c r="AO842" s="373"/>
      <c r="AP842" s="360" t="s">
        <v>651</v>
      </c>
      <c r="AQ842" s="360"/>
      <c r="AR842" s="360"/>
      <c r="AS842" s="360"/>
      <c r="AT842" s="360"/>
      <c r="AU842" s="360"/>
      <c r="AV842" s="360"/>
      <c r="AW842" s="360"/>
      <c r="AX842" s="360"/>
    </row>
    <row r="843" spans="1:50" ht="39.950000000000003" customHeight="1" x14ac:dyDescent="0.15">
      <c r="A843" s="376">
        <v>7</v>
      </c>
      <c r="B843" s="376">
        <v>1</v>
      </c>
      <c r="C843" s="361" t="s">
        <v>642</v>
      </c>
      <c r="D843" s="347"/>
      <c r="E843" s="347"/>
      <c r="F843" s="347"/>
      <c r="G843" s="347"/>
      <c r="H843" s="347"/>
      <c r="I843" s="347"/>
      <c r="J843" s="348">
        <v>1430005005941</v>
      </c>
      <c r="K843" s="349"/>
      <c r="L843" s="349"/>
      <c r="M843" s="349"/>
      <c r="N843" s="349"/>
      <c r="O843" s="349"/>
      <c r="P843" s="362" t="s">
        <v>648</v>
      </c>
      <c r="Q843" s="350"/>
      <c r="R843" s="350"/>
      <c r="S843" s="350"/>
      <c r="T843" s="350"/>
      <c r="U843" s="350"/>
      <c r="V843" s="350"/>
      <c r="W843" s="350"/>
      <c r="X843" s="350"/>
      <c r="Y843" s="351">
        <v>2</v>
      </c>
      <c r="Z843" s="352"/>
      <c r="AA843" s="352"/>
      <c r="AB843" s="353"/>
      <c r="AC843" s="363" t="s">
        <v>632</v>
      </c>
      <c r="AD843" s="371"/>
      <c r="AE843" s="371"/>
      <c r="AF843" s="371"/>
      <c r="AG843" s="371"/>
      <c r="AH843" s="372" t="s">
        <v>650</v>
      </c>
      <c r="AI843" s="373"/>
      <c r="AJ843" s="373"/>
      <c r="AK843" s="373"/>
      <c r="AL843" s="372" t="s">
        <v>650</v>
      </c>
      <c r="AM843" s="373"/>
      <c r="AN843" s="373"/>
      <c r="AO843" s="373"/>
      <c r="AP843" s="360" t="s">
        <v>651</v>
      </c>
      <c r="AQ843" s="360"/>
      <c r="AR843" s="360"/>
      <c r="AS843" s="360"/>
      <c r="AT843" s="360"/>
      <c r="AU843" s="360"/>
      <c r="AV843" s="360"/>
      <c r="AW843" s="360"/>
      <c r="AX843" s="360"/>
    </row>
    <row r="844" spans="1:50" ht="39.950000000000003" customHeight="1" x14ac:dyDescent="0.15">
      <c r="A844" s="376">
        <v>8</v>
      </c>
      <c r="B844" s="376">
        <v>1</v>
      </c>
      <c r="C844" s="361" t="s">
        <v>639</v>
      </c>
      <c r="D844" s="347"/>
      <c r="E844" s="347"/>
      <c r="F844" s="347"/>
      <c r="G844" s="347"/>
      <c r="H844" s="347"/>
      <c r="I844" s="347"/>
      <c r="J844" s="348">
        <v>9090005001670</v>
      </c>
      <c r="K844" s="349"/>
      <c r="L844" s="349"/>
      <c r="M844" s="349"/>
      <c r="N844" s="349"/>
      <c r="O844" s="349"/>
      <c r="P844" s="362" t="s">
        <v>649</v>
      </c>
      <c r="Q844" s="350"/>
      <c r="R844" s="350"/>
      <c r="S844" s="350"/>
      <c r="T844" s="350"/>
      <c r="U844" s="350"/>
      <c r="V844" s="350"/>
      <c r="W844" s="350"/>
      <c r="X844" s="350"/>
      <c r="Y844" s="351">
        <v>2</v>
      </c>
      <c r="Z844" s="352"/>
      <c r="AA844" s="352"/>
      <c r="AB844" s="353"/>
      <c r="AC844" s="363" t="s">
        <v>632</v>
      </c>
      <c r="AD844" s="371"/>
      <c r="AE844" s="371"/>
      <c r="AF844" s="371"/>
      <c r="AG844" s="371"/>
      <c r="AH844" s="372" t="s">
        <v>650</v>
      </c>
      <c r="AI844" s="373"/>
      <c r="AJ844" s="373"/>
      <c r="AK844" s="373"/>
      <c r="AL844" s="372" t="s">
        <v>650</v>
      </c>
      <c r="AM844" s="373"/>
      <c r="AN844" s="373"/>
      <c r="AO844" s="373"/>
      <c r="AP844" s="360" t="s">
        <v>651</v>
      </c>
      <c r="AQ844" s="360"/>
      <c r="AR844" s="360"/>
      <c r="AS844" s="360"/>
      <c r="AT844" s="360"/>
      <c r="AU844" s="360"/>
      <c r="AV844" s="360"/>
      <c r="AW844" s="360"/>
      <c r="AX844" s="360"/>
    </row>
    <row r="845" spans="1:50" ht="39.950000000000003" customHeight="1" x14ac:dyDescent="0.15">
      <c r="A845" s="376">
        <v>9</v>
      </c>
      <c r="B845" s="376">
        <v>1</v>
      </c>
      <c r="C845" s="361" t="s">
        <v>640</v>
      </c>
      <c r="D845" s="347"/>
      <c r="E845" s="347"/>
      <c r="F845" s="347"/>
      <c r="G845" s="347"/>
      <c r="H845" s="347"/>
      <c r="I845" s="347"/>
      <c r="J845" s="348">
        <v>3240005013796</v>
      </c>
      <c r="K845" s="349"/>
      <c r="L845" s="349"/>
      <c r="M845" s="349"/>
      <c r="N845" s="349"/>
      <c r="O845" s="349"/>
      <c r="P845" s="362" t="s">
        <v>647</v>
      </c>
      <c r="Q845" s="350"/>
      <c r="R845" s="350"/>
      <c r="S845" s="350"/>
      <c r="T845" s="350"/>
      <c r="U845" s="350"/>
      <c r="V845" s="350"/>
      <c r="W845" s="350"/>
      <c r="X845" s="350"/>
      <c r="Y845" s="351">
        <v>2</v>
      </c>
      <c r="Z845" s="352"/>
      <c r="AA845" s="352"/>
      <c r="AB845" s="353"/>
      <c r="AC845" s="363" t="s">
        <v>632</v>
      </c>
      <c r="AD845" s="371"/>
      <c r="AE845" s="371"/>
      <c r="AF845" s="371"/>
      <c r="AG845" s="371"/>
      <c r="AH845" s="372" t="s">
        <v>650</v>
      </c>
      <c r="AI845" s="373"/>
      <c r="AJ845" s="373"/>
      <c r="AK845" s="373"/>
      <c r="AL845" s="372" t="s">
        <v>650</v>
      </c>
      <c r="AM845" s="373"/>
      <c r="AN845" s="373"/>
      <c r="AO845" s="373"/>
      <c r="AP845" s="360" t="s">
        <v>651</v>
      </c>
      <c r="AQ845" s="360"/>
      <c r="AR845" s="360"/>
      <c r="AS845" s="360"/>
      <c r="AT845" s="360"/>
      <c r="AU845" s="360"/>
      <c r="AV845" s="360"/>
      <c r="AW845" s="360"/>
      <c r="AX845" s="360"/>
    </row>
    <row r="846" spans="1:50" ht="39.950000000000003" customHeight="1" x14ac:dyDescent="0.15">
      <c r="A846" s="376">
        <v>10</v>
      </c>
      <c r="B846" s="376">
        <v>1</v>
      </c>
      <c r="C846" s="361" t="s">
        <v>633</v>
      </c>
      <c r="D846" s="347"/>
      <c r="E846" s="347"/>
      <c r="F846" s="347"/>
      <c r="G846" s="347"/>
      <c r="H846" s="347"/>
      <c r="I846" s="347"/>
      <c r="J846" s="348">
        <v>4010105001541</v>
      </c>
      <c r="K846" s="349"/>
      <c r="L846" s="349"/>
      <c r="M846" s="349"/>
      <c r="N846" s="349"/>
      <c r="O846" s="349"/>
      <c r="P846" s="362" t="s">
        <v>649</v>
      </c>
      <c r="Q846" s="350"/>
      <c r="R846" s="350"/>
      <c r="S846" s="350"/>
      <c r="T846" s="350"/>
      <c r="U846" s="350"/>
      <c r="V846" s="350"/>
      <c r="W846" s="350"/>
      <c r="X846" s="350"/>
      <c r="Y846" s="351">
        <v>2</v>
      </c>
      <c r="Z846" s="352"/>
      <c r="AA846" s="352"/>
      <c r="AB846" s="353"/>
      <c r="AC846" s="363" t="s">
        <v>632</v>
      </c>
      <c r="AD846" s="371"/>
      <c r="AE846" s="371"/>
      <c r="AF846" s="371"/>
      <c r="AG846" s="371"/>
      <c r="AH846" s="372" t="s">
        <v>650</v>
      </c>
      <c r="AI846" s="373"/>
      <c r="AJ846" s="373"/>
      <c r="AK846" s="373"/>
      <c r="AL846" s="372" t="s">
        <v>650</v>
      </c>
      <c r="AM846" s="373"/>
      <c r="AN846" s="373"/>
      <c r="AO846" s="373"/>
      <c r="AP846" s="360" t="s">
        <v>651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72" t="s">
        <v>650</v>
      </c>
      <c r="AM847" s="373"/>
      <c r="AN847" s="373"/>
      <c r="AO847" s="373"/>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72" t="s">
        <v>650</v>
      </c>
      <c r="AM848" s="373"/>
      <c r="AN848" s="373"/>
      <c r="AO848" s="373"/>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72" t="s">
        <v>650</v>
      </c>
      <c r="AM849" s="373"/>
      <c r="AN849" s="373"/>
      <c r="AO849" s="373"/>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72" t="s">
        <v>650</v>
      </c>
      <c r="AM850" s="373"/>
      <c r="AN850" s="373"/>
      <c r="AO850" s="373"/>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72" t="s">
        <v>650</v>
      </c>
      <c r="AM851" s="373"/>
      <c r="AN851" s="373"/>
      <c r="AO851" s="373"/>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72" t="s">
        <v>650</v>
      </c>
      <c r="AM852" s="373"/>
      <c r="AN852" s="373"/>
      <c r="AO852" s="373"/>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72" t="s">
        <v>650</v>
      </c>
      <c r="AM853" s="373"/>
      <c r="AN853" s="373"/>
      <c r="AO853" s="373"/>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72" t="s">
        <v>650</v>
      </c>
      <c r="AM854" s="373"/>
      <c r="AN854" s="373"/>
      <c r="AO854" s="373"/>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72" t="s">
        <v>650</v>
      </c>
      <c r="AM855" s="373"/>
      <c r="AN855" s="373"/>
      <c r="AO855" s="373"/>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72" t="s">
        <v>650</v>
      </c>
      <c r="AM856" s="373"/>
      <c r="AN856" s="373"/>
      <c r="AO856" s="373"/>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72" t="s">
        <v>650</v>
      </c>
      <c r="AM857" s="373"/>
      <c r="AN857" s="373"/>
      <c r="AO857" s="373"/>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72" t="s">
        <v>650</v>
      </c>
      <c r="AM858" s="373"/>
      <c r="AN858" s="373"/>
      <c r="AO858" s="373"/>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72" t="s">
        <v>650</v>
      </c>
      <c r="AM859" s="373"/>
      <c r="AN859" s="373"/>
      <c r="AO859" s="373"/>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72" t="s">
        <v>650</v>
      </c>
      <c r="AM860" s="373"/>
      <c r="AN860" s="373"/>
      <c r="AO860" s="373"/>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72" t="s">
        <v>650</v>
      </c>
      <c r="AM861" s="373"/>
      <c r="AN861" s="373"/>
      <c r="AO861" s="373"/>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72" t="s">
        <v>650</v>
      </c>
      <c r="AM862" s="373"/>
      <c r="AN862" s="373"/>
      <c r="AO862" s="373"/>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72" t="s">
        <v>650</v>
      </c>
      <c r="AM863" s="373"/>
      <c r="AN863" s="373"/>
      <c r="AO863" s="373"/>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72" t="s">
        <v>650</v>
      </c>
      <c r="AM864" s="373"/>
      <c r="AN864" s="373"/>
      <c r="AO864" s="373"/>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72" t="s">
        <v>650</v>
      </c>
      <c r="AM865" s="373"/>
      <c r="AN865" s="373"/>
      <c r="AO865" s="373"/>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72" t="s">
        <v>650</v>
      </c>
      <c r="AM866" s="373"/>
      <c r="AN866" s="373"/>
      <c r="AO866" s="373"/>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5.25" customHeight="1" x14ac:dyDescent="0.15">
      <c r="A870" s="376">
        <v>1</v>
      </c>
      <c r="B870" s="376">
        <v>1</v>
      </c>
      <c r="C870" s="361" t="s">
        <v>652</v>
      </c>
      <c r="D870" s="347"/>
      <c r="E870" s="347"/>
      <c r="F870" s="347"/>
      <c r="G870" s="347"/>
      <c r="H870" s="347"/>
      <c r="I870" s="347"/>
      <c r="J870" s="348" t="s">
        <v>653</v>
      </c>
      <c r="K870" s="349"/>
      <c r="L870" s="349"/>
      <c r="M870" s="349"/>
      <c r="N870" s="349"/>
      <c r="O870" s="349"/>
      <c r="P870" s="362" t="s">
        <v>659</v>
      </c>
      <c r="Q870" s="350"/>
      <c r="R870" s="350"/>
      <c r="S870" s="350"/>
      <c r="T870" s="350"/>
      <c r="U870" s="350"/>
      <c r="V870" s="350"/>
      <c r="W870" s="350"/>
      <c r="X870" s="350"/>
      <c r="Y870" s="351">
        <v>12.5</v>
      </c>
      <c r="Z870" s="352"/>
      <c r="AA870" s="352"/>
      <c r="AB870" s="353"/>
      <c r="AC870" s="363" t="s">
        <v>497</v>
      </c>
      <c r="AD870" s="371"/>
      <c r="AE870" s="371"/>
      <c r="AF870" s="371"/>
      <c r="AG870" s="371"/>
      <c r="AH870" s="372">
        <v>6</v>
      </c>
      <c r="AI870" s="373"/>
      <c r="AJ870" s="373"/>
      <c r="AK870" s="373"/>
      <c r="AL870" s="357">
        <v>66</v>
      </c>
      <c r="AM870" s="358"/>
      <c r="AN870" s="358"/>
      <c r="AO870" s="359"/>
      <c r="AP870" s="360" t="s">
        <v>650</v>
      </c>
      <c r="AQ870" s="360"/>
      <c r="AR870" s="360"/>
      <c r="AS870" s="360"/>
      <c r="AT870" s="360"/>
      <c r="AU870" s="360"/>
      <c r="AV870" s="360"/>
      <c r="AW870" s="360"/>
      <c r="AX870" s="360"/>
    </row>
    <row r="871" spans="1:50" ht="35.25" customHeight="1" x14ac:dyDescent="0.15">
      <c r="A871" s="376">
        <v>2</v>
      </c>
      <c r="B871" s="376">
        <v>1</v>
      </c>
      <c r="C871" s="918" t="s">
        <v>655</v>
      </c>
      <c r="D871" s="919"/>
      <c r="E871" s="919"/>
      <c r="F871" s="919"/>
      <c r="G871" s="919"/>
      <c r="H871" s="919"/>
      <c r="I871" s="920"/>
      <c r="J871" s="921">
        <v>1180305005064</v>
      </c>
      <c r="K871" s="922"/>
      <c r="L871" s="922"/>
      <c r="M871" s="922"/>
      <c r="N871" s="922"/>
      <c r="O871" s="923"/>
      <c r="P871" s="924" t="s">
        <v>658</v>
      </c>
      <c r="Q871" s="925"/>
      <c r="R871" s="925"/>
      <c r="S871" s="925"/>
      <c r="T871" s="925"/>
      <c r="U871" s="925"/>
      <c r="V871" s="925"/>
      <c r="W871" s="925"/>
      <c r="X871" s="926"/>
      <c r="Y871" s="351">
        <v>1.6</v>
      </c>
      <c r="Z871" s="352"/>
      <c r="AA871" s="352"/>
      <c r="AB871" s="353"/>
      <c r="AC871" s="206" t="s">
        <v>497</v>
      </c>
      <c r="AD871" s="927"/>
      <c r="AE871" s="927"/>
      <c r="AF871" s="927"/>
      <c r="AG871" s="928"/>
      <c r="AH871" s="929">
        <v>6</v>
      </c>
      <c r="AI871" s="930"/>
      <c r="AJ871" s="930"/>
      <c r="AK871" s="931"/>
      <c r="AL871" s="357">
        <v>66</v>
      </c>
      <c r="AM871" s="358"/>
      <c r="AN871" s="358"/>
      <c r="AO871" s="359"/>
      <c r="AP871" s="360" t="s">
        <v>657</v>
      </c>
      <c r="AQ871" s="360"/>
      <c r="AR871" s="360"/>
      <c r="AS871" s="360"/>
      <c r="AT871" s="360"/>
      <c r="AU871" s="360"/>
      <c r="AV871" s="360"/>
      <c r="AW871" s="360"/>
      <c r="AX871" s="360"/>
    </row>
    <row r="872" spans="1:50" ht="35.25" customHeight="1" x14ac:dyDescent="0.15">
      <c r="A872" s="376">
        <v>3</v>
      </c>
      <c r="B872" s="376">
        <v>1</v>
      </c>
      <c r="C872" s="918" t="s">
        <v>656</v>
      </c>
      <c r="D872" s="919"/>
      <c r="E872" s="919"/>
      <c r="F872" s="919"/>
      <c r="G872" s="919"/>
      <c r="H872" s="919"/>
      <c r="I872" s="920"/>
      <c r="J872" s="921">
        <v>8130005005528</v>
      </c>
      <c r="K872" s="922"/>
      <c r="L872" s="922"/>
      <c r="M872" s="922"/>
      <c r="N872" s="922"/>
      <c r="O872" s="923"/>
      <c r="P872" s="924" t="s">
        <v>658</v>
      </c>
      <c r="Q872" s="925"/>
      <c r="R872" s="925"/>
      <c r="S872" s="925"/>
      <c r="T872" s="925"/>
      <c r="U872" s="925"/>
      <c r="V872" s="925"/>
      <c r="W872" s="925"/>
      <c r="X872" s="926"/>
      <c r="Y872" s="351">
        <v>1</v>
      </c>
      <c r="Z872" s="352"/>
      <c r="AA872" s="352"/>
      <c r="AB872" s="353"/>
      <c r="AC872" s="206" t="s">
        <v>497</v>
      </c>
      <c r="AD872" s="927"/>
      <c r="AE872" s="927"/>
      <c r="AF872" s="927"/>
      <c r="AG872" s="928"/>
      <c r="AH872" s="929">
        <v>6</v>
      </c>
      <c r="AI872" s="930"/>
      <c r="AJ872" s="930"/>
      <c r="AK872" s="931"/>
      <c r="AL872" s="357">
        <v>66</v>
      </c>
      <c r="AM872" s="358"/>
      <c r="AN872" s="358"/>
      <c r="AO872" s="359"/>
      <c r="AP872" s="360" t="s">
        <v>650</v>
      </c>
      <c r="AQ872" s="360"/>
      <c r="AR872" s="360"/>
      <c r="AS872" s="360"/>
      <c r="AT872" s="360"/>
      <c r="AU872" s="360"/>
      <c r="AV872" s="360"/>
      <c r="AW872" s="360"/>
      <c r="AX872" s="360"/>
    </row>
    <row r="873" spans="1:50" ht="35.25" customHeight="1" x14ac:dyDescent="0.15">
      <c r="A873" s="376">
        <v>4</v>
      </c>
      <c r="B873" s="376">
        <v>1</v>
      </c>
      <c r="C873" s="361" t="s">
        <v>654</v>
      </c>
      <c r="D873" s="347"/>
      <c r="E873" s="347"/>
      <c r="F873" s="347"/>
      <c r="G873" s="347"/>
      <c r="H873" s="347"/>
      <c r="I873" s="347"/>
      <c r="J873" s="348">
        <v>4210005005077</v>
      </c>
      <c r="K873" s="349"/>
      <c r="L873" s="349"/>
      <c r="M873" s="349"/>
      <c r="N873" s="349"/>
      <c r="O873" s="349"/>
      <c r="P873" s="924" t="s">
        <v>658</v>
      </c>
      <c r="Q873" s="925"/>
      <c r="R873" s="925"/>
      <c r="S873" s="925"/>
      <c r="T873" s="925"/>
      <c r="U873" s="925"/>
      <c r="V873" s="925"/>
      <c r="W873" s="925"/>
      <c r="X873" s="926"/>
      <c r="Y873" s="351">
        <v>0.5</v>
      </c>
      <c r="Z873" s="352"/>
      <c r="AA873" s="352"/>
      <c r="AB873" s="353"/>
      <c r="AC873" s="363" t="s">
        <v>497</v>
      </c>
      <c r="AD873" s="371"/>
      <c r="AE873" s="371"/>
      <c r="AF873" s="371"/>
      <c r="AG873" s="371"/>
      <c r="AH873" s="372">
        <v>6</v>
      </c>
      <c r="AI873" s="373"/>
      <c r="AJ873" s="373"/>
      <c r="AK873" s="373"/>
      <c r="AL873" s="357">
        <v>66</v>
      </c>
      <c r="AM873" s="358"/>
      <c r="AN873" s="358"/>
      <c r="AO873" s="359"/>
      <c r="AP873" s="360" t="s">
        <v>657</v>
      </c>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cfRule type="expression" dxfId="2781" priority="13687">
      <formula>IF(RIGHT(TEXT(AU783,"0.#"),1)=".",FALSE,TRUE)</formula>
    </cfRule>
    <cfRule type="expression" dxfId="2780" priority="13688">
      <formula>IF(RIGHT(TEXT(AU783,"0.#"),1)=".",TRUE,FALSE)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42 Y845: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5:Y899">
    <cfRule type="expression" dxfId="2073" priority="2085">
      <formula>IF(RIGHT(TEXT(Y875,"0.#"),1)=".",FALSE,TRUE)</formula>
    </cfRule>
    <cfRule type="expression" dxfId="2072" priority="2086">
      <formula>IF(RIGHT(TEXT(Y875,"0.#"),1)=".",TRUE,FALSE)</formula>
    </cfRule>
  </conditionalFormatting>
  <conditionalFormatting sqref="Y870">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43" max="49" man="1"/>
    <brk id="1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5"/>
      <c r="Z2" s="833"/>
      <c r="AA2" s="834"/>
      <c r="AB2" s="1049" t="s">
        <v>11</v>
      </c>
      <c r="AC2" s="1050"/>
      <c r="AD2" s="1051"/>
      <c r="AE2" s="1055" t="s">
        <v>553</v>
      </c>
      <c r="AF2" s="1055"/>
      <c r="AG2" s="1055"/>
      <c r="AH2" s="1055"/>
      <c r="AI2" s="1055" t="s">
        <v>550</v>
      </c>
      <c r="AJ2" s="1055"/>
      <c r="AK2" s="1055"/>
      <c r="AL2" s="1055"/>
      <c r="AM2" s="1055" t="s">
        <v>524</v>
      </c>
      <c r="AN2" s="1055"/>
      <c r="AO2" s="105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22"/>
      <c r="I4" s="1022"/>
      <c r="J4" s="1022"/>
      <c r="K4" s="1022"/>
      <c r="L4" s="1022"/>
      <c r="M4" s="1022"/>
      <c r="N4" s="1022"/>
      <c r="O4" s="1023"/>
      <c r="P4" s="105"/>
      <c r="Q4" s="1030"/>
      <c r="R4" s="1030"/>
      <c r="S4" s="1030"/>
      <c r="T4" s="1030"/>
      <c r="U4" s="1030"/>
      <c r="V4" s="1030"/>
      <c r="W4" s="1030"/>
      <c r="X4" s="1031"/>
      <c r="Y4" s="1040" t="s">
        <v>12</v>
      </c>
      <c r="Z4" s="1041"/>
      <c r="AA4" s="1042"/>
      <c r="AB4" s="461"/>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5" t="s">
        <v>54</v>
      </c>
      <c r="Z5" s="1037"/>
      <c r="AA5" s="1038"/>
      <c r="AB5" s="523"/>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4"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5"/>
      <c r="Z9" s="833"/>
      <c r="AA9" s="834"/>
      <c r="AB9" s="1049" t="s">
        <v>11</v>
      </c>
      <c r="AC9" s="1050"/>
      <c r="AD9" s="1051"/>
      <c r="AE9" s="1055" t="s">
        <v>554</v>
      </c>
      <c r="AF9" s="1055"/>
      <c r="AG9" s="1055"/>
      <c r="AH9" s="1055"/>
      <c r="AI9" s="1055" t="s">
        <v>550</v>
      </c>
      <c r="AJ9" s="1055"/>
      <c r="AK9" s="1055"/>
      <c r="AL9" s="1055"/>
      <c r="AM9" s="1055" t="s">
        <v>524</v>
      </c>
      <c r="AN9" s="1055"/>
      <c r="AO9" s="105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1"/>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5" t="s">
        <v>54</v>
      </c>
      <c r="Z12" s="1037"/>
      <c r="AA12" s="1038"/>
      <c r="AB12" s="523"/>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4"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5"/>
      <c r="Z16" s="833"/>
      <c r="AA16" s="834"/>
      <c r="AB16" s="1049" t="s">
        <v>11</v>
      </c>
      <c r="AC16" s="1050"/>
      <c r="AD16" s="1051"/>
      <c r="AE16" s="1055" t="s">
        <v>553</v>
      </c>
      <c r="AF16" s="1055"/>
      <c r="AG16" s="1055"/>
      <c r="AH16" s="1055"/>
      <c r="AI16" s="1055" t="s">
        <v>551</v>
      </c>
      <c r="AJ16" s="1055"/>
      <c r="AK16" s="1055"/>
      <c r="AL16" s="1055"/>
      <c r="AM16" s="1055" t="s">
        <v>524</v>
      </c>
      <c r="AN16" s="1055"/>
      <c r="AO16" s="105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1"/>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5" t="s">
        <v>54</v>
      </c>
      <c r="Z19" s="1037"/>
      <c r="AA19" s="1038"/>
      <c r="AB19" s="523"/>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4"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5"/>
      <c r="Z23" s="833"/>
      <c r="AA23" s="834"/>
      <c r="AB23" s="1049" t="s">
        <v>11</v>
      </c>
      <c r="AC23" s="1050"/>
      <c r="AD23" s="1051"/>
      <c r="AE23" s="1055" t="s">
        <v>555</v>
      </c>
      <c r="AF23" s="1055"/>
      <c r="AG23" s="1055"/>
      <c r="AH23" s="1055"/>
      <c r="AI23" s="1055" t="s">
        <v>550</v>
      </c>
      <c r="AJ23" s="1055"/>
      <c r="AK23" s="1055"/>
      <c r="AL23" s="1055"/>
      <c r="AM23" s="1055" t="s">
        <v>524</v>
      </c>
      <c r="AN23" s="1055"/>
      <c r="AO23" s="105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1"/>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5" t="s">
        <v>54</v>
      </c>
      <c r="Z26" s="1037"/>
      <c r="AA26" s="1038"/>
      <c r="AB26" s="523"/>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4"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5"/>
      <c r="Z30" s="833"/>
      <c r="AA30" s="834"/>
      <c r="AB30" s="1049" t="s">
        <v>11</v>
      </c>
      <c r="AC30" s="1050"/>
      <c r="AD30" s="1051"/>
      <c r="AE30" s="1055" t="s">
        <v>553</v>
      </c>
      <c r="AF30" s="1055"/>
      <c r="AG30" s="1055"/>
      <c r="AH30" s="1055"/>
      <c r="AI30" s="1055" t="s">
        <v>550</v>
      </c>
      <c r="AJ30" s="1055"/>
      <c r="AK30" s="1055"/>
      <c r="AL30" s="1055"/>
      <c r="AM30" s="1055" t="s">
        <v>548</v>
      </c>
      <c r="AN30" s="1055"/>
      <c r="AO30" s="105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1"/>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5" t="s">
        <v>54</v>
      </c>
      <c r="Z33" s="1037"/>
      <c r="AA33" s="1038"/>
      <c r="AB33" s="523"/>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4"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5"/>
      <c r="Z37" s="833"/>
      <c r="AA37" s="834"/>
      <c r="AB37" s="1049" t="s">
        <v>11</v>
      </c>
      <c r="AC37" s="1050"/>
      <c r="AD37" s="1051"/>
      <c r="AE37" s="1055" t="s">
        <v>555</v>
      </c>
      <c r="AF37" s="1055"/>
      <c r="AG37" s="1055"/>
      <c r="AH37" s="1055"/>
      <c r="AI37" s="1055" t="s">
        <v>552</v>
      </c>
      <c r="AJ37" s="1055"/>
      <c r="AK37" s="1055"/>
      <c r="AL37" s="1055"/>
      <c r="AM37" s="1055" t="s">
        <v>549</v>
      </c>
      <c r="AN37" s="1055"/>
      <c r="AO37" s="105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1"/>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5" t="s">
        <v>54</v>
      </c>
      <c r="Z40" s="1037"/>
      <c r="AA40" s="1038"/>
      <c r="AB40" s="523"/>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4"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5"/>
      <c r="Z44" s="833"/>
      <c r="AA44" s="834"/>
      <c r="AB44" s="1049" t="s">
        <v>11</v>
      </c>
      <c r="AC44" s="1050"/>
      <c r="AD44" s="1051"/>
      <c r="AE44" s="1055" t="s">
        <v>553</v>
      </c>
      <c r="AF44" s="1055"/>
      <c r="AG44" s="1055"/>
      <c r="AH44" s="1055"/>
      <c r="AI44" s="1055" t="s">
        <v>550</v>
      </c>
      <c r="AJ44" s="1055"/>
      <c r="AK44" s="1055"/>
      <c r="AL44" s="1055"/>
      <c r="AM44" s="1055" t="s">
        <v>524</v>
      </c>
      <c r="AN44" s="1055"/>
      <c r="AO44" s="105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1"/>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5" t="s">
        <v>54</v>
      </c>
      <c r="Z47" s="1037"/>
      <c r="AA47" s="1038"/>
      <c r="AB47" s="523"/>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4"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5"/>
      <c r="Z51" s="833"/>
      <c r="AA51" s="834"/>
      <c r="AB51" s="557" t="s">
        <v>11</v>
      </c>
      <c r="AC51" s="1050"/>
      <c r="AD51" s="1051"/>
      <c r="AE51" s="1055" t="s">
        <v>553</v>
      </c>
      <c r="AF51" s="1055"/>
      <c r="AG51" s="1055"/>
      <c r="AH51" s="1055"/>
      <c r="AI51" s="1055" t="s">
        <v>550</v>
      </c>
      <c r="AJ51" s="1055"/>
      <c r="AK51" s="1055"/>
      <c r="AL51" s="1055"/>
      <c r="AM51" s="1055" t="s">
        <v>524</v>
      </c>
      <c r="AN51" s="1055"/>
      <c r="AO51" s="105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1"/>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5" t="s">
        <v>54</v>
      </c>
      <c r="Z54" s="1037"/>
      <c r="AA54" s="1038"/>
      <c r="AB54" s="523"/>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4"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5"/>
      <c r="Z58" s="833"/>
      <c r="AA58" s="834"/>
      <c r="AB58" s="1049" t="s">
        <v>11</v>
      </c>
      <c r="AC58" s="1050"/>
      <c r="AD58" s="1051"/>
      <c r="AE58" s="1055" t="s">
        <v>553</v>
      </c>
      <c r="AF58" s="1055"/>
      <c r="AG58" s="1055"/>
      <c r="AH58" s="1055"/>
      <c r="AI58" s="1055" t="s">
        <v>550</v>
      </c>
      <c r="AJ58" s="1055"/>
      <c r="AK58" s="1055"/>
      <c r="AL58" s="1055"/>
      <c r="AM58" s="1055" t="s">
        <v>524</v>
      </c>
      <c r="AN58" s="1055"/>
      <c r="AO58" s="105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1"/>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5" t="s">
        <v>54</v>
      </c>
      <c r="Z61" s="1037"/>
      <c r="AA61" s="1038"/>
      <c r="AB61" s="523"/>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4"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5"/>
      <c r="Z65" s="833"/>
      <c r="AA65" s="834"/>
      <c r="AB65" s="1049" t="s">
        <v>11</v>
      </c>
      <c r="AC65" s="1050"/>
      <c r="AD65" s="1051"/>
      <c r="AE65" s="1055" t="s">
        <v>553</v>
      </c>
      <c r="AF65" s="1055"/>
      <c r="AG65" s="1055"/>
      <c r="AH65" s="1055"/>
      <c r="AI65" s="1055" t="s">
        <v>550</v>
      </c>
      <c r="AJ65" s="1055"/>
      <c r="AK65" s="1055"/>
      <c r="AL65" s="1055"/>
      <c r="AM65" s="1055" t="s">
        <v>524</v>
      </c>
      <c r="AN65" s="1055"/>
      <c r="AO65" s="105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1"/>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5" t="s">
        <v>54</v>
      </c>
      <c r="Z68" s="1037"/>
      <c r="AA68" s="1038"/>
      <c r="AB68" s="523"/>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5" t="s">
        <v>13</v>
      </c>
      <c r="Z69" s="1037"/>
      <c r="AA69" s="103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8"/>
      <c r="B4" s="1069"/>
      <c r="C4" s="1069"/>
      <c r="D4" s="1069"/>
      <c r="E4" s="1069"/>
      <c r="F4" s="1070"/>
      <c r="G4" s="674"/>
      <c r="H4" s="675"/>
      <c r="I4" s="675"/>
      <c r="J4" s="675"/>
      <c r="K4" s="676"/>
      <c r="L4" s="668"/>
      <c r="M4" s="839"/>
      <c r="N4" s="839"/>
      <c r="O4" s="839"/>
      <c r="P4" s="839"/>
      <c r="Q4" s="839"/>
      <c r="R4" s="839"/>
      <c r="S4" s="839"/>
      <c r="T4" s="839"/>
      <c r="U4" s="839"/>
      <c r="V4" s="839"/>
      <c r="W4" s="839"/>
      <c r="X4" s="840"/>
      <c r="Y4" s="388"/>
      <c r="Z4" s="389"/>
      <c r="AA4" s="389"/>
      <c r="AB4" s="809"/>
      <c r="AC4" s="674"/>
      <c r="AD4" s="675"/>
      <c r="AE4" s="675"/>
      <c r="AF4" s="675"/>
      <c r="AG4" s="676"/>
      <c r="AH4" s="668"/>
      <c r="AI4" s="839"/>
      <c r="AJ4" s="839"/>
      <c r="AK4" s="839"/>
      <c r="AL4" s="839"/>
      <c r="AM4" s="839"/>
      <c r="AN4" s="839"/>
      <c r="AO4" s="839"/>
      <c r="AP4" s="839"/>
      <c r="AQ4" s="839"/>
      <c r="AR4" s="839"/>
      <c r="AS4" s="839"/>
      <c r="AT4" s="840"/>
      <c r="AU4" s="388"/>
      <c r="AV4" s="389"/>
      <c r="AW4" s="389"/>
      <c r="AX4" s="390"/>
    </row>
    <row r="5" spans="1:50" ht="24.75" customHeight="1" x14ac:dyDescent="0.15">
      <c r="A5" s="1068"/>
      <c r="B5" s="1069"/>
      <c r="C5" s="1069"/>
      <c r="D5" s="1069"/>
      <c r="E5" s="1069"/>
      <c r="F5" s="1070"/>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customHeight="1" x14ac:dyDescent="0.15">
      <c r="A6" s="1068"/>
      <c r="B6" s="1069"/>
      <c r="C6" s="1069"/>
      <c r="D6" s="1069"/>
      <c r="E6" s="1069"/>
      <c r="F6" s="1070"/>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customHeight="1" x14ac:dyDescent="0.15">
      <c r="A7" s="1068"/>
      <c r="B7" s="1069"/>
      <c r="C7" s="1069"/>
      <c r="D7" s="1069"/>
      <c r="E7" s="1069"/>
      <c r="F7" s="1070"/>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customHeight="1" x14ac:dyDescent="0.15">
      <c r="A8" s="1068"/>
      <c r="B8" s="1069"/>
      <c r="C8" s="1069"/>
      <c r="D8" s="1069"/>
      <c r="E8" s="1069"/>
      <c r="F8" s="1070"/>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customHeight="1" x14ac:dyDescent="0.15">
      <c r="A9" s="1068"/>
      <c r="B9" s="1069"/>
      <c r="C9" s="1069"/>
      <c r="D9" s="1069"/>
      <c r="E9" s="1069"/>
      <c r="F9" s="1070"/>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customHeight="1" x14ac:dyDescent="0.15">
      <c r="A10" s="1068"/>
      <c r="B10" s="1069"/>
      <c r="C10" s="1069"/>
      <c r="D10" s="1069"/>
      <c r="E10" s="1069"/>
      <c r="F10" s="1070"/>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8"/>
      <c r="B11" s="1069"/>
      <c r="C11" s="1069"/>
      <c r="D11" s="1069"/>
      <c r="E11" s="1069"/>
      <c r="F11" s="1070"/>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8"/>
      <c r="B12" s="1069"/>
      <c r="C12" s="1069"/>
      <c r="D12" s="1069"/>
      <c r="E12" s="1069"/>
      <c r="F12" s="1070"/>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8"/>
      <c r="B13" s="1069"/>
      <c r="C13" s="1069"/>
      <c r="D13" s="1069"/>
      <c r="E13" s="1069"/>
      <c r="F13" s="1070"/>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8"/>
      <c r="B14" s="1069"/>
      <c r="C14" s="1069"/>
      <c r="D14" s="1069"/>
      <c r="E14" s="1069"/>
      <c r="F14" s="107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8"/>
      <c r="B15" s="1069"/>
      <c r="C15" s="1069"/>
      <c r="D15" s="1069"/>
      <c r="E15" s="1069"/>
      <c r="F15" s="107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68"/>
      <c r="B16" s="1069"/>
      <c r="C16" s="1069"/>
      <c r="D16" s="1069"/>
      <c r="E16" s="1069"/>
      <c r="F16" s="1070"/>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8"/>
      <c r="B17" s="1069"/>
      <c r="C17" s="1069"/>
      <c r="D17" s="1069"/>
      <c r="E17" s="1069"/>
      <c r="F17" s="1070"/>
      <c r="G17" s="674"/>
      <c r="H17" s="675"/>
      <c r="I17" s="675"/>
      <c r="J17" s="675"/>
      <c r="K17" s="676"/>
      <c r="L17" s="668"/>
      <c r="M17" s="839"/>
      <c r="N17" s="839"/>
      <c r="O17" s="839"/>
      <c r="P17" s="839"/>
      <c r="Q17" s="839"/>
      <c r="R17" s="839"/>
      <c r="S17" s="839"/>
      <c r="T17" s="839"/>
      <c r="U17" s="839"/>
      <c r="V17" s="839"/>
      <c r="W17" s="839"/>
      <c r="X17" s="840"/>
      <c r="Y17" s="388"/>
      <c r="Z17" s="389"/>
      <c r="AA17" s="389"/>
      <c r="AB17" s="809"/>
      <c r="AC17" s="674"/>
      <c r="AD17" s="675"/>
      <c r="AE17" s="675"/>
      <c r="AF17" s="675"/>
      <c r="AG17" s="676"/>
      <c r="AH17" s="668"/>
      <c r="AI17" s="839"/>
      <c r="AJ17" s="839"/>
      <c r="AK17" s="839"/>
      <c r="AL17" s="839"/>
      <c r="AM17" s="839"/>
      <c r="AN17" s="839"/>
      <c r="AO17" s="839"/>
      <c r="AP17" s="839"/>
      <c r="AQ17" s="839"/>
      <c r="AR17" s="839"/>
      <c r="AS17" s="839"/>
      <c r="AT17" s="840"/>
      <c r="AU17" s="388"/>
      <c r="AV17" s="389"/>
      <c r="AW17" s="389"/>
      <c r="AX17" s="390"/>
    </row>
    <row r="18" spans="1:50" ht="24.75" customHeight="1" x14ac:dyDescent="0.15">
      <c r="A18" s="1068"/>
      <c r="B18" s="1069"/>
      <c r="C18" s="1069"/>
      <c r="D18" s="1069"/>
      <c r="E18" s="1069"/>
      <c r="F18" s="1070"/>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8"/>
      <c r="B19" s="1069"/>
      <c r="C19" s="1069"/>
      <c r="D19" s="1069"/>
      <c r="E19" s="1069"/>
      <c r="F19" s="1070"/>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8"/>
      <c r="B20" s="1069"/>
      <c r="C20" s="1069"/>
      <c r="D20" s="1069"/>
      <c r="E20" s="1069"/>
      <c r="F20" s="1070"/>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8"/>
      <c r="B21" s="1069"/>
      <c r="C21" s="1069"/>
      <c r="D21" s="1069"/>
      <c r="E21" s="1069"/>
      <c r="F21" s="1070"/>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8"/>
      <c r="B22" s="1069"/>
      <c r="C22" s="1069"/>
      <c r="D22" s="1069"/>
      <c r="E22" s="1069"/>
      <c r="F22" s="1070"/>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8"/>
      <c r="B23" s="1069"/>
      <c r="C23" s="1069"/>
      <c r="D23" s="1069"/>
      <c r="E23" s="1069"/>
      <c r="F23" s="1070"/>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8"/>
      <c r="B24" s="1069"/>
      <c r="C24" s="1069"/>
      <c r="D24" s="1069"/>
      <c r="E24" s="1069"/>
      <c r="F24" s="1070"/>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8"/>
      <c r="B25" s="1069"/>
      <c r="C25" s="1069"/>
      <c r="D25" s="1069"/>
      <c r="E25" s="1069"/>
      <c r="F25" s="1070"/>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8"/>
      <c r="B26" s="1069"/>
      <c r="C26" s="1069"/>
      <c r="D26" s="1069"/>
      <c r="E26" s="1069"/>
      <c r="F26" s="1070"/>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8"/>
      <c r="B27" s="1069"/>
      <c r="C27" s="1069"/>
      <c r="D27" s="1069"/>
      <c r="E27" s="1069"/>
      <c r="F27" s="107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8"/>
      <c r="B28" s="1069"/>
      <c r="C28" s="1069"/>
      <c r="D28" s="1069"/>
      <c r="E28" s="1069"/>
      <c r="F28" s="107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68"/>
      <c r="B29" s="1069"/>
      <c r="C29" s="1069"/>
      <c r="D29" s="1069"/>
      <c r="E29" s="1069"/>
      <c r="F29" s="1070"/>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8"/>
      <c r="B30" s="1069"/>
      <c r="C30" s="1069"/>
      <c r="D30" s="1069"/>
      <c r="E30" s="1069"/>
      <c r="F30" s="1070"/>
      <c r="G30" s="674"/>
      <c r="H30" s="675"/>
      <c r="I30" s="675"/>
      <c r="J30" s="675"/>
      <c r="K30" s="676"/>
      <c r="L30" s="668"/>
      <c r="M30" s="839"/>
      <c r="N30" s="839"/>
      <c r="O30" s="839"/>
      <c r="P30" s="839"/>
      <c r="Q30" s="839"/>
      <c r="R30" s="839"/>
      <c r="S30" s="839"/>
      <c r="T30" s="839"/>
      <c r="U30" s="839"/>
      <c r="V30" s="839"/>
      <c r="W30" s="839"/>
      <c r="X30" s="840"/>
      <c r="Y30" s="388"/>
      <c r="Z30" s="389"/>
      <c r="AA30" s="389"/>
      <c r="AB30" s="809"/>
      <c r="AC30" s="674"/>
      <c r="AD30" s="675"/>
      <c r="AE30" s="675"/>
      <c r="AF30" s="675"/>
      <c r="AG30" s="676"/>
      <c r="AH30" s="668"/>
      <c r="AI30" s="839"/>
      <c r="AJ30" s="839"/>
      <c r="AK30" s="839"/>
      <c r="AL30" s="839"/>
      <c r="AM30" s="839"/>
      <c r="AN30" s="839"/>
      <c r="AO30" s="839"/>
      <c r="AP30" s="839"/>
      <c r="AQ30" s="839"/>
      <c r="AR30" s="839"/>
      <c r="AS30" s="839"/>
      <c r="AT30" s="840"/>
      <c r="AU30" s="388"/>
      <c r="AV30" s="389"/>
      <c r="AW30" s="389"/>
      <c r="AX30" s="390"/>
    </row>
    <row r="31" spans="1:50" ht="24.75" customHeight="1" x14ac:dyDescent="0.15">
      <c r="A31" s="1068"/>
      <c r="B31" s="1069"/>
      <c r="C31" s="1069"/>
      <c r="D31" s="1069"/>
      <c r="E31" s="1069"/>
      <c r="F31" s="1070"/>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8"/>
      <c r="B32" s="1069"/>
      <c r="C32" s="1069"/>
      <c r="D32" s="1069"/>
      <c r="E32" s="1069"/>
      <c r="F32" s="1070"/>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8"/>
      <c r="B33" s="1069"/>
      <c r="C33" s="1069"/>
      <c r="D33" s="1069"/>
      <c r="E33" s="1069"/>
      <c r="F33" s="1070"/>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8"/>
      <c r="B34" s="1069"/>
      <c r="C34" s="1069"/>
      <c r="D34" s="1069"/>
      <c r="E34" s="1069"/>
      <c r="F34" s="1070"/>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8"/>
      <c r="B35" s="1069"/>
      <c r="C35" s="1069"/>
      <c r="D35" s="1069"/>
      <c r="E35" s="1069"/>
      <c r="F35" s="1070"/>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8"/>
      <c r="B36" s="1069"/>
      <c r="C36" s="1069"/>
      <c r="D36" s="1069"/>
      <c r="E36" s="1069"/>
      <c r="F36" s="1070"/>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8"/>
      <c r="B37" s="1069"/>
      <c r="C37" s="1069"/>
      <c r="D37" s="1069"/>
      <c r="E37" s="1069"/>
      <c r="F37" s="1070"/>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8"/>
      <c r="B38" s="1069"/>
      <c r="C38" s="1069"/>
      <c r="D38" s="1069"/>
      <c r="E38" s="1069"/>
      <c r="F38" s="1070"/>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8"/>
      <c r="B39" s="1069"/>
      <c r="C39" s="1069"/>
      <c r="D39" s="1069"/>
      <c r="E39" s="1069"/>
      <c r="F39" s="1070"/>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8"/>
      <c r="B40" s="1069"/>
      <c r="C40" s="1069"/>
      <c r="D40" s="1069"/>
      <c r="E40" s="1069"/>
      <c r="F40" s="107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8"/>
      <c r="B41" s="1069"/>
      <c r="C41" s="1069"/>
      <c r="D41" s="1069"/>
      <c r="E41" s="1069"/>
      <c r="F41" s="107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68"/>
      <c r="B42" s="1069"/>
      <c r="C42" s="1069"/>
      <c r="D42" s="1069"/>
      <c r="E42" s="1069"/>
      <c r="F42" s="1070"/>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8"/>
      <c r="B43" s="1069"/>
      <c r="C43" s="1069"/>
      <c r="D43" s="1069"/>
      <c r="E43" s="1069"/>
      <c r="F43" s="1070"/>
      <c r="G43" s="674"/>
      <c r="H43" s="675"/>
      <c r="I43" s="675"/>
      <c r="J43" s="675"/>
      <c r="K43" s="676"/>
      <c r="L43" s="668"/>
      <c r="M43" s="839"/>
      <c r="N43" s="839"/>
      <c r="O43" s="839"/>
      <c r="P43" s="839"/>
      <c r="Q43" s="839"/>
      <c r="R43" s="839"/>
      <c r="S43" s="839"/>
      <c r="T43" s="839"/>
      <c r="U43" s="839"/>
      <c r="V43" s="839"/>
      <c r="W43" s="839"/>
      <c r="X43" s="840"/>
      <c r="Y43" s="388"/>
      <c r="Z43" s="389"/>
      <c r="AA43" s="389"/>
      <c r="AB43" s="809"/>
      <c r="AC43" s="674"/>
      <c r="AD43" s="675"/>
      <c r="AE43" s="675"/>
      <c r="AF43" s="675"/>
      <c r="AG43" s="676"/>
      <c r="AH43" s="668"/>
      <c r="AI43" s="839"/>
      <c r="AJ43" s="839"/>
      <c r="AK43" s="839"/>
      <c r="AL43" s="839"/>
      <c r="AM43" s="839"/>
      <c r="AN43" s="839"/>
      <c r="AO43" s="839"/>
      <c r="AP43" s="839"/>
      <c r="AQ43" s="839"/>
      <c r="AR43" s="839"/>
      <c r="AS43" s="839"/>
      <c r="AT43" s="840"/>
      <c r="AU43" s="388"/>
      <c r="AV43" s="389"/>
      <c r="AW43" s="389"/>
      <c r="AX43" s="390"/>
    </row>
    <row r="44" spans="1:50" ht="24.75" customHeight="1" x14ac:dyDescent="0.15">
      <c r="A44" s="1068"/>
      <c r="B44" s="1069"/>
      <c r="C44" s="1069"/>
      <c r="D44" s="1069"/>
      <c r="E44" s="1069"/>
      <c r="F44" s="1070"/>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8"/>
      <c r="B45" s="1069"/>
      <c r="C45" s="1069"/>
      <c r="D45" s="1069"/>
      <c r="E45" s="1069"/>
      <c r="F45" s="1070"/>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8"/>
      <c r="B46" s="1069"/>
      <c r="C46" s="1069"/>
      <c r="D46" s="1069"/>
      <c r="E46" s="1069"/>
      <c r="F46" s="1070"/>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8"/>
      <c r="B47" s="1069"/>
      <c r="C47" s="1069"/>
      <c r="D47" s="1069"/>
      <c r="E47" s="1069"/>
      <c r="F47" s="1070"/>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8"/>
      <c r="B48" s="1069"/>
      <c r="C48" s="1069"/>
      <c r="D48" s="1069"/>
      <c r="E48" s="1069"/>
      <c r="F48" s="1070"/>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8"/>
      <c r="B49" s="1069"/>
      <c r="C49" s="1069"/>
      <c r="D49" s="1069"/>
      <c r="E49" s="1069"/>
      <c r="F49" s="1070"/>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8"/>
      <c r="B50" s="1069"/>
      <c r="C50" s="1069"/>
      <c r="D50" s="1069"/>
      <c r="E50" s="1069"/>
      <c r="F50" s="1070"/>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8"/>
      <c r="B51" s="1069"/>
      <c r="C51" s="1069"/>
      <c r="D51" s="1069"/>
      <c r="E51" s="1069"/>
      <c r="F51" s="1070"/>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8"/>
      <c r="B52" s="1069"/>
      <c r="C52" s="1069"/>
      <c r="D52" s="1069"/>
      <c r="E52" s="1069"/>
      <c r="F52" s="1070"/>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68"/>
      <c r="B56" s="1069"/>
      <c r="C56" s="1069"/>
      <c r="D56" s="1069"/>
      <c r="E56" s="1069"/>
      <c r="F56" s="1070"/>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8"/>
      <c r="B57" s="1069"/>
      <c r="C57" s="1069"/>
      <c r="D57" s="1069"/>
      <c r="E57" s="1069"/>
      <c r="F57" s="1070"/>
      <c r="G57" s="674"/>
      <c r="H57" s="675"/>
      <c r="I57" s="675"/>
      <c r="J57" s="675"/>
      <c r="K57" s="676"/>
      <c r="L57" s="668"/>
      <c r="M57" s="839"/>
      <c r="N57" s="839"/>
      <c r="O57" s="839"/>
      <c r="P57" s="839"/>
      <c r="Q57" s="839"/>
      <c r="R57" s="839"/>
      <c r="S57" s="839"/>
      <c r="T57" s="839"/>
      <c r="U57" s="839"/>
      <c r="V57" s="839"/>
      <c r="W57" s="839"/>
      <c r="X57" s="840"/>
      <c r="Y57" s="388"/>
      <c r="Z57" s="389"/>
      <c r="AA57" s="389"/>
      <c r="AB57" s="809"/>
      <c r="AC57" s="674"/>
      <c r="AD57" s="675"/>
      <c r="AE57" s="675"/>
      <c r="AF57" s="675"/>
      <c r="AG57" s="676"/>
      <c r="AH57" s="668"/>
      <c r="AI57" s="839"/>
      <c r="AJ57" s="839"/>
      <c r="AK57" s="839"/>
      <c r="AL57" s="839"/>
      <c r="AM57" s="839"/>
      <c r="AN57" s="839"/>
      <c r="AO57" s="839"/>
      <c r="AP57" s="839"/>
      <c r="AQ57" s="839"/>
      <c r="AR57" s="839"/>
      <c r="AS57" s="839"/>
      <c r="AT57" s="840"/>
      <c r="AU57" s="388"/>
      <c r="AV57" s="389"/>
      <c r="AW57" s="389"/>
      <c r="AX57" s="390"/>
    </row>
    <row r="58" spans="1:50" ht="24.75" customHeight="1" x14ac:dyDescent="0.15">
      <c r="A58" s="1068"/>
      <c r="B58" s="1069"/>
      <c r="C58" s="1069"/>
      <c r="D58" s="1069"/>
      <c r="E58" s="1069"/>
      <c r="F58" s="1070"/>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8"/>
      <c r="B59" s="1069"/>
      <c r="C59" s="1069"/>
      <c r="D59" s="1069"/>
      <c r="E59" s="1069"/>
      <c r="F59" s="1070"/>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8"/>
      <c r="B60" s="1069"/>
      <c r="C60" s="1069"/>
      <c r="D60" s="1069"/>
      <c r="E60" s="1069"/>
      <c r="F60" s="1070"/>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8"/>
      <c r="B61" s="1069"/>
      <c r="C61" s="1069"/>
      <c r="D61" s="1069"/>
      <c r="E61" s="1069"/>
      <c r="F61" s="1070"/>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8"/>
      <c r="B62" s="1069"/>
      <c r="C62" s="1069"/>
      <c r="D62" s="1069"/>
      <c r="E62" s="1069"/>
      <c r="F62" s="1070"/>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8"/>
      <c r="B63" s="1069"/>
      <c r="C63" s="1069"/>
      <c r="D63" s="1069"/>
      <c r="E63" s="1069"/>
      <c r="F63" s="1070"/>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8"/>
      <c r="B64" s="1069"/>
      <c r="C64" s="1069"/>
      <c r="D64" s="1069"/>
      <c r="E64" s="1069"/>
      <c r="F64" s="1070"/>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8"/>
      <c r="B65" s="1069"/>
      <c r="C65" s="1069"/>
      <c r="D65" s="1069"/>
      <c r="E65" s="1069"/>
      <c r="F65" s="1070"/>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8"/>
      <c r="B66" s="1069"/>
      <c r="C66" s="1069"/>
      <c r="D66" s="1069"/>
      <c r="E66" s="1069"/>
      <c r="F66" s="1070"/>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8"/>
      <c r="B67" s="1069"/>
      <c r="C67" s="1069"/>
      <c r="D67" s="1069"/>
      <c r="E67" s="1069"/>
      <c r="F67" s="107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8"/>
      <c r="B68" s="1069"/>
      <c r="C68" s="1069"/>
      <c r="D68" s="1069"/>
      <c r="E68" s="1069"/>
      <c r="F68" s="107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68"/>
      <c r="B69" s="1069"/>
      <c r="C69" s="1069"/>
      <c r="D69" s="1069"/>
      <c r="E69" s="1069"/>
      <c r="F69" s="1070"/>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8"/>
      <c r="B70" s="1069"/>
      <c r="C70" s="1069"/>
      <c r="D70" s="1069"/>
      <c r="E70" s="1069"/>
      <c r="F70" s="1070"/>
      <c r="G70" s="674"/>
      <c r="H70" s="675"/>
      <c r="I70" s="675"/>
      <c r="J70" s="675"/>
      <c r="K70" s="676"/>
      <c r="L70" s="668"/>
      <c r="M70" s="839"/>
      <c r="N70" s="839"/>
      <c r="O70" s="839"/>
      <c r="P70" s="839"/>
      <c r="Q70" s="839"/>
      <c r="R70" s="839"/>
      <c r="S70" s="839"/>
      <c r="T70" s="839"/>
      <c r="U70" s="839"/>
      <c r="V70" s="839"/>
      <c r="W70" s="839"/>
      <c r="X70" s="840"/>
      <c r="Y70" s="388"/>
      <c r="Z70" s="389"/>
      <c r="AA70" s="389"/>
      <c r="AB70" s="809"/>
      <c r="AC70" s="674"/>
      <c r="AD70" s="675"/>
      <c r="AE70" s="675"/>
      <c r="AF70" s="675"/>
      <c r="AG70" s="676"/>
      <c r="AH70" s="668"/>
      <c r="AI70" s="839"/>
      <c r="AJ70" s="839"/>
      <c r="AK70" s="839"/>
      <c r="AL70" s="839"/>
      <c r="AM70" s="839"/>
      <c r="AN70" s="839"/>
      <c r="AO70" s="839"/>
      <c r="AP70" s="839"/>
      <c r="AQ70" s="839"/>
      <c r="AR70" s="839"/>
      <c r="AS70" s="839"/>
      <c r="AT70" s="840"/>
      <c r="AU70" s="388"/>
      <c r="AV70" s="389"/>
      <c r="AW70" s="389"/>
      <c r="AX70" s="390"/>
    </row>
    <row r="71" spans="1:50" ht="24.75" customHeight="1" x14ac:dyDescent="0.15">
      <c r="A71" s="1068"/>
      <c r="B71" s="1069"/>
      <c r="C71" s="1069"/>
      <c r="D71" s="1069"/>
      <c r="E71" s="1069"/>
      <c r="F71" s="1070"/>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8"/>
      <c r="B72" s="1069"/>
      <c r="C72" s="1069"/>
      <c r="D72" s="1069"/>
      <c r="E72" s="1069"/>
      <c r="F72" s="1070"/>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8"/>
      <c r="B73" s="1069"/>
      <c r="C73" s="1069"/>
      <c r="D73" s="1069"/>
      <c r="E73" s="1069"/>
      <c r="F73" s="1070"/>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8"/>
      <c r="B74" s="1069"/>
      <c r="C74" s="1069"/>
      <c r="D74" s="1069"/>
      <c r="E74" s="1069"/>
      <c r="F74" s="1070"/>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8"/>
      <c r="B75" s="1069"/>
      <c r="C75" s="1069"/>
      <c r="D75" s="1069"/>
      <c r="E75" s="1069"/>
      <c r="F75" s="1070"/>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8"/>
      <c r="B76" s="1069"/>
      <c r="C76" s="1069"/>
      <c r="D76" s="1069"/>
      <c r="E76" s="1069"/>
      <c r="F76" s="1070"/>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8"/>
      <c r="B77" s="1069"/>
      <c r="C77" s="1069"/>
      <c r="D77" s="1069"/>
      <c r="E77" s="1069"/>
      <c r="F77" s="1070"/>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8"/>
      <c r="B78" s="1069"/>
      <c r="C78" s="1069"/>
      <c r="D78" s="1069"/>
      <c r="E78" s="1069"/>
      <c r="F78" s="1070"/>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8"/>
      <c r="B79" s="1069"/>
      <c r="C79" s="1069"/>
      <c r="D79" s="1069"/>
      <c r="E79" s="1069"/>
      <c r="F79" s="1070"/>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8"/>
      <c r="B80" s="1069"/>
      <c r="C80" s="1069"/>
      <c r="D80" s="1069"/>
      <c r="E80" s="1069"/>
      <c r="F80" s="107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8"/>
      <c r="B81" s="1069"/>
      <c r="C81" s="1069"/>
      <c r="D81" s="1069"/>
      <c r="E81" s="1069"/>
      <c r="F81" s="107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68"/>
      <c r="B82" s="1069"/>
      <c r="C82" s="1069"/>
      <c r="D82" s="1069"/>
      <c r="E82" s="1069"/>
      <c r="F82" s="1070"/>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8"/>
      <c r="B83" s="1069"/>
      <c r="C83" s="1069"/>
      <c r="D83" s="1069"/>
      <c r="E83" s="1069"/>
      <c r="F83" s="1070"/>
      <c r="G83" s="674"/>
      <c r="H83" s="675"/>
      <c r="I83" s="675"/>
      <c r="J83" s="675"/>
      <c r="K83" s="676"/>
      <c r="L83" s="668"/>
      <c r="M83" s="839"/>
      <c r="N83" s="839"/>
      <c r="O83" s="839"/>
      <c r="P83" s="839"/>
      <c r="Q83" s="839"/>
      <c r="R83" s="839"/>
      <c r="S83" s="839"/>
      <c r="T83" s="839"/>
      <c r="U83" s="839"/>
      <c r="V83" s="839"/>
      <c r="W83" s="839"/>
      <c r="X83" s="840"/>
      <c r="Y83" s="388"/>
      <c r="Z83" s="389"/>
      <c r="AA83" s="389"/>
      <c r="AB83" s="809"/>
      <c r="AC83" s="674"/>
      <c r="AD83" s="675"/>
      <c r="AE83" s="675"/>
      <c r="AF83" s="675"/>
      <c r="AG83" s="676"/>
      <c r="AH83" s="668"/>
      <c r="AI83" s="839"/>
      <c r="AJ83" s="839"/>
      <c r="AK83" s="839"/>
      <c r="AL83" s="839"/>
      <c r="AM83" s="839"/>
      <c r="AN83" s="839"/>
      <c r="AO83" s="839"/>
      <c r="AP83" s="839"/>
      <c r="AQ83" s="839"/>
      <c r="AR83" s="839"/>
      <c r="AS83" s="839"/>
      <c r="AT83" s="840"/>
      <c r="AU83" s="388"/>
      <c r="AV83" s="389"/>
      <c r="AW83" s="389"/>
      <c r="AX83" s="390"/>
    </row>
    <row r="84" spans="1:50" ht="24.75" customHeight="1" x14ac:dyDescent="0.15">
      <c r="A84" s="1068"/>
      <c r="B84" s="1069"/>
      <c r="C84" s="1069"/>
      <c r="D84" s="1069"/>
      <c r="E84" s="1069"/>
      <c r="F84" s="1070"/>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8"/>
      <c r="B85" s="1069"/>
      <c r="C85" s="1069"/>
      <c r="D85" s="1069"/>
      <c r="E85" s="1069"/>
      <c r="F85" s="1070"/>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8"/>
      <c r="B86" s="1069"/>
      <c r="C86" s="1069"/>
      <c r="D86" s="1069"/>
      <c r="E86" s="1069"/>
      <c r="F86" s="1070"/>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8"/>
      <c r="B87" s="1069"/>
      <c r="C87" s="1069"/>
      <c r="D87" s="1069"/>
      <c r="E87" s="1069"/>
      <c r="F87" s="1070"/>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8"/>
      <c r="B88" s="1069"/>
      <c r="C88" s="1069"/>
      <c r="D88" s="1069"/>
      <c r="E88" s="1069"/>
      <c r="F88" s="1070"/>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8"/>
      <c r="B89" s="1069"/>
      <c r="C89" s="1069"/>
      <c r="D89" s="1069"/>
      <c r="E89" s="1069"/>
      <c r="F89" s="1070"/>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8"/>
      <c r="B90" s="1069"/>
      <c r="C90" s="1069"/>
      <c r="D90" s="1069"/>
      <c r="E90" s="1069"/>
      <c r="F90" s="1070"/>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8"/>
      <c r="B91" s="1069"/>
      <c r="C91" s="1069"/>
      <c r="D91" s="1069"/>
      <c r="E91" s="1069"/>
      <c r="F91" s="1070"/>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8"/>
      <c r="B92" s="1069"/>
      <c r="C92" s="1069"/>
      <c r="D92" s="1069"/>
      <c r="E92" s="1069"/>
      <c r="F92" s="1070"/>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8"/>
      <c r="B93" s="1069"/>
      <c r="C93" s="1069"/>
      <c r="D93" s="1069"/>
      <c r="E93" s="1069"/>
      <c r="F93" s="107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8"/>
      <c r="B94" s="1069"/>
      <c r="C94" s="1069"/>
      <c r="D94" s="1069"/>
      <c r="E94" s="1069"/>
      <c r="F94" s="107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68"/>
      <c r="B95" s="1069"/>
      <c r="C95" s="1069"/>
      <c r="D95" s="1069"/>
      <c r="E95" s="1069"/>
      <c r="F95" s="1070"/>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8"/>
      <c r="B96" s="1069"/>
      <c r="C96" s="1069"/>
      <c r="D96" s="1069"/>
      <c r="E96" s="1069"/>
      <c r="F96" s="1070"/>
      <c r="G96" s="674"/>
      <c r="H96" s="675"/>
      <c r="I96" s="675"/>
      <c r="J96" s="675"/>
      <c r="K96" s="676"/>
      <c r="L96" s="668"/>
      <c r="M96" s="839"/>
      <c r="N96" s="839"/>
      <c r="O96" s="839"/>
      <c r="P96" s="839"/>
      <c r="Q96" s="839"/>
      <c r="R96" s="839"/>
      <c r="S96" s="839"/>
      <c r="T96" s="839"/>
      <c r="U96" s="839"/>
      <c r="V96" s="839"/>
      <c r="W96" s="839"/>
      <c r="X96" s="840"/>
      <c r="Y96" s="388"/>
      <c r="Z96" s="389"/>
      <c r="AA96" s="389"/>
      <c r="AB96" s="809"/>
      <c r="AC96" s="674"/>
      <c r="AD96" s="675"/>
      <c r="AE96" s="675"/>
      <c r="AF96" s="675"/>
      <c r="AG96" s="676"/>
      <c r="AH96" s="668"/>
      <c r="AI96" s="839"/>
      <c r="AJ96" s="839"/>
      <c r="AK96" s="839"/>
      <c r="AL96" s="839"/>
      <c r="AM96" s="839"/>
      <c r="AN96" s="839"/>
      <c r="AO96" s="839"/>
      <c r="AP96" s="839"/>
      <c r="AQ96" s="839"/>
      <c r="AR96" s="839"/>
      <c r="AS96" s="839"/>
      <c r="AT96" s="840"/>
      <c r="AU96" s="388"/>
      <c r="AV96" s="389"/>
      <c r="AW96" s="389"/>
      <c r="AX96" s="390"/>
    </row>
    <row r="97" spans="1:50" ht="24.75" customHeight="1" x14ac:dyDescent="0.15">
      <c r="A97" s="1068"/>
      <c r="B97" s="1069"/>
      <c r="C97" s="1069"/>
      <c r="D97" s="1069"/>
      <c r="E97" s="1069"/>
      <c r="F97" s="1070"/>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8"/>
      <c r="B98" s="1069"/>
      <c r="C98" s="1069"/>
      <c r="D98" s="1069"/>
      <c r="E98" s="1069"/>
      <c r="F98" s="1070"/>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8"/>
      <c r="B99" s="1069"/>
      <c r="C99" s="1069"/>
      <c r="D99" s="1069"/>
      <c r="E99" s="1069"/>
      <c r="F99" s="1070"/>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8"/>
      <c r="B100" s="1069"/>
      <c r="C100" s="1069"/>
      <c r="D100" s="1069"/>
      <c r="E100" s="1069"/>
      <c r="F100" s="1070"/>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8"/>
      <c r="B101" s="1069"/>
      <c r="C101" s="1069"/>
      <c r="D101" s="1069"/>
      <c r="E101" s="1069"/>
      <c r="F101" s="1070"/>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8"/>
      <c r="B102" s="1069"/>
      <c r="C102" s="1069"/>
      <c r="D102" s="1069"/>
      <c r="E102" s="1069"/>
      <c r="F102" s="1070"/>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8"/>
      <c r="B103" s="1069"/>
      <c r="C103" s="1069"/>
      <c r="D103" s="1069"/>
      <c r="E103" s="1069"/>
      <c r="F103" s="1070"/>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8"/>
      <c r="B104" s="1069"/>
      <c r="C104" s="1069"/>
      <c r="D104" s="1069"/>
      <c r="E104" s="1069"/>
      <c r="F104" s="1070"/>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8"/>
      <c r="B105" s="1069"/>
      <c r="C105" s="1069"/>
      <c r="D105" s="1069"/>
      <c r="E105" s="1069"/>
      <c r="F105" s="1070"/>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68"/>
      <c r="B109" s="1069"/>
      <c r="C109" s="1069"/>
      <c r="D109" s="1069"/>
      <c r="E109" s="1069"/>
      <c r="F109" s="1070"/>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8"/>
      <c r="B110" s="1069"/>
      <c r="C110" s="1069"/>
      <c r="D110" s="1069"/>
      <c r="E110" s="1069"/>
      <c r="F110" s="1070"/>
      <c r="G110" s="674"/>
      <c r="H110" s="675"/>
      <c r="I110" s="675"/>
      <c r="J110" s="675"/>
      <c r="K110" s="676"/>
      <c r="L110" s="668"/>
      <c r="M110" s="839"/>
      <c r="N110" s="839"/>
      <c r="O110" s="839"/>
      <c r="P110" s="839"/>
      <c r="Q110" s="839"/>
      <c r="R110" s="839"/>
      <c r="S110" s="839"/>
      <c r="T110" s="839"/>
      <c r="U110" s="839"/>
      <c r="V110" s="839"/>
      <c r="W110" s="839"/>
      <c r="X110" s="840"/>
      <c r="Y110" s="388"/>
      <c r="Z110" s="389"/>
      <c r="AA110" s="389"/>
      <c r="AB110" s="809"/>
      <c r="AC110" s="674"/>
      <c r="AD110" s="675"/>
      <c r="AE110" s="675"/>
      <c r="AF110" s="675"/>
      <c r="AG110" s="676"/>
      <c r="AH110" s="668"/>
      <c r="AI110" s="839"/>
      <c r="AJ110" s="839"/>
      <c r="AK110" s="839"/>
      <c r="AL110" s="839"/>
      <c r="AM110" s="839"/>
      <c r="AN110" s="839"/>
      <c r="AO110" s="839"/>
      <c r="AP110" s="839"/>
      <c r="AQ110" s="839"/>
      <c r="AR110" s="839"/>
      <c r="AS110" s="839"/>
      <c r="AT110" s="840"/>
      <c r="AU110" s="388"/>
      <c r="AV110" s="389"/>
      <c r="AW110" s="389"/>
      <c r="AX110" s="390"/>
    </row>
    <row r="111" spans="1:50" ht="24.75" customHeight="1" x14ac:dyDescent="0.15">
      <c r="A111" s="1068"/>
      <c r="B111" s="1069"/>
      <c r="C111" s="1069"/>
      <c r="D111" s="1069"/>
      <c r="E111" s="1069"/>
      <c r="F111" s="1070"/>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8"/>
      <c r="B112" s="1069"/>
      <c r="C112" s="1069"/>
      <c r="D112" s="1069"/>
      <c r="E112" s="1069"/>
      <c r="F112" s="1070"/>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8"/>
      <c r="B113" s="1069"/>
      <c r="C113" s="1069"/>
      <c r="D113" s="1069"/>
      <c r="E113" s="1069"/>
      <c r="F113" s="1070"/>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8"/>
      <c r="B114" s="1069"/>
      <c r="C114" s="1069"/>
      <c r="D114" s="1069"/>
      <c r="E114" s="1069"/>
      <c r="F114" s="1070"/>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8"/>
      <c r="B115" s="1069"/>
      <c r="C115" s="1069"/>
      <c r="D115" s="1069"/>
      <c r="E115" s="1069"/>
      <c r="F115" s="1070"/>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8"/>
      <c r="B116" s="1069"/>
      <c r="C116" s="1069"/>
      <c r="D116" s="1069"/>
      <c r="E116" s="1069"/>
      <c r="F116" s="1070"/>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8"/>
      <c r="B117" s="1069"/>
      <c r="C117" s="1069"/>
      <c r="D117" s="1069"/>
      <c r="E117" s="1069"/>
      <c r="F117" s="1070"/>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8"/>
      <c r="B118" s="1069"/>
      <c r="C118" s="1069"/>
      <c r="D118" s="1069"/>
      <c r="E118" s="1069"/>
      <c r="F118" s="1070"/>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8"/>
      <c r="B119" s="1069"/>
      <c r="C119" s="1069"/>
      <c r="D119" s="1069"/>
      <c r="E119" s="1069"/>
      <c r="F119" s="1070"/>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8"/>
      <c r="B120" s="1069"/>
      <c r="C120" s="1069"/>
      <c r="D120" s="1069"/>
      <c r="E120" s="1069"/>
      <c r="F120" s="107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8"/>
      <c r="B121" s="1069"/>
      <c r="C121" s="1069"/>
      <c r="D121" s="1069"/>
      <c r="E121" s="1069"/>
      <c r="F121" s="107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68"/>
      <c r="B122" s="1069"/>
      <c r="C122" s="1069"/>
      <c r="D122" s="1069"/>
      <c r="E122" s="1069"/>
      <c r="F122" s="1070"/>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8"/>
      <c r="B123" s="1069"/>
      <c r="C123" s="1069"/>
      <c r="D123" s="1069"/>
      <c r="E123" s="1069"/>
      <c r="F123" s="1070"/>
      <c r="G123" s="674"/>
      <c r="H123" s="675"/>
      <c r="I123" s="675"/>
      <c r="J123" s="675"/>
      <c r="K123" s="676"/>
      <c r="L123" s="668"/>
      <c r="M123" s="839"/>
      <c r="N123" s="839"/>
      <c r="O123" s="839"/>
      <c r="P123" s="839"/>
      <c r="Q123" s="839"/>
      <c r="R123" s="839"/>
      <c r="S123" s="839"/>
      <c r="T123" s="839"/>
      <c r="U123" s="839"/>
      <c r="V123" s="839"/>
      <c r="W123" s="839"/>
      <c r="X123" s="840"/>
      <c r="Y123" s="388"/>
      <c r="Z123" s="389"/>
      <c r="AA123" s="389"/>
      <c r="AB123" s="809"/>
      <c r="AC123" s="674"/>
      <c r="AD123" s="675"/>
      <c r="AE123" s="675"/>
      <c r="AF123" s="675"/>
      <c r="AG123" s="676"/>
      <c r="AH123" s="668"/>
      <c r="AI123" s="839"/>
      <c r="AJ123" s="839"/>
      <c r="AK123" s="839"/>
      <c r="AL123" s="839"/>
      <c r="AM123" s="839"/>
      <c r="AN123" s="839"/>
      <c r="AO123" s="839"/>
      <c r="AP123" s="839"/>
      <c r="AQ123" s="839"/>
      <c r="AR123" s="839"/>
      <c r="AS123" s="839"/>
      <c r="AT123" s="840"/>
      <c r="AU123" s="388"/>
      <c r="AV123" s="389"/>
      <c r="AW123" s="389"/>
      <c r="AX123" s="390"/>
    </row>
    <row r="124" spans="1:50" ht="24.75" customHeight="1" x14ac:dyDescent="0.15">
      <c r="A124" s="1068"/>
      <c r="B124" s="1069"/>
      <c r="C124" s="1069"/>
      <c r="D124" s="1069"/>
      <c r="E124" s="1069"/>
      <c r="F124" s="1070"/>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8"/>
      <c r="B125" s="1069"/>
      <c r="C125" s="1069"/>
      <c r="D125" s="1069"/>
      <c r="E125" s="1069"/>
      <c r="F125" s="1070"/>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8"/>
      <c r="B126" s="1069"/>
      <c r="C126" s="1069"/>
      <c r="D126" s="1069"/>
      <c r="E126" s="1069"/>
      <c r="F126" s="1070"/>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8"/>
      <c r="B127" s="1069"/>
      <c r="C127" s="1069"/>
      <c r="D127" s="1069"/>
      <c r="E127" s="1069"/>
      <c r="F127" s="1070"/>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8"/>
      <c r="B128" s="1069"/>
      <c r="C128" s="1069"/>
      <c r="D128" s="1069"/>
      <c r="E128" s="1069"/>
      <c r="F128" s="1070"/>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8"/>
      <c r="B129" s="1069"/>
      <c r="C129" s="1069"/>
      <c r="D129" s="1069"/>
      <c r="E129" s="1069"/>
      <c r="F129" s="1070"/>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8"/>
      <c r="B130" s="1069"/>
      <c r="C130" s="1069"/>
      <c r="D130" s="1069"/>
      <c r="E130" s="1069"/>
      <c r="F130" s="1070"/>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8"/>
      <c r="B131" s="1069"/>
      <c r="C131" s="1069"/>
      <c r="D131" s="1069"/>
      <c r="E131" s="1069"/>
      <c r="F131" s="1070"/>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8"/>
      <c r="B132" s="1069"/>
      <c r="C132" s="1069"/>
      <c r="D132" s="1069"/>
      <c r="E132" s="1069"/>
      <c r="F132" s="1070"/>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8"/>
      <c r="B133" s="1069"/>
      <c r="C133" s="1069"/>
      <c r="D133" s="1069"/>
      <c r="E133" s="1069"/>
      <c r="F133" s="107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8"/>
      <c r="B134" s="1069"/>
      <c r="C134" s="1069"/>
      <c r="D134" s="1069"/>
      <c r="E134" s="1069"/>
      <c r="F134" s="107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68"/>
      <c r="B135" s="1069"/>
      <c r="C135" s="1069"/>
      <c r="D135" s="1069"/>
      <c r="E135" s="1069"/>
      <c r="F135" s="1070"/>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8"/>
      <c r="B136" s="1069"/>
      <c r="C136" s="1069"/>
      <c r="D136" s="1069"/>
      <c r="E136" s="1069"/>
      <c r="F136" s="1070"/>
      <c r="G136" s="674"/>
      <c r="H136" s="675"/>
      <c r="I136" s="675"/>
      <c r="J136" s="675"/>
      <c r="K136" s="676"/>
      <c r="L136" s="668"/>
      <c r="M136" s="839"/>
      <c r="N136" s="839"/>
      <c r="O136" s="839"/>
      <c r="P136" s="839"/>
      <c r="Q136" s="839"/>
      <c r="R136" s="839"/>
      <c r="S136" s="839"/>
      <c r="T136" s="839"/>
      <c r="U136" s="839"/>
      <c r="V136" s="839"/>
      <c r="W136" s="839"/>
      <c r="X136" s="840"/>
      <c r="Y136" s="388"/>
      <c r="Z136" s="389"/>
      <c r="AA136" s="389"/>
      <c r="AB136" s="809"/>
      <c r="AC136" s="674"/>
      <c r="AD136" s="675"/>
      <c r="AE136" s="675"/>
      <c r="AF136" s="675"/>
      <c r="AG136" s="676"/>
      <c r="AH136" s="668"/>
      <c r="AI136" s="839"/>
      <c r="AJ136" s="839"/>
      <c r="AK136" s="839"/>
      <c r="AL136" s="839"/>
      <c r="AM136" s="839"/>
      <c r="AN136" s="839"/>
      <c r="AO136" s="839"/>
      <c r="AP136" s="839"/>
      <c r="AQ136" s="839"/>
      <c r="AR136" s="839"/>
      <c r="AS136" s="839"/>
      <c r="AT136" s="840"/>
      <c r="AU136" s="388"/>
      <c r="AV136" s="389"/>
      <c r="AW136" s="389"/>
      <c r="AX136" s="390"/>
    </row>
    <row r="137" spans="1:50" ht="24.75" customHeight="1" x14ac:dyDescent="0.15">
      <c r="A137" s="1068"/>
      <c r="B137" s="1069"/>
      <c r="C137" s="1069"/>
      <c r="D137" s="1069"/>
      <c r="E137" s="1069"/>
      <c r="F137" s="1070"/>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8"/>
      <c r="B138" s="1069"/>
      <c r="C138" s="1069"/>
      <c r="D138" s="1069"/>
      <c r="E138" s="1069"/>
      <c r="F138" s="1070"/>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8"/>
      <c r="B139" s="1069"/>
      <c r="C139" s="1069"/>
      <c r="D139" s="1069"/>
      <c r="E139" s="1069"/>
      <c r="F139" s="1070"/>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8"/>
      <c r="B140" s="1069"/>
      <c r="C140" s="1069"/>
      <c r="D140" s="1069"/>
      <c r="E140" s="1069"/>
      <c r="F140" s="1070"/>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8"/>
      <c r="B141" s="1069"/>
      <c r="C141" s="1069"/>
      <c r="D141" s="1069"/>
      <c r="E141" s="1069"/>
      <c r="F141" s="1070"/>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8"/>
      <c r="B142" s="1069"/>
      <c r="C142" s="1069"/>
      <c r="D142" s="1069"/>
      <c r="E142" s="1069"/>
      <c r="F142" s="1070"/>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8"/>
      <c r="B143" s="1069"/>
      <c r="C143" s="1069"/>
      <c r="D143" s="1069"/>
      <c r="E143" s="1069"/>
      <c r="F143" s="1070"/>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8"/>
      <c r="B144" s="1069"/>
      <c r="C144" s="1069"/>
      <c r="D144" s="1069"/>
      <c r="E144" s="1069"/>
      <c r="F144" s="1070"/>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8"/>
      <c r="B145" s="1069"/>
      <c r="C145" s="1069"/>
      <c r="D145" s="1069"/>
      <c r="E145" s="1069"/>
      <c r="F145" s="1070"/>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8"/>
      <c r="B146" s="1069"/>
      <c r="C146" s="1069"/>
      <c r="D146" s="1069"/>
      <c r="E146" s="1069"/>
      <c r="F146" s="107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8"/>
      <c r="B147" s="1069"/>
      <c r="C147" s="1069"/>
      <c r="D147" s="1069"/>
      <c r="E147" s="1069"/>
      <c r="F147" s="107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68"/>
      <c r="B148" s="1069"/>
      <c r="C148" s="1069"/>
      <c r="D148" s="1069"/>
      <c r="E148" s="1069"/>
      <c r="F148" s="1070"/>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8"/>
      <c r="B149" s="1069"/>
      <c r="C149" s="1069"/>
      <c r="D149" s="1069"/>
      <c r="E149" s="1069"/>
      <c r="F149" s="1070"/>
      <c r="G149" s="674"/>
      <c r="H149" s="675"/>
      <c r="I149" s="675"/>
      <c r="J149" s="675"/>
      <c r="K149" s="676"/>
      <c r="L149" s="668"/>
      <c r="M149" s="839"/>
      <c r="N149" s="839"/>
      <c r="O149" s="839"/>
      <c r="P149" s="839"/>
      <c r="Q149" s="839"/>
      <c r="R149" s="839"/>
      <c r="S149" s="839"/>
      <c r="T149" s="839"/>
      <c r="U149" s="839"/>
      <c r="V149" s="839"/>
      <c r="W149" s="839"/>
      <c r="X149" s="840"/>
      <c r="Y149" s="388"/>
      <c r="Z149" s="389"/>
      <c r="AA149" s="389"/>
      <c r="AB149" s="809"/>
      <c r="AC149" s="674"/>
      <c r="AD149" s="675"/>
      <c r="AE149" s="675"/>
      <c r="AF149" s="675"/>
      <c r="AG149" s="676"/>
      <c r="AH149" s="668"/>
      <c r="AI149" s="839"/>
      <c r="AJ149" s="839"/>
      <c r="AK149" s="839"/>
      <c r="AL149" s="839"/>
      <c r="AM149" s="839"/>
      <c r="AN149" s="839"/>
      <c r="AO149" s="839"/>
      <c r="AP149" s="839"/>
      <c r="AQ149" s="839"/>
      <c r="AR149" s="839"/>
      <c r="AS149" s="839"/>
      <c r="AT149" s="840"/>
      <c r="AU149" s="388"/>
      <c r="AV149" s="389"/>
      <c r="AW149" s="389"/>
      <c r="AX149" s="390"/>
    </row>
    <row r="150" spans="1:50" ht="24.75" customHeight="1" x14ac:dyDescent="0.15">
      <c r="A150" s="1068"/>
      <c r="B150" s="1069"/>
      <c r="C150" s="1069"/>
      <c r="D150" s="1069"/>
      <c r="E150" s="1069"/>
      <c r="F150" s="1070"/>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8"/>
      <c r="B151" s="1069"/>
      <c r="C151" s="1069"/>
      <c r="D151" s="1069"/>
      <c r="E151" s="1069"/>
      <c r="F151" s="1070"/>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8"/>
      <c r="B152" s="1069"/>
      <c r="C152" s="1069"/>
      <c r="D152" s="1069"/>
      <c r="E152" s="1069"/>
      <c r="F152" s="1070"/>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8"/>
      <c r="B153" s="1069"/>
      <c r="C153" s="1069"/>
      <c r="D153" s="1069"/>
      <c r="E153" s="1069"/>
      <c r="F153" s="1070"/>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8"/>
      <c r="B154" s="1069"/>
      <c r="C154" s="1069"/>
      <c r="D154" s="1069"/>
      <c r="E154" s="1069"/>
      <c r="F154" s="1070"/>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8"/>
      <c r="B155" s="1069"/>
      <c r="C155" s="1069"/>
      <c r="D155" s="1069"/>
      <c r="E155" s="1069"/>
      <c r="F155" s="1070"/>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8"/>
      <c r="B156" s="1069"/>
      <c r="C156" s="1069"/>
      <c r="D156" s="1069"/>
      <c r="E156" s="1069"/>
      <c r="F156" s="1070"/>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8"/>
      <c r="B157" s="1069"/>
      <c r="C157" s="1069"/>
      <c r="D157" s="1069"/>
      <c r="E157" s="1069"/>
      <c r="F157" s="1070"/>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8"/>
      <c r="B158" s="1069"/>
      <c r="C158" s="1069"/>
      <c r="D158" s="1069"/>
      <c r="E158" s="1069"/>
      <c r="F158" s="1070"/>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68"/>
      <c r="B162" s="1069"/>
      <c r="C162" s="1069"/>
      <c r="D162" s="1069"/>
      <c r="E162" s="1069"/>
      <c r="F162" s="1070"/>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8"/>
      <c r="B163" s="1069"/>
      <c r="C163" s="1069"/>
      <c r="D163" s="1069"/>
      <c r="E163" s="1069"/>
      <c r="F163" s="1070"/>
      <c r="G163" s="674"/>
      <c r="H163" s="675"/>
      <c r="I163" s="675"/>
      <c r="J163" s="675"/>
      <c r="K163" s="676"/>
      <c r="L163" s="668"/>
      <c r="M163" s="839"/>
      <c r="N163" s="839"/>
      <c r="O163" s="839"/>
      <c r="P163" s="839"/>
      <c r="Q163" s="839"/>
      <c r="R163" s="839"/>
      <c r="S163" s="839"/>
      <c r="T163" s="839"/>
      <c r="U163" s="839"/>
      <c r="V163" s="839"/>
      <c r="W163" s="839"/>
      <c r="X163" s="840"/>
      <c r="Y163" s="388"/>
      <c r="Z163" s="389"/>
      <c r="AA163" s="389"/>
      <c r="AB163" s="809"/>
      <c r="AC163" s="674"/>
      <c r="AD163" s="675"/>
      <c r="AE163" s="675"/>
      <c r="AF163" s="675"/>
      <c r="AG163" s="676"/>
      <c r="AH163" s="668"/>
      <c r="AI163" s="839"/>
      <c r="AJ163" s="839"/>
      <c r="AK163" s="839"/>
      <c r="AL163" s="839"/>
      <c r="AM163" s="839"/>
      <c r="AN163" s="839"/>
      <c r="AO163" s="839"/>
      <c r="AP163" s="839"/>
      <c r="AQ163" s="839"/>
      <c r="AR163" s="839"/>
      <c r="AS163" s="839"/>
      <c r="AT163" s="840"/>
      <c r="AU163" s="388"/>
      <c r="AV163" s="389"/>
      <c r="AW163" s="389"/>
      <c r="AX163" s="390"/>
    </row>
    <row r="164" spans="1:50" ht="24.75" customHeight="1" x14ac:dyDescent="0.15">
      <c r="A164" s="1068"/>
      <c r="B164" s="1069"/>
      <c r="C164" s="1069"/>
      <c r="D164" s="1069"/>
      <c r="E164" s="1069"/>
      <c r="F164" s="1070"/>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8"/>
      <c r="B165" s="1069"/>
      <c r="C165" s="1069"/>
      <c r="D165" s="1069"/>
      <c r="E165" s="1069"/>
      <c r="F165" s="1070"/>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8"/>
      <c r="B166" s="1069"/>
      <c r="C166" s="1069"/>
      <c r="D166" s="1069"/>
      <c r="E166" s="1069"/>
      <c r="F166" s="1070"/>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8"/>
      <c r="B167" s="1069"/>
      <c r="C167" s="1069"/>
      <c r="D167" s="1069"/>
      <c r="E167" s="1069"/>
      <c r="F167" s="1070"/>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8"/>
      <c r="B168" s="1069"/>
      <c r="C168" s="1069"/>
      <c r="D168" s="1069"/>
      <c r="E168" s="1069"/>
      <c r="F168" s="1070"/>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8"/>
      <c r="B169" s="1069"/>
      <c r="C169" s="1069"/>
      <c r="D169" s="1069"/>
      <c r="E169" s="1069"/>
      <c r="F169" s="1070"/>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8"/>
      <c r="B170" s="1069"/>
      <c r="C170" s="1069"/>
      <c r="D170" s="1069"/>
      <c r="E170" s="1069"/>
      <c r="F170" s="1070"/>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8"/>
      <c r="B171" s="1069"/>
      <c r="C171" s="1069"/>
      <c r="D171" s="1069"/>
      <c r="E171" s="1069"/>
      <c r="F171" s="1070"/>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8"/>
      <c r="B172" s="1069"/>
      <c r="C172" s="1069"/>
      <c r="D172" s="1069"/>
      <c r="E172" s="1069"/>
      <c r="F172" s="1070"/>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8"/>
      <c r="B173" s="1069"/>
      <c r="C173" s="1069"/>
      <c r="D173" s="1069"/>
      <c r="E173" s="1069"/>
      <c r="F173" s="107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8"/>
      <c r="B174" s="1069"/>
      <c r="C174" s="1069"/>
      <c r="D174" s="1069"/>
      <c r="E174" s="1069"/>
      <c r="F174" s="107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68"/>
      <c r="B175" s="1069"/>
      <c r="C175" s="1069"/>
      <c r="D175" s="1069"/>
      <c r="E175" s="1069"/>
      <c r="F175" s="1070"/>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8"/>
      <c r="B176" s="1069"/>
      <c r="C176" s="1069"/>
      <c r="D176" s="1069"/>
      <c r="E176" s="1069"/>
      <c r="F176" s="1070"/>
      <c r="G176" s="674"/>
      <c r="H176" s="675"/>
      <c r="I176" s="675"/>
      <c r="J176" s="675"/>
      <c r="K176" s="676"/>
      <c r="L176" s="668"/>
      <c r="M176" s="839"/>
      <c r="N176" s="839"/>
      <c r="O176" s="839"/>
      <c r="P176" s="839"/>
      <c r="Q176" s="839"/>
      <c r="R176" s="839"/>
      <c r="S176" s="839"/>
      <c r="T176" s="839"/>
      <c r="U176" s="839"/>
      <c r="V176" s="839"/>
      <c r="W176" s="839"/>
      <c r="X176" s="840"/>
      <c r="Y176" s="388"/>
      <c r="Z176" s="389"/>
      <c r="AA176" s="389"/>
      <c r="AB176" s="809"/>
      <c r="AC176" s="674"/>
      <c r="AD176" s="675"/>
      <c r="AE176" s="675"/>
      <c r="AF176" s="675"/>
      <c r="AG176" s="676"/>
      <c r="AH176" s="668"/>
      <c r="AI176" s="839"/>
      <c r="AJ176" s="839"/>
      <c r="AK176" s="839"/>
      <c r="AL176" s="839"/>
      <c r="AM176" s="839"/>
      <c r="AN176" s="839"/>
      <c r="AO176" s="839"/>
      <c r="AP176" s="839"/>
      <c r="AQ176" s="839"/>
      <c r="AR176" s="839"/>
      <c r="AS176" s="839"/>
      <c r="AT176" s="840"/>
      <c r="AU176" s="388"/>
      <c r="AV176" s="389"/>
      <c r="AW176" s="389"/>
      <c r="AX176" s="390"/>
    </row>
    <row r="177" spans="1:50" ht="24.75" customHeight="1" x14ac:dyDescent="0.15">
      <c r="A177" s="1068"/>
      <c r="B177" s="1069"/>
      <c r="C177" s="1069"/>
      <c r="D177" s="1069"/>
      <c r="E177" s="1069"/>
      <c r="F177" s="1070"/>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8"/>
      <c r="B178" s="1069"/>
      <c r="C178" s="1069"/>
      <c r="D178" s="1069"/>
      <c r="E178" s="1069"/>
      <c r="F178" s="1070"/>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8"/>
      <c r="B179" s="1069"/>
      <c r="C179" s="1069"/>
      <c r="D179" s="1069"/>
      <c r="E179" s="1069"/>
      <c r="F179" s="1070"/>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8"/>
      <c r="B180" s="1069"/>
      <c r="C180" s="1069"/>
      <c r="D180" s="1069"/>
      <c r="E180" s="1069"/>
      <c r="F180" s="1070"/>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8"/>
      <c r="B181" s="1069"/>
      <c r="C181" s="1069"/>
      <c r="D181" s="1069"/>
      <c r="E181" s="1069"/>
      <c r="F181" s="1070"/>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8"/>
      <c r="B182" s="1069"/>
      <c r="C182" s="1069"/>
      <c r="D182" s="1069"/>
      <c r="E182" s="1069"/>
      <c r="F182" s="1070"/>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8"/>
      <c r="B183" s="1069"/>
      <c r="C183" s="1069"/>
      <c r="D183" s="1069"/>
      <c r="E183" s="1069"/>
      <c r="F183" s="1070"/>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8"/>
      <c r="B184" s="1069"/>
      <c r="C184" s="1069"/>
      <c r="D184" s="1069"/>
      <c r="E184" s="1069"/>
      <c r="F184" s="1070"/>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8"/>
      <c r="B185" s="1069"/>
      <c r="C185" s="1069"/>
      <c r="D185" s="1069"/>
      <c r="E185" s="1069"/>
      <c r="F185" s="1070"/>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8"/>
      <c r="B186" s="1069"/>
      <c r="C186" s="1069"/>
      <c r="D186" s="1069"/>
      <c r="E186" s="1069"/>
      <c r="F186" s="107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8"/>
      <c r="B187" s="1069"/>
      <c r="C187" s="1069"/>
      <c r="D187" s="1069"/>
      <c r="E187" s="1069"/>
      <c r="F187" s="107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68"/>
      <c r="B188" s="1069"/>
      <c r="C188" s="1069"/>
      <c r="D188" s="1069"/>
      <c r="E188" s="1069"/>
      <c r="F188" s="1070"/>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8"/>
      <c r="B189" s="1069"/>
      <c r="C189" s="1069"/>
      <c r="D189" s="1069"/>
      <c r="E189" s="1069"/>
      <c r="F189" s="1070"/>
      <c r="G189" s="674"/>
      <c r="H189" s="675"/>
      <c r="I189" s="675"/>
      <c r="J189" s="675"/>
      <c r="K189" s="676"/>
      <c r="L189" s="668"/>
      <c r="M189" s="839"/>
      <c r="N189" s="839"/>
      <c r="O189" s="839"/>
      <c r="P189" s="839"/>
      <c r="Q189" s="839"/>
      <c r="R189" s="839"/>
      <c r="S189" s="839"/>
      <c r="T189" s="839"/>
      <c r="U189" s="839"/>
      <c r="V189" s="839"/>
      <c r="W189" s="839"/>
      <c r="X189" s="840"/>
      <c r="Y189" s="388"/>
      <c r="Z189" s="389"/>
      <c r="AA189" s="389"/>
      <c r="AB189" s="809"/>
      <c r="AC189" s="674"/>
      <c r="AD189" s="675"/>
      <c r="AE189" s="675"/>
      <c r="AF189" s="675"/>
      <c r="AG189" s="676"/>
      <c r="AH189" s="668"/>
      <c r="AI189" s="839"/>
      <c r="AJ189" s="839"/>
      <c r="AK189" s="839"/>
      <c r="AL189" s="839"/>
      <c r="AM189" s="839"/>
      <c r="AN189" s="839"/>
      <c r="AO189" s="839"/>
      <c r="AP189" s="839"/>
      <c r="AQ189" s="839"/>
      <c r="AR189" s="839"/>
      <c r="AS189" s="839"/>
      <c r="AT189" s="840"/>
      <c r="AU189" s="388"/>
      <c r="AV189" s="389"/>
      <c r="AW189" s="389"/>
      <c r="AX189" s="390"/>
    </row>
    <row r="190" spans="1:50" ht="24.75" customHeight="1" x14ac:dyDescent="0.15">
      <c r="A190" s="1068"/>
      <c r="B190" s="1069"/>
      <c r="C190" s="1069"/>
      <c r="D190" s="1069"/>
      <c r="E190" s="1069"/>
      <c r="F190" s="1070"/>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8"/>
      <c r="B191" s="1069"/>
      <c r="C191" s="1069"/>
      <c r="D191" s="1069"/>
      <c r="E191" s="1069"/>
      <c r="F191" s="1070"/>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8"/>
      <c r="B192" s="1069"/>
      <c r="C192" s="1069"/>
      <c r="D192" s="1069"/>
      <c r="E192" s="1069"/>
      <c r="F192" s="1070"/>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8"/>
      <c r="B193" s="1069"/>
      <c r="C193" s="1069"/>
      <c r="D193" s="1069"/>
      <c r="E193" s="1069"/>
      <c r="F193" s="1070"/>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8"/>
      <c r="B194" s="1069"/>
      <c r="C194" s="1069"/>
      <c r="D194" s="1069"/>
      <c r="E194" s="1069"/>
      <c r="F194" s="1070"/>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8"/>
      <c r="B195" s="1069"/>
      <c r="C195" s="1069"/>
      <c r="D195" s="1069"/>
      <c r="E195" s="1069"/>
      <c r="F195" s="1070"/>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8"/>
      <c r="B196" s="1069"/>
      <c r="C196" s="1069"/>
      <c r="D196" s="1069"/>
      <c r="E196" s="1069"/>
      <c r="F196" s="1070"/>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8"/>
      <c r="B197" s="1069"/>
      <c r="C197" s="1069"/>
      <c r="D197" s="1069"/>
      <c r="E197" s="1069"/>
      <c r="F197" s="1070"/>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8"/>
      <c r="B198" s="1069"/>
      <c r="C198" s="1069"/>
      <c r="D198" s="1069"/>
      <c r="E198" s="1069"/>
      <c r="F198" s="1070"/>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8"/>
      <c r="B199" s="1069"/>
      <c r="C199" s="1069"/>
      <c r="D199" s="1069"/>
      <c r="E199" s="1069"/>
      <c r="F199" s="107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8"/>
      <c r="B200" s="1069"/>
      <c r="C200" s="1069"/>
      <c r="D200" s="1069"/>
      <c r="E200" s="1069"/>
      <c r="F200" s="107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68"/>
      <c r="B201" s="1069"/>
      <c r="C201" s="1069"/>
      <c r="D201" s="1069"/>
      <c r="E201" s="1069"/>
      <c r="F201" s="1070"/>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8"/>
      <c r="B202" s="1069"/>
      <c r="C202" s="1069"/>
      <c r="D202" s="1069"/>
      <c r="E202" s="1069"/>
      <c r="F202" s="1070"/>
      <c r="G202" s="674"/>
      <c r="H202" s="675"/>
      <c r="I202" s="675"/>
      <c r="J202" s="675"/>
      <c r="K202" s="676"/>
      <c r="L202" s="668"/>
      <c r="M202" s="839"/>
      <c r="N202" s="839"/>
      <c r="O202" s="839"/>
      <c r="P202" s="839"/>
      <c r="Q202" s="839"/>
      <c r="R202" s="839"/>
      <c r="S202" s="839"/>
      <c r="T202" s="839"/>
      <c r="U202" s="839"/>
      <c r="V202" s="839"/>
      <c r="W202" s="839"/>
      <c r="X202" s="840"/>
      <c r="Y202" s="388"/>
      <c r="Z202" s="389"/>
      <c r="AA202" s="389"/>
      <c r="AB202" s="809"/>
      <c r="AC202" s="674"/>
      <c r="AD202" s="675"/>
      <c r="AE202" s="675"/>
      <c r="AF202" s="675"/>
      <c r="AG202" s="676"/>
      <c r="AH202" s="668"/>
      <c r="AI202" s="839"/>
      <c r="AJ202" s="839"/>
      <c r="AK202" s="839"/>
      <c r="AL202" s="839"/>
      <c r="AM202" s="839"/>
      <c r="AN202" s="839"/>
      <c r="AO202" s="839"/>
      <c r="AP202" s="839"/>
      <c r="AQ202" s="839"/>
      <c r="AR202" s="839"/>
      <c r="AS202" s="839"/>
      <c r="AT202" s="840"/>
      <c r="AU202" s="388"/>
      <c r="AV202" s="389"/>
      <c r="AW202" s="389"/>
      <c r="AX202" s="390"/>
    </row>
    <row r="203" spans="1:50" ht="24.75" customHeight="1" x14ac:dyDescent="0.15">
      <c r="A203" s="1068"/>
      <c r="B203" s="1069"/>
      <c r="C203" s="1069"/>
      <c r="D203" s="1069"/>
      <c r="E203" s="1069"/>
      <c r="F203" s="1070"/>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8"/>
      <c r="B204" s="1069"/>
      <c r="C204" s="1069"/>
      <c r="D204" s="1069"/>
      <c r="E204" s="1069"/>
      <c r="F204" s="1070"/>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8"/>
      <c r="B205" s="1069"/>
      <c r="C205" s="1069"/>
      <c r="D205" s="1069"/>
      <c r="E205" s="1069"/>
      <c r="F205" s="1070"/>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8"/>
      <c r="B206" s="1069"/>
      <c r="C206" s="1069"/>
      <c r="D206" s="1069"/>
      <c r="E206" s="1069"/>
      <c r="F206" s="1070"/>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8"/>
      <c r="B207" s="1069"/>
      <c r="C207" s="1069"/>
      <c r="D207" s="1069"/>
      <c r="E207" s="1069"/>
      <c r="F207" s="1070"/>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8"/>
      <c r="B208" s="1069"/>
      <c r="C208" s="1069"/>
      <c r="D208" s="1069"/>
      <c r="E208" s="1069"/>
      <c r="F208" s="1070"/>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8"/>
      <c r="B209" s="1069"/>
      <c r="C209" s="1069"/>
      <c r="D209" s="1069"/>
      <c r="E209" s="1069"/>
      <c r="F209" s="1070"/>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8"/>
      <c r="B210" s="1069"/>
      <c r="C210" s="1069"/>
      <c r="D210" s="1069"/>
      <c r="E210" s="1069"/>
      <c r="F210" s="1070"/>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8"/>
      <c r="B211" s="1069"/>
      <c r="C211" s="1069"/>
      <c r="D211" s="1069"/>
      <c r="E211" s="1069"/>
      <c r="F211" s="1070"/>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68"/>
      <c r="B215" s="1069"/>
      <c r="C215" s="1069"/>
      <c r="D215" s="1069"/>
      <c r="E215" s="1069"/>
      <c r="F215" s="1070"/>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8"/>
      <c r="B216" s="1069"/>
      <c r="C216" s="1069"/>
      <c r="D216" s="1069"/>
      <c r="E216" s="1069"/>
      <c r="F216" s="1070"/>
      <c r="G216" s="674"/>
      <c r="H216" s="675"/>
      <c r="I216" s="675"/>
      <c r="J216" s="675"/>
      <c r="K216" s="676"/>
      <c r="L216" s="668"/>
      <c r="M216" s="839"/>
      <c r="N216" s="839"/>
      <c r="O216" s="839"/>
      <c r="P216" s="839"/>
      <c r="Q216" s="839"/>
      <c r="R216" s="839"/>
      <c r="S216" s="839"/>
      <c r="T216" s="839"/>
      <c r="U216" s="839"/>
      <c r="V216" s="839"/>
      <c r="W216" s="839"/>
      <c r="X216" s="840"/>
      <c r="Y216" s="388"/>
      <c r="Z216" s="389"/>
      <c r="AA216" s="389"/>
      <c r="AB216" s="809"/>
      <c r="AC216" s="674"/>
      <c r="AD216" s="675"/>
      <c r="AE216" s="675"/>
      <c r="AF216" s="675"/>
      <c r="AG216" s="676"/>
      <c r="AH216" s="668"/>
      <c r="AI216" s="839"/>
      <c r="AJ216" s="839"/>
      <c r="AK216" s="839"/>
      <c r="AL216" s="839"/>
      <c r="AM216" s="839"/>
      <c r="AN216" s="839"/>
      <c r="AO216" s="839"/>
      <c r="AP216" s="839"/>
      <c r="AQ216" s="839"/>
      <c r="AR216" s="839"/>
      <c r="AS216" s="839"/>
      <c r="AT216" s="840"/>
      <c r="AU216" s="388"/>
      <c r="AV216" s="389"/>
      <c r="AW216" s="389"/>
      <c r="AX216" s="390"/>
    </row>
    <row r="217" spans="1:50" ht="24.75" customHeight="1" x14ac:dyDescent="0.15">
      <c r="A217" s="1068"/>
      <c r="B217" s="1069"/>
      <c r="C217" s="1069"/>
      <c r="D217" s="1069"/>
      <c r="E217" s="1069"/>
      <c r="F217" s="1070"/>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8"/>
      <c r="B218" s="1069"/>
      <c r="C218" s="1069"/>
      <c r="D218" s="1069"/>
      <c r="E218" s="1069"/>
      <c r="F218" s="1070"/>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8"/>
      <c r="B219" s="1069"/>
      <c r="C219" s="1069"/>
      <c r="D219" s="1069"/>
      <c r="E219" s="1069"/>
      <c r="F219" s="1070"/>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8"/>
      <c r="B220" s="1069"/>
      <c r="C220" s="1069"/>
      <c r="D220" s="1069"/>
      <c r="E220" s="1069"/>
      <c r="F220" s="1070"/>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8"/>
      <c r="B221" s="1069"/>
      <c r="C221" s="1069"/>
      <c r="D221" s="1069"/>
      <c r="E221" s="1069"/>
      <c r="F221" s="1070"/>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8"/>
      <c r="B222" s="1069"/>
      <c r="C222" s="1069"/>
      <c r="D222" s="1069"/>
      <c r="E222" s="1069"/>
      <c r="F222" s="1070"/>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8"/>
      <c r="B223" s="1069"/>
      <c r="C223" s="1069"/>
      <c r="D223" s="1069"/>
      <c r="E223" s="1069"/>
      <c r="F223" s="1070"/>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8"/>
      <c r="B224" s="1069"/>
      <c r="C224" s="1069"/>
      <c r="D224" s="1069"/>
      <c r="E224" s="1069"/>
      <c r="F224" s="1070"/>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8"/>
      <c r="B225" s="1069"/>
      <c r="C225" s="1069"/>
      <c r="D225" s="1069"/>
      <c r="E225" s="1069"/>
      <c r="F225" s="1070"/>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8"/>
      <c r="B226" s="1069"/>
      <c r="C226" s="1069"/>
      <c r="D226" s="1069"/>
      <c r="E226" s="1069"/>
      <c r="F226" s="107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8"/>
      <c r="B227" s="1069"/>
      <c r="C227" s="1069"/>
      <c r="D227" s="1069"/>
      <c r="E227" s="1069"/>
      <c r="F227" s="107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68"/>
      <c r="B228" s="1069"/>
      <c r="C228" s="1069"/>
      <c r="D228" s="1069"/>
      <c r="E228" s="1069"/>
      <c r="F228" s="1070"/>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8"/>
      <c r="B229" s="1069"/>
      <c r="C229" s="1069"/>
      <c r="D229" s="1069"/>
      <c r="E229" s="1069"/>
      <c r="F229" s="1070"/>
      <c r="G229" s="674"/>
      <c r="H229" s="675"/>
      <c r="I229" s="675"/>
      <c r="J229" s="675"/>
      <c r="K229" s="676"/>
      <c r="L229" s="668"/>
      <c r="M229" s="839"/>
      <c r="N229" s="839"/>
      <c r="O229" s="839"/>
      <c r="P229" s="839"/>
      <c r="Q229" s="839"/>
      <c r="R229" s="839"/>
      <c r="S229" s="839"/>
      <c r="T229" s="839"/>
      <c r="U229" s="839"/>
      <c r="V229" s="839"/>
      <c r="W229" s="839"/>
      <c r="X229" s="840"/>
      <c r="Y229" s="388"/>
      <c r="Z229" s="389"/>
      <c r="AA229" s="389"/>
      <c r="AB229" s="809"/>
      <c r="AC229" s="674"/>
      <c r="AD229" s="675"/>
      <c r="AE229" s="675"/>
      <c r="AF229" s="675"/>
      <c r="AG229" s="676"/>
      <c r="AH229" s="668"/>
      <c r="AI229" s="839"/>
      <c r="AJ229" s="839"/>
      <c r="AK229" s="839"/>
      <c r="AL229" s="839"/>
      <c r="AM229" s="839"/>
      <c r="AN229" s="839"/>
      <c r="AO229" s="839"/>
      <c r="AP229" s="839"/>
      <c r="AQ229" s="839"/>
      <c r="AR229" s="839"/>
      <c r="AS229" s="839"/>
      <c r="AT229" s="840"/>
      <c r="AU229" s="388"/>
      <c r="AV229" s="389"/>
      <c r="AW229" s="389"/>
      <c r="AX229" s="390"/>
    </row>
    <row r="230" spans="1:50" ht="24.75" customHeight="1" x14ac:dyDescent="0.15">
      <c r="A230" s="1068"/>
      <c r="B230" s="1069"/>
      <c r="C230" s="1069"/>
      <c r="D230" s="1069"/>
      <c r="E230" s="1069"/>
      <c r="F230" s="1070"/>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8"/>
      <c r="B231" s="1069"/>
      <c r="C231" s="1069"/>
      <c r="D231" s="1069"/>
      <c r="E231" s="1069"/>
      <c r="F231" s="1070"/>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8"/>
      <c r="B232" s="1069"/>
      <c r="C232" s="1069"/>
      <c r="D232" s="1069"/>
      <c r="E232" s="1069"/>
      <c r="F232" s="1070"/>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8"/>
      <c r="B233" s="1069"/>
      <c r="C233" s="1069"/>
      <c r="D233" s="1069"/>
      <c r="E233" s="1069"/>
      <c r="F233" s="1070"/>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8"/>
      <c r="B234" s="1069"/>
      <c r="C234" s="1069"/>
      <c r="D234" s="1069"/>
      <c r="E234" s="1069"/>
      <c r="F234" s="1070"/>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8"/>
      <c r="B235" s="1069"/>
      <c r="C235" s="1069"/>
      <c r="D235" s="1069"/>
      <c r="E235" s="1069"/>
      <c r="F235" s="1070"/>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8"/>
      <c r="B236" s="1069"/>
      <c r="C236" s="1069"/>
      <c r="D236" s="1069"/>
      <c r="E236" s="1069"/>
      <c r="F236" s="1070"/>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8"/>
      <c r="B237" s="1069"/>
      <c r="C237" s="1069"/>
      <c r="D237" s="1069"/>
      <c r="E237" s="1069"/>
      <c r="F237" s="1070"/>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8"/>
      <c r="B238" s="1069"/>
      <c r="C238" s="1069"/>
      <c r="D238" s="1069"/>
      <c r="E238" s="1069"/>
      <c r="F238" s="1070"/>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8"/>
      <c r="B239" s="1069"/>
      <c r="C239" s="1069"/>
      <c r="D239" s="1069"/>
      <c r="E239" s="1069"/>
      <c r="F239" s="107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8"/>
      <c r="B240" s="1069"/>
      <c r="C240" s="1069"/>
      <c r="D240" s="1069"/>
      <c r="E240" s="1069"/>
      <c r="F240" s="107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68"/>
      <c r="B241" s="1069"/>
      <c r="C241" s="1069"/>
      <c r="D241" s="1069"/>
      <c r="E241" s="1069"/>
      <c r="F241" s="1070"/>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8"/>
      <c r="B242" s="1069"/>
      <c r="C242" s="1069"/>
      <c r="D242" s="1069"/>
      <c r="E242" s="1069"/>
      <c r="F242" s="1070"/>
      <c r="G242" s="674"/>
      <c r="H242" s="675"/>
      <c r="I242" s="675"/>
      <c r="J242" s="675"/>
      <c r="K242" s="676"/>
      <c r="L242" s="668"/>
      <c r="M242" s="839"/>
      <c r="N242" s="839"/>
      <c r="O242" s="839"/>
      <c r="P242" s="839"/>
      <c r="Q242" s="839"/>
      <c r="R242" s="839"/>
      <c r="S242" s="839"/>
      <c r="T242" s="839"/>
      <c r="U242" s="839"/>
      <c r="V242" s="839"/>
      <c r="W242" s="839"/>
      <c r="X242" s="840"/>
      <c r="Y242" s="388"/>
      <c r="Z242" s="389"/>
      <c r="AA242" s="389"/>
      <c r="AB242" s="809"/>
      <c r="AC242" s="674"/>
      <c r="AD242" s="675"/>
      <c r="AE242" s="675"/>
      <c r="AF242" s="675"/>
      <c r="AG242" s="676"/>
      <c r="AH242" s="668"/>
      <c r="AI242" s="839"/>
      <c r="AJ242" s="839"/>
      <c r="AK242" s="839"/>
      <c r="AL242" s="839"/>
      <c r="AM242" s="839"/>
      <c r="AN242" s="839"/>
      <c r="AO242" s="839"/>
      <c r="AP242" s="839"/>
      <c r="AQ242" s="839"/>
      <c r="AR242" s="839"/>
      <c r="AS242" s="839"/>
      <c r="AT242" s="840"/>
      <c r="AU242" s="388"/>
      <c r="AV242" s="389"/>
      <c r="AW242" s="389"/>
      <c r="AX242" s="390"/>
    </row>
    <row r="243" spans="1:50" ht="24.75" customHeight="1" x14ac:dyDescent="0.15">
      <c r="A243" s="1068"/>
      <c r="B243" s="1069"/>
      <c r="C243" s="1069"/>
      <c r="D243" s="1069"/>
      <c r="E243" s="1069"/>
      <c r="F243" s="1070"/>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8"/>
      <c r="B244" s="1069"/>
      <c r="C244" s="1069"/>
      <c r="D244" s="1069"/>
      <c r="E244" s="1069"/>
      <c r="F244" s="1070"/>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8"/>
      <c r="B245" s="1069"/>
      <c r="C245" s="1069"/>
      <c r="D245" s="1069"/>
      <c r="E245" s="1069"/>
      <c r="F245" s="1070"/>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8"/>
      <c r="B246" s="1069"/>
      <c r="C246" s="1069"/>
      <c r="D246" s="1069"/>
      <c r="E246" s="1069"/>
      <c r="F246" s="1070"/>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8"/>
      <c r="B247" s="1069"/>
      <c r="C247" s="1069"/>
      <c r="D247" s="1069"/>
      <c r="E247" s="1069"/>
      <c r="F247" s="1070"/>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8"/>
      <c r="B248" s="1069"/>
      <c r="C248" s="1069"/>
      <c r="D248" s="1069"/>
      <c r="E248" s="1069"/>
      <c r="F248" s="1070"/>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8"/>
      <c r="B249" s="1069"/>
      <c r="C249" s="1069"/>
      <c r="D249" s="1069"/>
      <c r="E249" s="1069"/>
      <c r="F249" s="1070"/>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8"/>
      <c r="B250" s="1069"/>
      <c r="C250" s="1069"/>
      <c r="D250" s="1069"/>
      <c r="E250" s="1069"/>
      <c r="F250" s="1070"/>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8"/>
      <c r="B251" s="1069"/>
      <c r="C251" s="1069"/>
      <c r="D251" s="1069"/>
      <c r="E251" s="1069"/>
      <c r="F251" s="1070"/>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8"/>
      <c r="B252" s="1069"/>
      <c r="C252" s="1069"/>
      <c r="D252" s="1069"/>
      <c r="E252" s="1069"/>
      <c r="F252" s="107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8"/>
      <c r="B253" s="1069"/>
      <c r="C253" s="1069"/>
      <c r="D253" s="1069"/>
      <c r="E253" s="1069"/>
      <c r="F253" s="107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68"/>
      <c r="B254" s="1069"/>
      <c r="C254" s="1069"/>
      <c r="D254" s="1069"/>
      <c r="E254" s="1069"/>
      <c r="F254" s="1070"/>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8"/>
      <c r="B255" s="1069"/>
      <c r="C255" s="1069"/>
      <c r="D255" s="1069"/>
      <c r="E255" s="1069"/>
      <c r="F255" s="1070"/>
      <c r="G255" s="674"/>
      <c r="H255" s="675"/>
      <c r="I255" s="675"/>
      <c r="J255" s="675"/>
      <c r="K255" s="676"/>
      <c r="L255" s="668"/>
      <c r="M255" s="839"/>
      <c r="N255" s="839"/>
      <c r="O255" s="839"/>
      <c r="P255" s="839"/>
      <c r="Q255" s="839"/>
      <c r="R255" s="839"/>
      <c r="S255" s="839"/>
      <c r="T255" s="839"/>
      <c r="U255" s="839"/>
      <c r="V255" s="839"/>
      <c r="W255" s="839"/>
      <c r="X255" s="840"/>
      <c r="Y255" s="388"/>
      <c r="Z255" s="389"/>
      <c r="AA255" s="389"/>
      <c r="AB255" s="809"/>
      <c r="AC255" s="674"/>
      <c r="AD255" s="675"/>
      <c r="AE255" s="675"/>
      <c r="AF255" s="675"/>
      <c r="AG255" s="676"/>
      <c r="AH255" s="668"/>
      <c r="AI255" s="839"/>
      <c r="AJ255" s="839"/>
      <c r="AK255" s="839"/>
      <c r="AL255" s="839"/>
      <c r="AM255" s="839"/>
      <c r="AN255" s="839"/>
      <c r="AO255" s="839"/>
      <c r="AP255" s="839"/>
      <c r="AQ255" s="839"/>
      <c r="AR255" s="839"/>
      <c r="AS255" s="839"/>
      <c r="AT255" s="840"/>
      <c r="AU255" s="388"/>
      <c r="AV255" s="389"/>
      <c r="AW255" s="389"/>
      <c r="AX255" s="390"/>
    </row>
    <row r="256" spans="1:50" ht="24.75" customHeight="1" x14ac:dyDescent="0.15">
      <c r="A256" s="1068"/>
      <c r="B256" s="1069"/>
      <c r="C256" s="1069"/>
      <c r="D256" s="1069"/>
      <c r="E256" s="1069"/>
      <c r="F256" s="1070"/>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8"/>
      <c r="B257" s="1069"/>
      <c r="C257" s="1069"/>
      <c r="D257" s="1069"/>
      <c r="E257" s="1069"/>
      <c r="F257" s="1070"/>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8"/>
      <c r="B258" s="1069"/>
      <c r="C258" s="1069"/>
      <c r="D258" s="1069"/>
      <c r="E258" s="1069"/>
      <c r="F258" s="1070"/>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8"/>
      <c r="B259" s="1069"/>
      <c r="C259" s="1069"/>
      <c r="D259" s="1069"/>
      <c r="E259" s="1069"/>
      <c r="F259" s="1070"/>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8"/>
      <c r="B260" s="1069"/>
      <c r="C260" s="1069"/>
      <c r="D260" s="1069"/>
      <c r="E260" s="1069"/>
      <c r="F260" s="1070"/>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8"/>
      <c r="B261" s="1069"/>
      <c r="C261" s="1069"/>
      <c r="D261" s="1069"/>
      <c r="E261" s="1069"/>
      <c r="F261" s="1070"/>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8"/>
      <c r="B262" s="1069"/>
      <c r="C262" s="1069"/>
      <c r="D262" s="1069"/>
      <c r="E262" s="1069"/>
      <c r="F262" s="1070"/>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8"/>
      <c r="B263" s="1069"/>
      <c r="C263" s="1069"/>
      <c r="D263" s="1069"/>
      <c r="E263" s="1069"/>
      <c r="F263" s="1070"/>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8"/>
      <c r="B264" s="1069"/>
      <c r="C264" s="1069"/>
      <c r="D264" s="1069"/>
      <c r="E264" s="1069"/>
      <c r="F264" s="1070"/>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2019-08-21T04:30:16Z</cp:lastPrinted>
  <dcterms:created xsi:type="dcterms:W3CDTF">2012-03-13T00:50:25Z</dcterms:created>
  <dcterms:modified xsi:type="dcterms:W3CDTF">2019-09-03T01:51:46Z</dcterms:modified>
</cp:coreProperties>
</file>