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043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<sst xmlns="http://schemas.openxmlformats.org/spreadsheetml/2006/main" count="2947" uniqueCount="663">
  <si>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</si>
  <si>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</si>
  <si>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</si>
  <si>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</si>
  <si>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</si>
  <si>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</si>
  <si>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</si>
  <si>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</si>
  <si>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</si>
  <si>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</si>
  <si>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</si>
  <si>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</si>
  <si>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</si>
  <si>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</si>
  <si>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</si>
  <si>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</si>
  <si>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</si>
  <si>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</si>
  <si>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</si>
  <si>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</si>
  <si>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</si>
  <si>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</si>
  <si>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</si>
  <si>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</si>
  <si>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</si>
  <si>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</si>
  <si>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</si>
  <si>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</si>
  <si>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</si>
  <si>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</si>
  <si>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</si>
  <si>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</si>
  <si>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</si>
  <si>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</si>
  <si>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</si>
  <si>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</si>
  <si>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</si>
  <si>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</si>
  <si>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</si>
  <si>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</si>
  <si>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</si>
  <si>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</si>
  <si>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</si>
  <si>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</si>
  <si>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</si>
  <si>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</si>
  <si>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</si>
  <si>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</si>
  <si>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</si>
  <si>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</si>
  <si>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</si>
  <si>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</si>
  <si>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</si>
  <si>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</si>
  <si>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</si>
  <si>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</si>
  <si>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</si>
  <si>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</si>
  <si>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</si>
  <si>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</si>
  <si>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</si>
  <si>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</si>
  <si>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</si>
  <si>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</si>
  <si>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</si>
  <si>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</si>
  <si>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</si>
  <si>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</si>
  <si>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</si>
  <si>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</si>
  <si>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</si>
  <si>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</si>
  <si>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</si>
  <si>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</si>
  <si>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</si>
  <si>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</si>
  <si>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</si>
  <si>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</si>
  <si>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</si>
  <si>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</si>
  <si>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</si>
  <si>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</si>
  <si>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</si>
  <si>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</si>
  <si>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</si>
  <si>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</si>
  <si>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</si>
  <si>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</si>
  <si>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</si>
  <si>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</si>
  <si>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</si>
  <si>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</si>
  <si>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</si>
  <si>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</si>
  <si>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</si>
  <si>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</si>
  <si>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</si>
  <si>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</si>
  <si>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</si>
  <si>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</si>
  <si>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</si>
  <si>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</si>
  <si>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</si>
  <si>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</si>
  <si>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</si>
  <si>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</si>
  <si>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</si>
  <si>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</si>
  <si>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</si>
  <si>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</si>
  <si>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</si>
  <si>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</si>
  <si>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</si>
  <si>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</si>
  <si>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</si>
  <si>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</si>
  <si>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</si>
  <si>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</si>
  <si>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</si>
  <si>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</si>
  <si>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</si>
  <si>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</si>
  <si>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</si>
  <si>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</si>
  <si>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</si>
  <si>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</si>
  <si>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</si>
  <si>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</si>
  <si>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</si>
  <si>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</si>
  <si>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</si>
  <si>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</si>
  <si>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</si>
  <si>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</si>
  <si>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</si>
  <si>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</si>
  <si>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</si>
  <si>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</si>
  <si>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</si>
  <si>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</si>
  <si>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</si>
  <si>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</si>
  <si>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</si>
  <si>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</si>
  <si>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</si>
  <si>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</si>
  <si>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</si>
  <si>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</si>
  <si>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</si>
  <si>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</si>
  <si>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</si>
  <si>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</si>
  <si>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</si>
  <si>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</si>
  <si>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</si>
  <si>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</si>
  <si>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</si>
  <si>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</si>
  <si>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</si>
  <si>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</si>
  <si>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</si>
  <si>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</si>
  <si>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</si>
  <si>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</si>
  <si>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</si>
  <si>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</si>
  <si>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</si>
  <si>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</si>
  <si>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</si>
  <si>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</si>
  <si>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</si>
  <si>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</si>
  <si>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</si>
  <si>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</si>
  <si>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</si>
  <si>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</si>
  <si>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</si>
  <si>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</si>
  <si>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</si>
  <si>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</si>
  <si>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</si>
  <si>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</si>
  <si>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</si>
  <si>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</si>
  <si>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</si>
  <si>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</si>
  <si>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</si>
  <si>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</si>
  <si>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</si>
  <si>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</si>
  <si>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</si>
  <si>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</si>
  <si>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</si>
  <si>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</si>
  <si>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</si>
  <si>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</si>
  <si>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</si>
  <si>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</si>
  <si>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</si>
  <si>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</si>
  <si>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</si>
  <si>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</si>
  <si>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</si>
  <si>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</si>
  <si>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</si>
  <si>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</si>
  <si>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</si>
  <si>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</si>
  <si>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</si>
  <si>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</si>
  <si>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</si>
  <si>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</si>
  <si>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</si>
  <si>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</si>
  <si>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</si>
  <si>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</si>
  <si>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</si>
  <si>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</si>
  <si>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</si>
  <si>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</si>
  <si>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</si>
  <si>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</si>
  <si>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</si>
  <si>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</si>
  <si>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</si>
  <si>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</si>
  <si>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</si>
  <si>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</si>
  <si>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</si>
  <si>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</si>
  <si>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</si>
  <si>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</si>
  <si>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</si>
  <si>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</si>
  <si>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</si>
  <si>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</si>
  <si>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</si>
  <si>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</si>
  <si>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</si>
  <si>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</si>
  <si>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</si>
  <si>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</si>
  <si>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</si>
  <si>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</si>
  <si>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</si>
  <si>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</si>
  <si>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</si>
  <si>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</si>
  <si>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</si>
  <si>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</si>
  <si>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</si>
  <si>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</si>
  <si>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</si>
  <si>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</si>
  <si>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</si>
  <si>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</si>
  <si>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</si>
  <si>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</si>
  <si>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</si>
  <si>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</si>
  <si>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</si>
  <si>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</si>
  <si>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</si>
  <si>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</si>
  <si>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</si>
  <si>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</si>
  <si>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</si>
  <si>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</si>
  <si>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</si>
  <si>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</si>
  <si>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</si>
  <si>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</si>
  <si>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</si>
  <si>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</si>
  <si>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</si>
  <si>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</si>
  <si>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</si>
  <si>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</si>
  <si>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</si>
  <si>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</si>
  <si>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</si>
  <si>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</si>
  <si>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</si>
  <si>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</si>
  <si>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</si>
  <si>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</si>
  <si>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</si>
  <si>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</si>
  <si>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</si>
  <si>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</si>
  <si>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</si>
  <si>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</si>
  <si>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</si>
  <si>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</si>
  <si>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</si>
  <si>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</si>
  <si>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</si>
  <si>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</si>
  <si>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</si>
  <si>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</si>
  <si>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</si>
  <si>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</si>
  <si>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</si>
  <si>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</si>
  <si>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</si>
  <si>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</si>
  <si>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</si>
  <si>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</si>
  <si>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</si>
  <si>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</si>
  <si>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</si>
  <si>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</si>
  <si>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</si>
  <si>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</si>
  <si>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</si>
  <si>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</si>
  <si>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</si>
  <si>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</si>
  <si>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</si>
  <si>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</si>
  <si>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</si>
  <si>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</si>
  <si>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</si>
  <si>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</si>
  <si>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</si>
  <si>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</si>
  <si>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</si>
  <si>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</si>
  <si>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</si>
  <si>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</si>
  <si>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</si>
  <si>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</si>
  <si>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</si>
  <si>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</si>
  <si>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</si>
  <si>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</si>
  <si>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</si>
  <si>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</si>
  <si>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</si>
  <si>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</si>
  <si>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</si>
  <si>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</si>
  <si>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</si>
  <si>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</si>
  <si>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</si>
  <si>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</si>
  <si>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</si>
  <si>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</si>
  <si>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</si>
  <si>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</si>
  <si>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</si>
  <si>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</si>
  <si>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</si>
  <si>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</si>
  <si>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</si>
  <si>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</si>
  <si>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</si>
  <si>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</si>
  <si>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</si>
  <si>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</si>
  <si>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</si>
  <si>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</si>
  <si>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</si>
  <si>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</si>
  <si>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</si>
  <si>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</si>
  <si>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</si>
  <si>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</si>
  <si>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</si>
  <si>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</si>
  <si>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</si>
  <si>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</si>
  <si>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</si>
  <si>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</si>
  <si>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</si>
  <si>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</si>
  <si>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</si>
  <si>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</si>
  <si>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</si>
  <si>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</si>
  <si>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</si>
  <si>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</si>
  <si>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</si>
  <si>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</si>
  <si>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</si>
  <si>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</si>
  <si>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</si>
  <si>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</si>
  <si>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</si>
  <si>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</si>
  <si>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</si>
  <si>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</si>
  <si>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</si>
  <si>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</si>
  <si>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</si>
  <si>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</si>
  <si>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</si>
  <si>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</si>
  <si>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</si>
  <si>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</si>
  <si>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</si>
  <si>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</si>
  <si>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</si>
  <si>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</si>
  <si>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</si>
  <si>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</si>
  <si>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</si>
  <si>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</si>
  <si>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</si>
  <si>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</si>
  <si>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</si>
  <si>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</si>
  <si>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</si>
  <si>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</si>
  <si>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</si>
  <si>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</si>
  <si>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</si>
  <si>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</si>
  <si>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</si>
  <si>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</si>
  <si>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</si>
  <si>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</si>
  <si>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</si>
  <si>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</si>
  <si>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</si>
  <si>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</si>
  <si>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</si>
  <si>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</si>
  <si>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</si>
  <si>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</si>
  <si>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</si>
  <si>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</si>
  <si>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</si>
  <si>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</si>
  <si>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</si>
  <si>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</si>
  <si>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</si>
  <si>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</si>
  <si>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</si>
  <si>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</si>
  <si>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</si>
  <si>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</si>
  <si>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</si>
  <si>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</si>
  <si>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</si>
  <si>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</si>
  <si>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</si>
  <si>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</si>
  <si>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</si>
  <si>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</si>
  <si>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</si>
  <si>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</si>
  <si>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</si>
  <si>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</si>
  <si>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</si>
  <si>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</si>
  <si>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</si>
  <si>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</si>
  <si>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</si>
  <si>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</si>
  <si>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</si>
  <si>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</si>
  <si>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</si>
  <si>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</si>
  <si>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</si>
  <si>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</si>
  <si>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</si>
  <si>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</si>
  <si>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</si>
  <si>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</si>
  <si>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</si>
  <si>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</si>
  <si>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</si>
  <si>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</si>
  <si>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</si>
  <si>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</si>
  <si>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</si>
  <si>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</si>
  <si>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</si>
  <si>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</si>
  <si>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</si>
  <si>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</si>
  <si>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</si>
  <si>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</si>
  <si>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</si>
  <si>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</si>
  <si>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</si>
  <si>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</si>
  <si>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</si>
  <si>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</si>
  <si>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</si>
  <si>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</si>
  <si>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</si>
  <si>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</si>
  <si>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</si>
  <si>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</si>
  <si>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</si>
  <si>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</si>
  <si>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</si>
  <si>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</si>
  <si>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</si>
  <si>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</si>
  <si>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</si>
  <si>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</si>
  <si>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</si>
  <si>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</si>
  <si>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</si>
  <si>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</si>
  <si>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</si>
  <si>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</si>
  <si>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</si>
  <si>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</si>
  <si>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</si>
  <si>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</si>
  <si>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</si>
  <si>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</si>
  <si>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</si>
  <si>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</si>
  <si>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</si>
  <si>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</si>
  <si>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</si>
  <si>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</si>
  <si>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</si>
  <si>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</si>
  <si>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</si>
  <si>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</si>
  <si>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</si>
  <si>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</si>
  <si>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</si>
  <si>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</si>
  <si>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</si>
  <si>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</si>
  <si>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</si>
  <si>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</si>
  <si>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</si>
  <si>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</si>
  <si>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</si>
  <si>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</si>
  <si>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</si>
  <si>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</si>
  <si>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</si>
  <si>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</si>
  <si>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</si>
  <si>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</si>
  <si>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</si>
  <si>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</si>
  <si>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</si>
  <si>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</si>
  <si>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</si>
  <si>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</si>
  <si>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</si>
  <si>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</si>
  <si>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</si>
  <si>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</si>
  <si>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</si>
  <si>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</si>
  <si>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</si>
  <si>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</si>
  <si>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</si>
  <si>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</si>
  <si>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</si>
  <si>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</si>
  <si>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</si>
  <si>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</si>
  <si>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</si>
  <si>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</si>
  <si>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</si>
  <si>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</si>
  <si>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</si>
  <si>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</si>
  <si>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</si>
  <si>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</si>
  <si>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</si>
  <si>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昭和５３年度</t>
  </si>
  <si>
    <t>終了予定なし</t>
  </si>
  <si>
    <t>在外教育施設派遣教員等
謝金</t>
  </si>
  <si>
    <t>在外教育施設派遣教員委託費</t>
  </si>
  <si>
    <t>在外教育施設派遣教員等旅費</t>
  </si>
  <si>
    <t>教職員研修費</t>
  </si>
  <si>
    <t>人</t>
  </si>
  <si>
    <t>百万円</t>
  </si>
  <si>
    <t>／　</t>
    <phoneticPr fontId="5"/>
  </si>
  <si>
    <t>　　/</t>
    <phoneticPr fontId="5"/>
  </si>
  <si>
    <t>／　　　　　　　　　　　　　　</t>
    <phoneticPr fontId="5"/>
  </si>
  <si>
    <t>　　/</t>
    <phoneticPr fontId="5"/>
  </si>
  <si>
    <t>／　　　　　　　　　　　　　　</t>
    <phoneticPr fontId="5"/>
  </si>
  <si>
    <t>-</t>
    <phoneticPr fontId="5"/>
  </si>
  <si>
    <t>-</t>
    <phoneticPr fontId="5"/>
  </si>
  <si>
    <t>-</t>
    <phoneticPr fontId="5"/>
  </si>
  <si>
    <t>-</t>
    <phoneticPr fontId="5"/>
  </si>
  <si>
    <t>-</t>
    <phoneticPr fontId="5"/>
  </si>
  <si>
    <t>外務省</t>
  </si>
  <si>
    <t>海外子女教育体制の強化</t>
  </si>
  <si>
    <t>134</t>
  </si>
  <si>
    <t>113</t>
  </si>
  <si>
    <t>117</t>
  </si>
  <si>
    <t>110</t>
  </si>
  <si>
    <t>112</t>
  </si>
  <si>
    <t>107</t>
  </si>
  <si>
    <t>104</t>
  </si>
  <si>
    <t>○</t>
  </si>
  <si>
    <t>1　新しい時代に向けた教育政策の推進</t>
    <phoneticPr fontId="5"/>
  </si>
  <si>
    <t>1-2 海外で学ぶ児童生徒等に対する教育機能の強化</t>
    <phoneticPr fontId="5"/>
  </si>
  <si>
    <t>在外教育施設教員派遣事業等</t>
    <phoneticPr fontId="5"/>
  </si>
  <si>
    <t>総合教育政策局</t>
    <phoneticPr fontId="5"/>
  </si>
  <si>
    <t>教育改革・国際課</t>
    <phoneticPr fontId="5"/>
  </si>
  <si>
    <t>本事業は、在外教育施設（日本人学校・補習授業校）に対して、文部科学省が、国内の義務教育諸学校の教員や退職教員等を派遣するものであり、外務公務員に準じた在勤手当および赴任旅費等の支給を行うとともに、現職の派遣教員の派遣元である都道府県教育委員会等に対しては、国内給与相当分を在外教育施設派遣教員委託費として交付することを通じて、海外で学ぶ児童生徒等に対する教育機能の強化を図っている。
また、在外教育施設に適切な教員を派遣するため、文部科学省において面接等の選考を実施するとともに、派遣後の職務等を適切かつ円滑に行うための事前研修を実施する。</t>
    <phoneticPr fontId="5"/>
  </si>
  <si>
    <t>国内の義務教育と同等の教育を受けられるよう教員充足率を定員削減前の85.7％まで引き上げる。</t>
    <phoneticPr fontId="5"/>
  </si>
  <si>
    <t>日本国内の小中学校における教職員標準定数に対する日本人学校への派遣教員数の割合（充足率）</t>
    <phoneticPr fontId="5"/>
  </si>
  <si>
    <t>文部科学省調べ</t>
    <phoneticPr fontId="5"/>
  </si>
  <si>
    <t>在外教育施設（日本人学校）に派遣した教員数
※「当初見込み」欄は、予算上の積算上の人数</t>
    <phoneticPr fontId="5"/>
  </si>
  <si>
    <t>各年度の執行額／自治体数　　　　　　　　　　　　　　　　　</t>
    <phoneticPr fontId="5"/>
  </si>
  <si>
    <t>18,183/47</t>
  </si>
  <si>
    <t>17,889/67</t>
  </si>
  <si>
    <t>17,759/67</t>
  </si>
  <si>
    <t>百万円/自治体数</t>
    <rPh sb="4" eb="7">
      <t>ジチタイ</t>
    </rPh>
    <rPh sb="7" eb="8">
      <t>スウ</t>
    </rPh>
    <phoneticPr fontId="5"/>
  </si>
  <si>
    <t>日本人学校の教員必要定数に対する充足率
日本人学校への派遣教員数／日本人学校への教員必要定数</t>
    <phoneticPr fontId="5"/>
  </si>
  <si>
    <t>[</t>
    <phoneticPr fontId="5"/>
  </si>
  <si>
    <t>在外教育施設（日本人学校）に派遣した教員数</t>
    <phoneticPr fontId="5"/>
  </si>
  <si>
    <t>-</t>
    <phoneticPr fontId="5"/>
  </si>
  <si>
    <t>無</t>
    <rPh sb="0" eb="1">
      <t>ナ</t>
    </rPh>
    <phoneticPr fontId="5"/>
  </si>
  <si>
    <t>無</t>
  </si>
  <si>
    <t>‐</t>
  </si>
  <si>
    <t>憲法第26条の精神に沿い我が国の義務教育に近い教育が在外教育施設において享受できるよう実施しているものであり、国民や社会のニーズを反映している。</t>
    <phoneticPr fontId="5"/>
  </si>
  <si>
    <t>日本人の児童生徒が学ぶ在外教育施設は、日本国民にふさわしい教育を行うことを目的としており、国が責任を持って教員を派遣する必要がある。</t>
    <phoneticPr fontId="5"/>
  </si>
  <si>
    <t>憲法第26条の精神に沿い我が国の義務教育に近い教育が在外教育施設において享受できるよう実施しているものであり、国としての優先度が高い事業である。</t>
    <phoneticPr fontId="5"/>
  </si>
  <si>
    <t>事業の性質上、契約によるものではないが、本事業はその支出の大部分を、派遣教員が在外教育施設において勤務するのに必要な衣食住等の経費に充当するための在勤手当及び地方自治体における当該教員に係る人件費が占めており、在外教育施設教員派遣規則等により適切に支出されている。</t>
    <phoneticPr fontId="5"/>
  </si>
  <si>
    <t>憲法第26条の精神に沿って配慮する必要があるため国が負担するものである。</t>
    <phoneticPr fontId="5"/>
  </si>
  <si>
    <t>在外教育施設派遣教員委託費算定基準等により、一人当たりのコスト等の水準を定めており、妥当である。</t>
    <phoneticPr fontId="5"/>
  </si>
  <si>
    <t>在外教育施設教員派遣にかかる経費に限定されている。</t>
    <phoneticPr fontId="5"/>
  </si>
  <si>
    <t>在外教育施設派遣教師内定者に対して派遣前に行う研修会を安価な会場で開催するなど、引き続き、効率的かつ低コストの事業実施に努める。</t>
    <phoneticPr fontId="5"/>
  </si>
  <si>
    <t>成果実績は着実に増加しており、成果目標に見合ったものとなっている。</t>
    <phoneticPr fontId="5"/>
  </si>
  <si>
    <t>活動実績は着実に増加しており、見込みに見合ったものとなっている。</t>
    <phoneticPr fontId="5"/>
  </si>
  <si>
    <t>外務省が実施する事業においては、在外教育施設に対して、校舎借料、現地採用教員給与、警備員・警報機器設置等の経費に対する一部補助を実施している。
一方、文部科学省の「在外教育施設教員派遣事業等」においては、在外教育施設に対する教員派遣を行っているのみであり、外務省事業とは明確な役割分担を行った上で事業を実施している。</t>
    <phoneticPr fontId="5"/>
  </si>
  <si>
    <t>在外教育施設の更なる教育環境の整備のためには、必要な教員数を確保するとともに、教員の質の向上を図っていく必要があり、限られた予算の中で効率的に教員を派遣できるよう努めている。</t>
    <phoneticPr fontId="5"/>
  </si>
  <si>
    <t>優秀な在外教育施設派遣教員を十分に確保するために、都道府県教育委員会等へ積極的に働きかけ、その一環として教員の推薦数が増加するよう在外教育施設派遣教員委託費算定基準等の見直しを検討するなど、効率的かつ効果的な事業となるよう努める。</t>
    <phoneticPr fontId="5"/>
  </si>
  <si>
    <t>A.東京都</t>
    <rPh sb="2" eb="4">
      <t>トウキョウ</t>
    </rPh>
    <rPh sb="4" eb="5">
      <t>ト</t>
    </rPh>
    <phoneticPr fontId="5"/>
  </si>
  <si>
    <t>人件費</t>
    <rPh sb="0" eb="3">
      <t>ジンケンヒ</t>
    </rPh>
    <phoneticPr fontId="5"/>
  </si>
  <si>
    <t>派遣教員の国内給与</t>
    <rPh sb="0" eb="4">
      <t>ハケンキョウイン</t>
    </rPh>
    <rPh sb="5" eb="9">
      <t>コクナイキュウヨ</t>
    </rPh>
    <phoneticPr fontId="5"/>
  </si>
  <si>
    <t>東京都</t>
    <rPh sb="0" eb="2">
      <t>トウキョウ</t>
    </rPh>
    <rPh sb="2" eb="3">
      <t>ト</t>
    </rPh>
    <phoneticPr fontId="5"/>
  </si>
  <si>
    <t>大阪府</t>
    <rPh sb="0" eb="3">
      <t>オオサカフ</t>
    </rPh>
    <phoneticPr fontId="5"/>
  </si>
  <si>
    <t>兵庫県</t>
    <rPh sb="0" eb="3">
      <t>ヒョウゴケン</t>
    </rPh>
    <phoneticPr fontId="5"/>
  </si>
  <si>
    <t>北海道</t>
    <rPh sb="0" eb="3">
      <t>ホッカイドウ</t>
    </rPh>
    <phoneticPr fontId="5"/>
  </si>
  <si>
    <t>埼玉県</t>
    <rPh sb="0" eb="3">
      <t>サイタマケン</t>
    </rPh>
    <phoneticPr fontId="5"/>
  </si>
  <si>
    <t>愛知県</t>
    <rPh sb="0" eb="3">
      <t>アイチケン</t>
    </rPh>
    <phoneticPr fontId="5"/>
  </si>
  <si>
    <t>鹿児島県</t>
    <rPh sb="0" eb="4">
      <t>カゴシマケン</t>
    </rPh>
    <phoneticPr fontId="5"/>
  </si>
  <si>
    <t>茨城県</t>
    <rPh sb="0" eb="3">
      <t>イバラキケン</t>
    </rPh>
    <phoneticPr fontId="5"/>
  </si>
  <si>
    <t>千葉県</t>
    <rPh sb="0" eb="3">
      <t>チバケン</t>
    </rPh>
    <phoneticPr fontId="5"/>
  </si>
  <si>
    <t>宮城県</t>
    <rPh sb="0" eb="3">
      <t>ミヤギケン</t>
    </rPh>
    <phoneticPr fontId="5"/>
  </si>
  <si>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7">
      <t>ソウトウ</t>
    </rPh>
    <rPh sb="17" eb="18">
      <t>ガク</t>
    </rPh>
    <rPh sb="19" eb="21">
      <t>コウフ</t>
    </rPh>
    <phoneticPr fontId="5"/>
  </si>
  <si>
    <t>-</t>
    <phoneticPr fontId="5"/>
  </si>
  <si>
    <t>第3期教育振興基本計画（平成30年6月15日 閣議決定）</t>
    <phoneticPr fontId="5"/>
  </si>
  <si>
    <t>-</t>
    <phoneticPr fontId="5"/>
  </si>
  <si>
    <t>委員等旅費</t>
    <rPh sb="0" eb="2">
      <t>イイン</t>
    </rPh>
    <rPh sb="2" eb="3">
      <t>トウ</t>
    </rPh>
    <rPh sb="3" eb="5">
      <t>リョヒ</t>
    </rPh>
    <phoneticPr fontId="5"/>
  </si>
  <si>
    <t>17,446/67</t>
    <phoneticPr fontId="5"/>
  </si>
  <si>
    <t>国内の義務教育と同等の教育を受けられるよう派遣教員の充足率を、日本国内の小中学校における教職員標準定数に近づくよう引き上げることにより、海外で学ぶ児童生徒等に対する教育機能の強化を図る。</t>
    <phoneticPr fontId="5"/>
  </si>
  <si>
    <t>-</t>
    <phoneticPr fontId="5"/>
  </si>
  <si>
    <t>「新しい日本のための優先課題推進枠」786百万円</t>
    <rPh sb="1" eb="2">
      <t>アタラ</t>
    </rPh>
    <rPh sb="4" eb="6">
      <t>ニホン</t>
    </rPh>
    <rPh sb="10" eb="12">
      <t>ユウセン</t>
    </rPh>
    <rPh sb="12" eb="14">
      <t>カダイ</t>
    </rPh>
    <rPh sb="14" eb="16">
      <t>スイシン</t>
    </rPh>
    <rPh sb="16" eb="17">
      <t>ワク</t>
    </rPh>
    <rPh sb="21" eb="24">
      <t>ヒャクマンエン</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</si>
  <si>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</si>
  <si>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ものであり、予算執行状況の観点から検証を行った。
２．所見：この事業は概ね計画通りに予算執行されたものと考えられるが、更なる事業の効率化を目指し、積算単価を再検証するなど、引き続きコスト削減に努めるべきである。</t>
    <phoneticPr fontId="5"/>
  </si>
  <si>
    <t>所見を踏まえ、更なる事業の効率化を目指し、積算単価を再検討するなど、コスト削減に努める。</t>
    <phoneticPr fontId="5"/>
  </si>
  <si>
    <t>教育改革・国際課長
北山　浩士</t>
    <rPh sb="0" eb="2">
      <t>キョウイク</t>
    </rPh>
    <rPh sb="2" eb="4">
      <t>カイカク</t>
    </rPh>
    <rPh sb="5" eb="8">
      <t>コクサイカ</t>
    </rPh>
    <rPh sb="8" eb="9">
      <t>チョウ</t>
    </rPh>
    <rPh sb="10" eb="12">
      <t>キタヤマ</t>
    </rPh>
    <rPh sb="13" eb="15">
      <t>ヒロシ</t>
    </rPh>
    <phoneticPr fontId="5"/>
  </si>
  <si>
    <t>海外在留邦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t>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</si>
</sst>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60160</xdr:colOff>
      <xdr:row>743</xdr:row>
      <xdr:rowOff>325282</xdr:rowOff>
    </xdr:from>
    <xdr:to>
      <xdr:col>32</xdr:col>
      <xdr:colOff>60160</xdr:colOff>
      <xdr:row>758</xdr:row>
      <xdr:rowOff>601548</xdr:rowOff>
    </xdr:to>
    <xdr:grpSp>
      <xdr:nvGrpSpPr>
        <xdr:cNvPr id="3" name="グループ化 2">
          <a:extLst>
            <a:ext uri="{FF2B5EF4-FFF2-40B4-BE49-F238E27FC236}">
              <a16:creationId xmlns:a16="http://schemas.microsoft.com/office/drawing/2014/main" id="{38BC9C0B-5FB3-4889-908B-4453B5E43B82}"/>
            </a:ext>
          </a:extLst>
        </xdr:cNvPr>
        <xdr:cNvGrpSpPr/>
      </xdr:nvGrpSpPr>
      <xdr:grpSpPr>
        <a:xfrm>
          <a:off x="2092160" y="46858082"/>
          <a:ext cx="4470400" cy="6245266"/>
          <a:chOff x="2111333" y="110827825"/>
          <a:chExt cx="4423739" cy="6204558"/>
        </a:xfrm>
      </xdr:grpSpPr>
      <xdr:grpSp>
        <xdr:nvGrpSpPr>
          <xdr:cNvPr id="4" name="グループ化 3">
            <a:extLst>
              <a:ext uri="{FF2B5EF4-FFF2-40B4-BE49-F238E27FC236}">
                <a16:creationId xmlns:a16="http://schemas.microsoft.com/office/drawing/2014/main" id="{512C74E8-5639-472F-8069-561D1186E3F2}"/>
              </a:ext>
            </a:extLst>
          </xdr:cNvPr>
          <xdr:cNvGrpSpPr/>
        </xdr:nvGrpSpPr>
        <xdr:grpSpPr>
          <a:xfrm>
            <a:off x="2111333" y="110827825"/>
            <a:ext cx="4423739" cy="6204558"/>
            <a:chOff x="2295238" y="38772830"/>
            <a:chExt cx="3992296" cy="6423605"/>
          </a:xfrm>
        </xdr:grpSpPr>
        <xdr:sp macro="" textlink="">
          <xdr:nvSpPr>
            <xdr:cNvPr id="6" name="正方形/長方形 5">
              <a:extLst>
                <a:ext uri="{FF2B5EF4-FFF2-40B4-BE49-F238E27FC236}">
                  <a16:creationId xmlns:a16="http://schemas.microsoft.com/office/drawing/2014/main" id="{803F22D2-2F9B-420D-9C4E-EA6228969157}"/>
                </a:ext>
              </a:extLst>
            </xdr:cNvPr>
            <xdr:cNvSpPr/>
          </xdr:nvSpPr>
          <xdr:spPr>
            <a:xfrm>
              <a:off x="2875936" y="38772830"/>
              <a:ext cx="2731092" cy="10827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2000" b="1">
                  <a:solidFill>
                    <a:schemeClr val="tx1"/>
                  </a:solidFill>
                </a:rPr>
                <a:t>文部科学省</a:t>
              </a:r>
              <a:endParaRPr kumimoji="1" lang="en-US" altLang="ja-JP" sz="2000" b="1">
                <a:solidFill>
                  <a:schemeClr val="tx1"/>
                </a:solidFill>
              </a:endParaRPr>
            </a:p>
            <a:p>
              <a:pPr algn="ctr"/>
              <a:r>
                <a:rPr kumimoji="1" lang="ja-JP" altLang="en-US" sz="1800">
                  <a:solidFill>
                    <a:schemeClr val="tx1"/>
                  </a:solidFill>
                </a:rPr>
                <a:t>１７，１９４百万円</a:t>
              </a:r>
            </a:p>
          </xdr:txBody>
        </xdr:sp>
        <xdr:grpSp>
          <xdr:nvGrpSpPr>
            <xdr:cNvPr id="7" name="グループ化 6">
              <a:extLst>
                <a:ext uri="{FF2B5EF4-FFF2-40B4-BE49-F238E27FC236}">
                  <a16:creationId xmlns:a16="http://schemas.microsoft.com/office/drawing/2014/main" id="{AAAFD9AF-47BB-4782-85E6-2CFA55844352}"/>
                </a:ext>
              </a:extLst>
            </xdr:cNvPr>
            <xdr:cNvGrpSpPr/>
          </xdr:nvGrpSpPr>
          <xdr:grpSpPr>
            <a:xfrm>
              <a:off x="2295238" y="40258179"/>
              <a:ext cx="3992296" cy="739735"/>
              <a:chOff x="2658094" y="233212140"/>
              <a:chExt cx="3948425" cy="720627"/>
            </a:xfrm>
          </xdr:grpSpPr>
          <xdr:sp macro="" textlink="">
            <xdr:nvSpPr>
              <xdr:cNvPr id="10" name="正方形/長方形 9">
                <a:extLst>
                  <a:ext uri="{FF2B5EF4-FFF2-40B4-BE49-F238E27FC236}">
                    <a16:creationId xmlns:a16="http://schemas.microsoft.com/office/drawing/2014/main" id="{E886D5BD-9F44-4CA4-A151-EAA0F30A4386}"/>
                  </a:ext>
                </a:extLst>
              </xdr:cNvPr>
              <xdr:cNvSpPr/>
            </xdr:nvSpPr>
            <xdr:spPr>
              <a:xfrm>
                <a:off x="2702963" y="233212140"/>
                <a:ext cx="3903556" cy="7206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ja-JP" altLang="en-US" sz="1100">
                    <a:solidFill>
                      <a:schemeClr val="tx1"/>
                    </a:solidFill>
                  </a:rPr>
                  <a:t>在外教育施設派遣教員の在勤手当や赴任旅費の支給、派遣教師の面接や在外教育施設派遣前の研修会の実施等</a:t>
                </a:r>
              </a:p>
            </xdr:txBody>
          </xdr:sp>
          <xdr:sp macro="" textlink="">
            <xdr:nvSpPr>
              <xdr:cNvPr id="11" name="大かっこ 10">
                <a:extLst>
                  <a:ext uri="{FF2B5EF4-FFF2-40B4-BE49-F238E27FC236}">
                    <a16:creationId xmlns:a16="http://schemas.microsoft.com/office/drawing/2014/main" id="{82456BDB-8953-4474-9B96-CD5C939D98D8}"/>
                  </a:ext>
                </a:extLst>
              </xdr:cNvPr>
              <xdr:cNvSpPr/>
            </xdr:nvSpPr>
            <xdr:spPr>
              <a:xfrm>
                <a:off x="2658094" y="233315317"/>
                <a:ext cx="3876637" cy="455019"/>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sp macro="" textlink="">
          <xdr:nvSpPr>
            <xdr:cNvPr id="8" name="正方形/長方形 7">
              <a:extLst>
                <a:ext uri="{FF2B5EF4-FFF2-40B4-BE49-F238E27FC236}">
                  <a16:creationId xmlns:a16="http://schemas.microsoft.com/office/drawing/2014/main" id="{7213FCF4-B0A1-4CA7-8F75-7000565D3A3D}"/>
                </a:ext>
              </a:extLst>
            </xdr:cNvPr>
            <xdr:cNvSpPr/>
          </xdr:nvSpPr>
          <xdr:spPr>
            <a:xfrm>
              <a:off x="2757981" y="42813836"/>
              <a:ext cx="3112174" cy="14449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a:t>
              </a:r>
              <a:r>
                <a:rPr kumimoji="1" lang="ja-JP" altLang="en-US" sz="1600" b="1">
                  <a:solidFill>
                    <a:schemeClr val="tx1"/>
                  </a:solidFill>
                </a:rPr>
                <a:t>在外教育施設派遣教員の委託</a:t>
              </a:r>
              <a:r>
                <a:rPr kumimoji="1" lang="ja-JP" altLang="en-US" sz="1600">
                  <a:solidFill>
                    <a:schemeClr val="tx1"/>
                  </a:solidFill>
                </a:rPr>
                <a:t>　　</a:t>
              </a:r>
              <a:endParaRPr kumimoji="1" lang="en-US" altLang="ja-JP" sz="1600">
                <a:solidFill>
                  <a:schemeClr val="tx1"/>
                </a:solidFill>
              </a:endParaRPr>
            </a:p>
            <a:p>
              <a:pPr algn="ctr"/>
              <a:r>
                <a:rPr kumimoji="1" lang="ja-JP" altLang="en-US" sz="1400">
                  <a:solidFill>
                    <a:schemeClr val="tx1"/>
                  </a:solidFill>
                </a:rPr>
                <a:t>６，７５８百万円</a:t>
              </a:r>
              <a:endParaRPr kumimoji="1" lang="en-US" altLang="ja-JP" sz="1400">
                <a:solidFill>
                  <a:schemeClr val="tx1"/>
                </a:solidFill>
              </a:endParaRPr>
            </a:p>
            <a:p>
              <a:pPr algn="ctr"/>
              <a:endParaRPr kumimoji="1" lang="en-US" altLang="ja-JP" sz="1400">
                <a:solidFill>
                  <a:schemeClr val="tx1"/>
                </a:solidFill>
              </a:endParaRPr>
            </a:p>
            <a:p>
              <a:pPr algn="ctr"/>
              <a:r>
                <a:rPr kumimoji="1" lang="ja-JP" altLang="en-US" sz="1400">
                  <a:solidFill>
                    <a:schemeClr val="tx1"/>
                  </a:solidFill>
                </a:rPr>
                <a:t>都道府県及び指定都市　全６７件</a:t>
              </a:r>
            </a:p>
          </xdr:txBody>
        </xdr:sp>
        <xdr:sp macro="" textlink="">
          <xdr:nvSpPr>
            <xdr:cNvPr id="9" name="正方形/長方形 8">
              <a:extLst>
                <a:ext uri="{FF2B5EF4-FFF2-40B4-BE49-F238E27FC236}">
                  <a16:creationId xmlns:a16="http://schemas.microsoft.com/office/drawing/2014/main" id="{63C758D0-D0F7-4781-9EE0-36C9D2CD2F00}"/>
                </a:ext>
              </a:extLst>
            </xdr:cNvPr>
            <xdr:cNvSpPr/>
          </xdr:nvSpPr>
          <xdr:spPr>
            <a:xfrm>
              <a:off x="2779151" y="44446332"/>
              <a:ext cx="3043568" cy="7501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200">
                  <a:solidFill>
                    <a:schemeClr val="tx1"/>
                  </a:solidFill>
                </a:rPr>
                <a:t>在外教育施設派遣教員の国内給与相当額を交付</a:t>
              </a:r>
            </a:p>
          </xdr:txBody>
        </xdr:sp>
      </xdr:grpSp>
      <xdr:sp macro="" textlink="">
        <xdr:nvSpPr>
          <xdr:cNvPr id="5" name="正方形/長方形 4">
            <a:extLst>
              <a:ext uri="{FF2B5EF4-FFF2-40B4-BE49-F238E27FC236}">
                <a16:creationId xmlns:a16="http://schemas.microsoft.com/office/drawing/2014/main" id="{F5C39A18-B594-49CB-BF5D-B0BF4212F200}"/>
              </a:ext>
            </a:extLst>
          </xdr:cNvPr>
          <xdr:cNvSpPr/>
        </xdr:nvSpPr>
        <xdr:spPr>
          <a:xfrm>
            <a:off x="2281279" y="114157299"/>
            <a:ext cx="1609604" cy="4665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委託</a:t>
            </a:r>
            <a:r>
              <a:rPr kumimoji="1" lang="en-US" altLang="ja-JP" sz="1600" b="1">
                <a:solidFill>
                  <a:schemeClr val="tx1"/>
                </a:solidFill>
              </a:rPr>
              <a:t>【</a:t>
            </a:r>
            <a:r>
              <a:rPr kumimoji="1" lang="ja-JP" altLang="en-US" sz="1600" b="1">
                <a:solidFill>
                  <a:schemeClr val="tx1"/>
                </a:solidFill>
              </a:rPr>
              <a:t>その他</a:t>
            </a:r>
            <a:r>
              <a:rPr kumimoji="1" lang="en-US" altLang="ja-JP" sz="1600" b="1">
                <a:solidFill>
                  <a:schemeClr val="tx1"/>
                </a:solidFill>
              </a:rPr>
              <a:t>】</a:t>
            </a:r>
            <a:endParaRPr kumimoji="1" lang="ja-JP" altLang="en-US" sz="1600">
              <a:solidFill>
                <a:schemeClr val="tx1"/>
              </a:solidFill>
            </a:endParaRPr>
          </a:p>
        </xdr:txBody>
      </xdr:sp>
    </xdr:grpSp>
    <xdr:clientData/>
  </xdr:twoCellAnchor>
  <xdr:twoCellAnchor>
    <xdr:from>
      <xdr:col>18</xdr:col>
      <xdr:colOff>180473</xdr:colOff>
      <xdr:row>750</xdr:row>
      <xdr:rowOff>150394</xdr:rowOff>
    </xdr:from>
    <xdr:to>
      <xdr:col>23</xdr:col>
      <xdr:colOff>40105</xdr:colOff>
      <xdr:row>753</xdr:row>
      <xdr:rowOff>320841</xdr:rowOff>
    </xdr:to>
    <xdr:sp macro="" textlink="">
      <xdr:nvSpPr>
        <xdr:cNvPr id="12" name="矢印: 下 11">
          <a:extLst>
            <a:ext uri="{FF2B5EF4-FFF2-40B4-BE49-F238E27FC236}">
              <a16:creationId xmlns:a16="http://schemas.microsoft.com/office/drawing/2014/main" id="{D2EE067B-02AE-4DF1-A4E8-04F21DB8FE19}"/>
            </a:ext>
          </a:extLst>
        </xdr:cNvPr>
        <xdr:cNvSpPr/>
      </xdr:nvSpPr>
      <xdr:spPr>
        <a:xfrm>
          <a:off x="3780923" y="47518219"/>
          <a:ext cx="859757" cy="12277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190498</xdr:colOff>
      <xdr:row>741</xdr:row>
      <xdr:rowOff>280736</xdr:rowOff>
    </xdr:from>
    <xdr:to>
      <xdr:col>32</xdr:col>
      <xdr:colOff>150394</xdr:colOff>
      <xdr:row>747</xdr:row>
      <xdr:rowOff>130342</xdr:rowOff>
    </xdr:to>
    <xdr:sp macro="" textlink="">
      <xdr:nvSpPr>
        <xdr:cNvPr id="13" name="左中かっこ 12">
          <a:extLst>
            <a:ext uri="{FF2B5EF4-FFF2-40B4-BE49-F238E27FC236}">
              <a16:creationId xmlns:a16="http://schemas.microsoft.com/office/drawing/2014/main" id="{4490813A-77B2-44B7-A4E8-3B4DE2A53ABE}"/>
            </a:ext>
          </a:extLst>
        </xdr:cNvPr>
        <xdr:cNvSpPr/>
      </xdr:nvSpPr>
      <xdr:spPr>
        <a:xfrm>
          <a:off x="6391273" y="44476736"/>
          <a:ext cx="159921" cy="196415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170447</xdr:colOff>
      <xdr:row>741</xdr:row>
      <xdr:rowOff>260685</xdr:rowOff>
    </xdr:from>
    <xdr:to>
      <xdr:col>49</xdr:col>
      <xdr:colOff>270710</xdr:colOff>
      <xdr:row>747</xdr:row>
      <xdr:rowOff>220579</xdr:rowOff>
    </xdr:to>
    <xdr:sp macro="" textlink="">
      <xdr:nvSpPr>
        <xdr:cNvPr id="14" name="正方形/長方形 13">
          <a:extLst>
            <a:ext uri="{FF2B5EF4-FFF2-40B4-BE49-F238E27FC236}">
              <a16:creationId xmlns:a16="http://schemas.microsoft.com/office/drawing/2014/main" id="{5F16BA0E-8B98-4E92-8456-23E1493EAD73}"/>
            </a:ext>
          </a:extLst>
        </xdr:cNvPr>
        <xdr:cNvSpPr/>
      </xdr:nvSpPr>
      <xdr:spPr>
        <a:xfrm>
          <a:off x="6571247" y="44456685"/>
          <a:ext cx="3500688" cy="2074444"/>
        </a:xfrm>
        <a:prstGeom prst="rect">
          <a:avLst/>
        </a:prstGeom>
        <a:solidFill>
          <a:sysClr val="window" lastClr="FFFFFF"/>
        </a:solidFill>
        <a:ln w="25400" cap="flat" cmpd="sng" algn="ctr">
          <a:noFill/>
          <a:prstDash val="solid"/>
        </a:ln>
        <a:effectLst/>
      </xdr:spPr>
      <xdr:txBody>
        <a:bodyPr vertOverflow="clip" horzOverflow="clip" t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本省執行分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在外教育施設派遣教員等謝金　９，０６６百万円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在外教育施設派遣教員等旅費　１，３２</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　　　　　　　  　　　　　　　１５百万円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５百万円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１１百万円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教職員研修費　　　　　　　　　　　　　　  １３百万円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190500</xdr:colOff>
      <xdr:row>757</xdr:row>
      <xdr:rowOff>573123</xdr:rowOff>
    </xdr:from>
    <xdr:to>
      <xdr:col>30</xdr:col>
      <xdr:colOff>176893</xdr:colOff>
      <xdr:row>758</xdr:row>
      <xdr:rowOff>502940</xdr:rowOff>
    </xdr:to>
    <xdr:sp macro="" textlink="">
      <xdr:nvSpPr>
        <xdr:cNvPr id="15" name="大かっこ 14">
          <a:extLst>
            <a:ext uri="{FF2B5EF4-FFF2-40B4-BE49-F238E27FC236}">
              <a16:creationId xmlns:a16="http://schemas.microsoft.com/office/drawing/2014/main" id="{1E90348B-85BC-4A11-8E1F-513D21D498C9}"/>
            </a:ext>
          </a:extLst>
        </xdr:cNvPr>
        <xdr:cNvSpPr/>
      </xdr:nvSpPr>
      <xdr:spPr>
        <a:xfrm>
          <a:off x="2435679" y="51613516"/>
          <a:ext cx="3864428" cy="596567"/>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605</v>
      </c>
      <c r="AF5" s="699"/>
      <c r="AG5" s="699"/>
      <c r="AH5" s="699"/>
      <c r="AI5" s="699"/>
      <c r="AJ5" s="699"/>
      <c r="AK5" s="699"/>
      <c r="AL5" s="699"/>
      <c r="AM5" s="699"/>
      <c r="AN5" s="699"/>
      <c r="AO5" s="699"/>
      <c r="AP5" s="700"/>
      <c r="AQ5" s="701" t="s">
        <v>661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651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19159</v>
      </c>
      <c r="Q13" s="658"/>
      <c r="R13" s="658"/>
      <c r="S13" s="658"/>
      <c r="T13" s="658"/>
      <c r="U13" s="658"/>
      <c r="V13" s="659"/>
      <c r="W13" s="657">
        <v>18952</v>
      </c>
      <c r="X13" s="658"/>
      <c r="Y13" s="658"/>
      <c r="Z13" s="658"/>
      <c r="AA13" s="658"/>
      <c r="AB13" s="658"/>
      <c r="AC13" s="659"/>
      <c r="AD13" s="657">
        <v>17759</v>
      </c>
      <c r="AE13" s="658"/>
      <c r="AF13" s="658"/>
      <c r="AG13" s="658"/>
      <c r="AH13" s="658"/>
      <c r="AI13" s="658"/>
      <c r="AJ13" s="659"/>
      <c r="AK13" s="657">
        <v>17447</v>
      </c>
      <c r="AL13" s="658"/>
      <c r="AM13" s="658"/>
      <c r="AN13" s="658"/>
      <c r="AO13" s="658"/>
      <c r="AP13" s="658"/>
      <c r="AQ13" s="659"/>
      <c r="AR13" s="919">
        <v>18102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51</v>
      </c>
      <c r="Q14" s="658"/>
      <c r="R14" s="658"/>
      <c r="S14" s="658"/>
      <c r="T14" s="658"/>
      <c r="U14" s="658"/>
      <c r="V14" s="659"/>
      <c r="W14" s="657">
        <v>43</v>
      </c>
      <c r="X14" s="658"/>
      <c r="Y14" s="658"/>
      <c r="Z14" s="658"/>
      <c r="AA14" s="658"/>
      <c r="AB14" s="658"/>
      <c r="AC14" s="659"/>
      <c r="AD14" s="657">
        <v>35</v>
      </c>
      <c r="AE14" s="658"/>
      <c r="AF14" s="658"/>
      <c r="AG14" s="658"/>
      <c r="AH14" s="658"/>
      <c r="AI14" s="658"/>
      <c r="AJ14" s="659"/>
      <c r="AK14" s="657" t="s">
        <v>656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656</v>
      </c>
      <c r="AL15" s="658"/>
      <c r="AM15" s="658"/>
      <c r="AN15" s="658"/>
      <c r="AO15" s="658"/>
      <c r="AP15" s="658"/>
      <c r="AQ15" s="659"/>
      <c r="AR15" s="657" t="s">
        <v>656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652</v>
      </c>
      <c r="AE16" s="658"/>
      <c r="AF16" s="658"/>
      <c r="AG16" s="658"/>
      <c r="AH16" s="658"/>
      <c r="AI16" s="658"/>
      <c r="AJ16" s="659"/>
      <c r="AK16" s="657" t="s">
        <v>656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9</v>
      </c>
      <c r="Q17" s="658"/>
      <c r="R17" s="658"/>
      <c r="S17" s="658"/>
      <c r="T17" s="658"/>
      <c r="U17" s="658"/>
      <c r="V17" s="659"/>
      <c r="W17" s="657">
        <v>-899</v>
      </c>
      <c r="X17" s="658"/>
      <c r="Y17" s="658"/>
      <c r="Z17" s="658"/>
      <c r="AA17" s="658"/>
      <c r="AB17" s="658"/>
      <c r="AC17" s="659"/>
      <c r="AD17" s="657" t="s">
        <v>652</v>
      </c>
      <c r="AE17" s="658"/>
      <c r="AF17" s="658"/>
      <c r="AG17" s="658"/>
      <c r="AH17" s="658"/>
      <c r="AI17" s="658"/>
      <c r="AJ17" s="659"/>
      <c r="AK17" s="657" t="s">
        <v>656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19219</v>
      </c>
      <c r="Q18" s="879"/>
      <c r="R18" s="879"/>
      <c r="S18" s="879"/>
      <c r="T18" s="879"/>
      <c r="U18" s="879"/>
      <c r="V18" s="880"/>
      <c r="W18" s="878">
        <f>SUM(W13:AC17)</f>
        <v>18096</v>
      </c>
      <c r="X18" s="879"/>
      <c r="Y18" s="879"/>
      <c r="Z18" s="879"/>
      <c r="AA18" s="879"/>
      <c r="AB18" s="879"/>
      <c r="AC18" s="880"/>
      <c r="AD18" s="878">
        <f>SUM(AD13:AJ17)</f>
        <v>17794</v>
      </c>
      <c r="AE18" s="879"/>
      <c r="AF18" s="879"/>
      <c r="AG18" s="879"/>
      <c r="AH18" s="879"/>
      <c r="AI18" s="879"/>
      <c r="AJ18" s="880"/>
      <c r="AK18" s="878">
        <f>SUM(AK13:AQ17)</f>
        <v>17447</v>
      </c>
      <c r="AL18" s="879"/>
      <c r="AM18" s="879"/>
      <c r="AN18" s="879"/>
      <c r="AO18" s="879"/>
      <c r="AP18" s="879"/>
      <c r="AQ18" s="880"/>
      <c r="AR18" s="878">
        <f>SUM(AR13:AX17)</f>
        <v>18102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18183</v>
      </c>
      <c r="Q19" s="658"/>
      <c r="R19" s="658"/>
      <c r="S19" s="658"/>
      <c r="T19" s="658"/>
      <c r="U19" s="658"/>
      <c r="V19" s="659"/>
      <c r="W19" s="657">
        <v>17889</v>
      </c>
      <c r="X19" s="658"/>
      <c r="Y19" s="658"/>
      <c r="Z19" s="658"/>
      <c r="AA19" s="658"/>
      <c r="AB19" s="658"/>
      <c r="AC19" s="659"/>
      <c r="AD19" s="657">
        <v>17194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0.94609501014620945</v>
      </c>
      <c r="Q20" s="318"/>
      <c r="R20" s="318"/>
      <c r="S20" s="318"/>
      <c r="T20" s="318"/>
      <c r="U20" s="318"/>
      <c r="V20" s="318"/>
      <c r="W20" s="318">
        <f t="shared" ref="W20" si="0">IF(W18=0, "-", SUM(W19)/W18)</f>
        <v>0.98856100795755963</v>
      </c>
      <c r="X20" s="318"/>
      <c r="Y20" s="318"/>
      <c r="Z20" s="318"/>
      <c r="AA20" s="318"/>
      <c r="AB20" s="318"/>
      <c r="AC20" s="318"/>
      <c r="AD20" s="318">
        <f t="shared" ref="AD20" si="1">IF(AD18=0, "-", SUM(AD19)/AD18)</f>
        <v>0.96628076879847136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0.94653826132222796</v>
      </c>
      <c r="Q21" s="318"/>
      <c r="R21" s="318"/>
      <c r="S21" s="318"/>
      <c r="T21" s="318"/>
      <c r="U21" s="318"/>
      <c r="V21" s="318"/>
      <c r="W21" s="318">
        <f t="shared" ref="W21" si="2">IF(W19=0, "-", SUM(W19)/SUM(W13,W14))</f>
        <v>0.94177415109239271</v>
      </c>
      <c r="X21" s="318"/>
      <c r="Y21" s="318"/>
      <c r="Z21" s="318"/>
      <c r="AA21" s="318"/>
      <c r="AB21" s="318"/>
      <c r="AC21" s="318"/>
      <c r="AD21" s="318">
        <f t="shared" ref="AD21" si="3">IF(AD19=0, "-", SUM(AD19)/SUM(AD13,AD14))</f>
        <v>0.96628076879847136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9.75" customHeight="1" x14ac:dyDescent="0.15">
      <c r="A23" s="967"/>
      <c r="B23" s="968"/>
      <c r="C23" s="968"/>
      <c r="D23" s="968"/>
      <c r="E23" s="968"/>
      <c r="F23" s="969"/>
      <c r="G23" s="952" t="s">
        <v>575</v>
      </c>
      <c r="H23" s="953"/>
      <c r="I23" s="953"/>
      <c r="J23" s="953"/>
      <c r="K23" s="953"/>
      <c r="L23" s="953"/>
      <c r="M23" s="953"/>
      <c r="N23" s="953"/>
      <c r="O23" s="954"/>
      <c r="P23" s="919">
        <v>9283</v>
      </c>
      <c r="Q23" s="920"/>
      <c r="R23" s="920"/>
      <c r="S23" s="920"/>
      <c r="T23" s="920"/>
      <c r="U23" s="920"/>
      <c r="V23" s="937"/>
      <c r="W23" s="919">
        <v>9468</v>
      </c>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3" customHeight="1" x14ac:dyDescent="0.15">
      <c r="A24" s="967"/>
      <c r="B24" s="968"/>
      <c r="C24" s="968"/>
      <c r="D24" s="968"/>
      <c r="E24" s="968"/>
      <c r="F24" s="969"/>
      <c r="G24" s="955" t="s">
        <v>576</v>
      </c>
      <c r="H24" s="956"/>
      <c r="I24" s="956"/>
      <c r="J24" s="956"/>
      <c r="K24" s="956"/>
      <c r="L24" s="956"/>
      <c r="M24" s="956"/>
      <c r="N24" s="956"/>
      <c r="O24" s="957"/>
      <c r="P24" s="657">
        <v>6605</v>
      </c>
      <c r="Q24" s="658"/>
      <c r="R24" s="658"/>
      <c r="S24" s="658"/>
      <c r="T24" s="658"/>
      <c r="U24" s="658"/>
      <c r="V24" s="659"/>
      <c r="W24" s="657">
        <v>7066</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3" customHeight="1" x14ac:dyDescent="0.15">
      <c r="A25" s="967"/>
      <c r="B25" s="968"/>
      <c r="C25" s="968"/>
      <c r="D25" s="968"/>
      <c r="E25" s="968"/>
      <c r="F25" s="969"/>
      <c r="G25" s="955" t="s">
        <v>577</v>
      </c>
      <c r="H25" s="956"/>
      <c r="I25" s="956"/>
      <c r="J25" s="956"/>
      <c r="K25" s="956"/>
      <c r="L25" s="956"/>
      <c r="M25" s="956"/>
      <c r="N25" s="956"/>
      <c r="O25" s="957"/>
      <c r="P25" s="657">
        <v>1508</v>
      </c>
      <c r="Q25" s="658"/>
      <c r="R25" s="658"/>
      <c r="S25" s="658"/>
      <c r="T25" s="658"/>
      <c r="U25" s="658"/>
      <c r="V25" s="659"/>
      <c r="W25" s="657">
        <v>1522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v>30</v>
      </c>
      <c r="Q26" s="658"/>
      <c r="R26" s="658"/>
      <c r="S26" s="658"/>
      <c r="T26" s="658"/>
      <c r="U26" s="658"/>
      <c r="V26" s="659"/>
      <c r="W26" s="657">
        <v>26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653</v>
      </c>
      <c r="H27" s="956"/>
      <c r="I27" s="956"/>
      <c r="J27" s="956"/>
      <c r="K27" s="956"/>
      <c r="L27" s="956"/>
      <c r="M27" s="956"/>
      <c r="N27" s="956"/>
      <c r="O27" s="957"/>
      <c r="P27" s="657">
        <v>14</v>
      </c>
      <c r="Q27" s="658"/>
      <c r="R27" s="658"/>
      <c r="S27" s="658"/>
      <c r="T27" s="658"/>
      <c r="U27" s="658"/>
      <c r="V27" s="659"/>
      <c r="W27" s="657">
        <v>14</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7</v>
      </c>
      <c r="Q28" s="879"/>
      <c r="R28" s="879"/>
      <c r="S28" s="879"/>
      <c r="T28" s="879"/>
      <c r="U28" s="879"/>
      <c r="V28" s="880"/>
      <c r="W28" s="878">
        <f>W29-SUM(W23:W27)</f>
        <v>6</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17447</v>
      </c>
      <c r="Q29" s="658"/>
      <c r="R29" s="658"/>
      <c r="S29" s="658"/>
      <c r="T29" s="658"/>
      <c r="U29" s="658"/>
      <c r="V29" s="659"/>
      <c r="W29" s="933">
        <f>AR13</f>
        <v>18102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567</v>
      </c>
      <c r="AV31" s="199"/>
      <c r="AW31" s="398" t="s">
        <v>300</v>
      </c>
      <c r="AX31" s="399"/>
    </row>
    <row r="32" spans="1:50" ht="23.25" customHeight="1" x14ac:dyDescent="0.15">
      <c r="A32" s="403"/>
      <c r="B32" s="401"/>
      <c r="C32" s="401"/>
      <c r="D32" s="401"/>
      <c r="E32" s="401"/>
      <c r="F32" s="402"/>
      <c r="G32" s="564" t="s">
        <v>607</v>
      </c>
      <c r="H32" s="565"/>
      <c r="I32" s="565"/>
      <c r="J32" s="565"/>
      <c r="K32" s="565"/>
      <c r="L32" s="565"/>
      <c r="M32" s="565"/>
      <c r="N32" s="565"/>
      <c r="O32" s="566"/>
      <c r="P32" s="105" t="s">
        <v>608</v>
      </c>
      <c r="Q32" s="105"/>
      <c r="R32" s="105"/>
      <c r="S32" s="105"/>
      <c r="T32" s="105"/>
      <c r="U32" s="105"/>
      <c r="V32" s="105"/>
      <c r="W32" s="105"/>
      <c r="X32" s="106"/>
      <c r="Y32" s="471" t="s">
        <v>12</v>
      </c>
      <c r="Z32" s="531"/>
      <c r="AA32" s="532"/>
      <c r="AB32" s="461" t="s">
        <v>492</v>
      </c>
      <c r="AC32" s="461"/>
      <c r="AD32" s="461"/>
      <c r="AE32" s="218">
        <v>72.3</v>
      </c>
      <c r="AF32" s="219"/>
      <c r="AG32" s="219"/>
      <c r="AH32" s="219"/>
      <c r="AI32" s="218">
        <v>74</v>
      </c>
      <c r="AJ32" s="219"/>
      <c r="AK32" s="219"/>
      <c r="AL32" s="219"/>
      <c r="AM32" s="218">
        <v>75.2</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v>85.7</v>
      </c>
      <c r="AF33" s="219"/>
      <c r="AG33" s="219"/>
      <c r="AH33" s="219"/>
      <c r="AI33" s="218">
        <v>85.7</v>
      </c>
      <c r="AJ33" s="219"/>
      <c r="AK33" s="219"/>
      <c r="AL33" s="219"/>
      <c r="AM33" s="218">
        <v>85.7</v>
      </c>
      <c r="AN33" s="219"/>
      <c r="AO33" s="219"/>
      <c r="AP33" s="219"/>
      <c r="AQ33" s="340">
        <v>85.7</v>
      </c>
      <c r="AR33" s="207"/>
      <c r="AS33" s="207"/>
      <c r="AT33" s="341"/>
      <c r="AU33" s="219" t="s">
        <v>567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84.4</v>
      </c>
      <c r="AF34" s="219"/>
      <c r="AG34" s="219"/>
      <c r="AH34" s="219"/>
      <c r="AI34" s="218">
        <v>86.3</v>
      </c>
      <c r="AJ34" s="219"/>
      <c r="AK34" s="219"/>
      <c r="AL34" s="219"/>
      <c r="AM34" s="218">
        <v>87.7</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609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610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1172</v>
      </c>
      <c r="AF101" s="219"/>
      <c r="AG101" s="219"/>
      <c r="AH101" s="220"/>
      <c r="AI101" s="218">
        <v>1197</v>
      </c>
      <c r="AJ101" s="219"/>
      <c r="AK101" s="219"/>
      <c r="AL101" s="220"/>
      <c r="AM101" s="218">
        <v>1216</v>
      </c>
      <c r="AN101" s="219"/>
      <c r="AO101" s="219"/>
      <c r="AP101" s="220"/>
      <c r="AQ101" s="218">
        <v>1243</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1185</v>
      </c>
      <c r="AF102" s="418"/>
      <c r="AG102" s="418"/>
      <c r="AH102" s="418"/>
      <c r="AI102" s="418">
        <v>1203</v>
      </c>
      <c r="AJ102" s="418"/>
      <c r="AK102" s="418"/>
      <c r="AL102" s="418"/>
      <c r="AM102" s="418">
        <v>1270</v>
      </c>
      <c r="AN102" s="418"/>
      <c r="AO102" s="418"/>
      <c r="AP102" s="418"/>
      <c r="AQ102" s="273">
        <v>1299</v>
      </c>
      <c r="AR102" s="274"/>
      <c r="AS102" s="274"/>
      <c r="AT102" s="319"/>
      <c r="AU102" s="273">
        <v>1336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611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386</v>
      </c>
      <c r="AF116" s="418"/>
      <c r="AG116" s="418"/>
      <c r="AH116" s="418"/>
      <c r="AI116" s="418">
        <v>267</v>
      </c>
      <c r="AJ116" s="418"/>
      <c r="AK116" s="418"/>
      <c r="AL116" s="418"/>
      <c r="AM116" s="418">
        <v>265</v>
      </c>
      <c r="AN116" s="418"/>
      <c r="AO116" s="418"/>
      <c r="AP116" s="418"/>
      <c r="AQ116" s="218">
        <v>260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615</v>
      </c>
      <c r="AC117" s="473"/>
      <c r="AD117" s="474"/>
      <c r="AE117" s="551" t="s">
        <v>612</v>
      </c>
      <c r="AF117" s="551"/>
      <c r="AG117" s="551"/>
      <c r="AH117" s="551"/>
      <c r="AI117" s="551" t="s">
        <v>613</v>
      </c>
      <c r="AJ117" s="551"/>
      <c r="AK117" s="551"/>
      <c r="AL117" s="551"/>
      <c r="AM117" s="551" t="s">
        <v>614</v>
      </c>
      <c r="AN117" s="551"/>
      <c r="AO117" s="551"/>
      <c r="AP117" s="551"/>
      <c r="AQ117" s="551" t="s">
        <v>654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585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72</v>
      </c>
      <c r="AF134" s="207"/>
      <c r="AG134" s="207"/>
      <c r="AH134" s="207"/>
      <c r="AI134" s="206">
        <v>74</v>
      </c>
      <c r="AJ134" s="207"/>
      <c r="AK134" s="207"/>
      <c r="AL134" s="207"/>
      <c r="AM134" s="206">
        <v>75</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v>85.7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619</v>
      </c>
      <c r="AR137" s="199"/>
      <c r="AS137" s="133" t="s">
        <v>355</v>
      </c>
      <c r="AT137" s="134"/>
      <c r="AU137" s="200"/>
      <c r="AV137" s="200"/>
      <c r="AW137" s="133" t="s">
        <v>300</v>
      </c>
      <c r="AX137" s="195"/>
    </row>
    <row r="138" spans="1:50" ht="39.75" customHeight="1" x14ac:dyDescent="0.15">
      <c r="A138" s="189"/>
      <c r="B138" s="186"/>
      <c r="C138" s="180"/>
      <c r="D138" s="186"/>
      <c r="E138" s="180"/>
      <c r="F138" s="181"/>
      <c r="G138" s="104" t="s">
        <v>618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579</v>
      </c>
      <c r="AC138" s="205"/>
      <c r="AD138" s="205"/>
      <c r="AE138" s="206">
        <v>1172</v>
      </c>
      <c r="AF138" s="207"/>
      <c r="AG138" s="207"/>
      <c r="AH138" s="207"/>
      <c r="AI138" s="206">
        <v>1197</v>
      </c>
      <c r="AJ138" s="207"/>
      <c r="AK138" s="207"/>
      <c r="AL138" s="207"/>
      <c r="AM138" s="206" t="s">
        <v>567</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t="s">
        <v>567</v>
      </c>
      <c r="AF139" s="207"/>
      <c r="AG139" s="207"/>
      <c r="AH139" s="207"/>
      <c r="AI139" s="206" t="s">
        <v>567</v>
      </c>
      <c r="AJ139" s="207"/>
      <c r="AK139" s="207"/>
      <c r="AL139" s="207"/>
      <c r="AM139" s="206" t="s">
        <v>567</v>
      </c>
      <c r="AN139" s="207"/>
      <c r="AO139" s="207"/>
      <c r="AP139" s="207"/>
      <c r="AQ139" s="206" t="s">
        <v>567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586</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0" t="s">
        <v>587</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586</v>
      </c>
      <c r="AF433" s="207"/>
      <c r="AG433" s="207"/>
      <c r="AH433" s="341"/>
      <c r="AI433" s="340" t="s">
        <v>586</v>
      </c>
      <c r="AJ433" s="207"/>
      <c r="AK433" s="207"/>
      <c r="AL433" s="207"/>
      <c r="AM433" s="340" t="s">
        <v>567</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586</v>
      </c>
      <c r="AF434" s="207"/>
      <c r="AG434" s="207"/>
      <c r="AH434" s="341"/>
      <c r="AI434" s="340" t="s">
        <v>586</v>
      </c>
      <c r="AJ434" s="207"/>
      <c r="AK434" s="207"/>
      <c r="AL434" s="207"/>
      <c r="AM434" s="340" t="s">
        <v>567</v>
      </c>
      <c r="AN434" s="207"/>
      <c r="AO434" s="207"/>
      <c r="AP434" s="341"/>
      <c r="AQ434" s="340" t="s">
        <v>588</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588</v>
      </c>
      <c r="AF435" s="207"/>
      <c r="AG435" s="207"/>
      <c r="AH435" s="341"/>
      <c r="AI435" s="340" t="s">
        <v>586</v>
      </c>
      <c r="AJ435" s="207"/>
      <c r="AK435" s="207"/>
      <c r="AL435" s="207"/>
      <c r="AM435" s="340" t="s">
        <v>567</v>
      </c>
      <c r="AN435" s="207"/>
      <c r="AO435" s="207"/>
      <c r="AP435" s="341"/>
      <c r="AQ435" s="340" t="s">
        <v>586</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587</v>
      </c>
      <c r="AR457" s="200"/>
      <c r="AS457" s="133" t="s">
        <v>355</v>
      </c>
      <c r="AT457" s="134"/>
      <c r="AU457" s="200" t="s">
        <v>587</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586</v>
      </c>
      <c r="AF458" s="207"/>
      <c r="AG458" s="207"/>
      <c r="AH458" s="207"/>
      <c r="AI458" s="340" t="s">
        <v>586</v>
      </c>
      <c r="AJ458" s="207"/>
      <c r="AK458" s="207"/>
      <c r="AL458" s="207"/>
      <c r="AM458" s="340" t="s">
        <v>567</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586</v>
      </c>
      <c r="AF459" s="207"/>
      <c r="AG459" s="207"/>
      <c r="AH459" s="341"/>
      <c r="AI459" s="340" t="s">
        <v>586</v>
      </c>
      <c r="AJ459" s="207"/>
      <c r="AK459" s="207"/>
      <c r="AL459" s="207"/>
      <c r="AM459" s="340" t="s">
        <v>567</v>
      </c>
      <c r="AN459" s="207"/>
      <c r="AO459" s="207"/>
      <c r="AP459" s="341"/>
      <c r="AQ459" s="340" t="s">
        <v>588</v>
      </c>
      <c r="AR459" s="207"/>
      <c r="AS459" s="207"/>
      <c r="AT459" s="341"/>
      <c r="AU459" s="207" t="s">
        <v>586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588</v>
      </c>
      <c r="AJ460" s="207"/>
      <c r="AK460" s="207"/>
      <c r="AL460" s="207"/>
      <c r="AM460" s="340" t="s">
        <v>567</v>
      </c>
      <c r="AN460" s="207"/>
      <c r="AO460" s="207"/>
      <c r="AP460" s="341"/>
      <c r="AQ460" s="340" t="s">
        <v>586</v>
      </c>
      <c r="AR460" s="207"/>
      <c r="AS460" s="207"/>
      <c r="AT460" s="341"/>
      <c r="AU460" s="207" t="s">
        <v>586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600</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600</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600</v>
      </c>
      <c r="AE704" s="783"/>
      <c r="AF704" s="783"/>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627</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600</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622</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622</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6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600</v>
      </c>
      <c r="AE715" s="605"/>
      <c r="AF715" s="656"/>
      <c r="AG715" s="742" t="s">
        <v>631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5" t="s">
        <v>633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591</v>
      </c>
      <c r="D721" s="297"/>
      <c r="E721" s="297"/>
      <c r="F721" s="298"/>
      <c r="G721" s="287"/>
      <c r="H721" s="288"/>
      <c r="I721" s="83" t="str">
        <f>IF(OR(G721="　", G721=""), "", "-")</f>
        <v/>
      </c>
      <c r="J721" s="291"/>
      <c r="K721" s="291"/>
      <c r="L721" s="83" t="str">
        <f>IF(M721="","","-")</f>
        <v/>
      </c>
      <c r="M721" s="84"/>
      <c r="N721" s="304" t="s">
        <v>592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5" customHeight="1" thickBot="1" x14ac:dyDescent="0.2">
      <c r="A731" s="799" t="s">
        <v>256</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 customHeight="1" thickBot="1" x14ac:dyDescent="0.2">
      <c r="A733" s="673" t="s">
        <v>506</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593</v>
      </c>
      <c r="F737" s="990"/>
      <c r="G737" s="990"/>
      <c r="H737" s="990"/>
      <c r="I737" s="990"/>
      <c r="J737" s="990"/>
      <c r="K737" s="990"/>
      <c r="L737" s="990"/>
      <c r="M737" s="990"/>
      <c r="N737" s="365" t="s">
        <v>538</v>
      </c>
      <c r="O737" s="365"/>
      <c r="P737" s="365"/>
      <c r="Q737" s="365"/>
      <c r="R737" s="990" t="s">
        <v>594</v>
      </c>
      <c r="S737" s="990"/>
      <c r="T737" s="990"/>
      <c r="U737" s="990"/>
      <c r="V737" s="990"/>
      <c r="W737" s="990"/>
      <c r="X737" s="990"/>
      <c r="Y737" s="990"/>
      <c r="Z737" s="990"/>
      <c r="AA737" s="365" t="s">
        <v>537</v>
      </c>
      <c r="AB737" s="365"/>
      <c r="AC737" s="365"/>
      <c r="AD737" s="365"/>
      <c r="AE737" s="990" t="s">
        <v>595</v>
      </c>
      <c r="AF737" s="990"/>
      <c r="AG737" s="990"/>
      <c r="AH737" s="990"/>
      <c r="AI737" s="990"/>
      <c r="AJ737" s="990"/>
      <c r="AK737" s="990"/>
      <c r="AL737" s="990"/>
      <c r="AM737" s="990"/>
      <c r="AN737" s="365" t="s">
        <v>536</v>
      </c>
      <c r="AO737" s="365"/>
      <c r="AP737" s="365"/>
      <c r="AQ737" s="365"/>
      <c r="AR737" s="982" t="s">
        <v>596</v>
      </c>
      <c r="AS737" s="983"/>
      <c r="AT737" s="983"/>
      <c r="AU737" s="983"/>
      <c r="AV737" s="983"/>
      <c r="AW737" s="983"/>
      <c r="AX737" s="984"/>
      <c r="AY737" s="89"/>
      <c r="AZ737" s="89"/>
    </row>
    <row r="738" spans="1:52" ht="24.75" customHeight="1" x14ac:dyDescent="0.15">
      <c r="A738" s="991" t="s">
        <v>535</v>
      </c>
      <c r="B738" s="210"/>
      <c r="C738" s="210"/>
      <c r="D738" s="211"/>
      <c r="E738" s="990" t="s">
        <v>597</v>
      </c>
      <c r="F738" s="990"/>
      <c r="G738" s="990"/>
      <c r="H738" s="990"/>
      <c r="I738" s="990"/>
      <c r="J738" s="990"/>
      <c r="K738" s="990"/>
      <c r="L738" s="990"/>
      <c r="M738" s="990"/>
      <c r="N738" s="365" t="s">
        <v>534</v>
      </c>
      <c r="O738" s="365"/>
      <c r="P738" s="365"/>
      <c r="Q738" s="365"/>
      <c r="R738" s="990" t="s">
        <v>598</v>
      </c>
      <c r="S738" s="990"/>
      <c r="T738" s="990"/>
      <c r="U738" s="990"/>
      <c r="V738" s="990"/>
      <c r="W738" s="990"/>
      <c r="X738" s="990"/>
      <c r="Y738" s="990"/>
      <c r="Z738" s="990"/>
      <c r="AA738" s="365" t="s">
        <v>533</v>
      </c>
      <c r="AB738" s="365"/>
      <c r="AC738" s="365"/>
      <c r="AD738" s="365"/>
      <c r="AE738" s="990" t="s">
        <v>599</v>
      </c>
      <c r="AF738" s="990"/>
      <c r="AG738" s="990"/>
      <c r="AH738" s="990"/>
      <c r="AI738" s="990"/>
      <c r="AJ738" s="990"/>
      <c r="AK738" s="990"/>
      <c r="AL738" s="990"/>
      <c r="AM738" s="990"/>
      <c r="AN738" s="365" t="s">
        <v>529</v>
      </c>
      <c r="AO738" s="365"/>
      <c r="AP738" s="365"/>
      <c r="AQ738" s="365"/>
      <c r="AR738" s="982">
        <v>107</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108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638</v>
      </c>
      <c r="M781" s="665"/>
      <c r="N781" s="665"/>
      <c r="O781" s="665"/>
      <c r="P781" s="665"/>
      <c r="Q781" s="665"/>
      <c r="R781" s="665"/>
      <c r="S781" s="665"/>
      <c r="T781" s="665"/>
      <c r="U781" s="665"/>
      <c r="V781" s="665"/>
      <c r="W781" s="665"/>
      <c r="X781" s="666"/>
      <c r="Y781" s="388">
        <v>570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570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639</v>
      </c>
      <c r="D837" s="347"/>
      <c r="E837" s="347"/>
      <c r="F837" s="347"/>
      <c r="G837" s="347"/>
      <c r="H837" s="347"/>
      <c r="I837" s="347"/>
      <c r="J837" s="348">
        <v>8000020130001</v>
      </c>
      <c r="K837" s="349"/>
      <c r="L837" s="349"/>
      <c r="M837" s="349"/>
      <c r="N837" s="349"/>
      <c r="O837" s="349"/>
      <c r="P837" s="350" t="s">
        <v>649</v>
      </c>
      <c r="Q837" s="350"/>
      <c r="R837" s="350"/>
      <c r="S837" s="350"/>
      <c r="T837" s="350"/>
      <c r="U837" s="350"/>
      <c r="V837" s="350"/>
      <c r="W837" s="350"/>
      <c r="X837" s="350"/>
      <c r="Y837" s="351">
        <v>570</v>
      </c>
      <c r="Z837" s="352"/>
      <c r="AA837" s="352"/>
      <c r="AB837" s="353"/>
      <c r="AC837" s="363" t="s">
        <v>196</v>
      </c>
      <c r="AD837" s="371"/>
      <c r="AE837" s="371"/>
      <c r="AF837" s="371"/>
      <c r="AG837" s="371"/>
      <c r="AH837" s="372" t="s">
        <v>567</v>
      </c>
      <c r="AI837" s="373"/>
      <c r="AJ837" s="373"/>
      <c r="AK837" s="373"/>
      <c r="AL837" s="357" t="s">
        <v>567</v>
      </c>
      <c r="AM837" s="358"/>
      <c r="AN837" s="358"/>
      <c r="AO837" s="359"/>
      <c r="AP837" s="360" t="s">
        <v>567</v>
      </c>
      <c r="AQ837" s="360"/>
      <c r="AR837" s="360"/>
      <c r="AS837" s="360"/>
      <c r="AT837" s="360"/>
      <c r="AU837" s="360"/>
      <c r="AV837" s="360"/>
      <c r="AW837" s="360"/>
      <c r="AX837" s="360"/>
    </row>
    <row r="838" spans="1:50" ht="30" customHeight="1" x14ac:dyDescent="0.15">
      <c r="A838" s="376">
        <v>2</v>
      </c>
      <c r="B838" s="376">
        <v>1</v>
      </c>
      <c r="C838" s="347" t="s">
        <v>640</v>
      </c>
      <c r="D838" s="347"/>
      <c r="E838" s="347"/>
      <c r="F838" s="347"/>
      <c r="G838" s="347"/>
      <c r="H838" s="347"/>
      <c r="I838" s="347"/>
      <c r="J838" s="348">
        <v>4000020270008</v>
      </c>
      <c r="K838" s="349"/>
      <c r="L838" s="349"/>
      <c r="M838" s="349"/>
      <c r="N838" s="349"/>
      <c r="O838" s="349"/>
      <c r="P838" s="350" t="s">
        <v>649</v>
      </c>
      <c r="Q838" s="350"/>
      <c r="R838" s="350"/>
      <c r="S838" s="350"/>
      <c r="T838" s="350"/>
      <c r="U838" s="350"/>
      <c r="V838" s="350"/>
      <c r="W838" s="350"/>
      <c r="X838" s="350"/>
      <c r="Y838" s="351">
        <v>480</v>
      </c>
      <c r="Z838" s="352"/>
      <c r="AA838" s="352"/>
      <c r="AB838" s="353"/>
      <c r="AC838" s="363" t="s">
        <v>196</v>
      </c>
      <c r="AD838" s="363"/>
      <c r="AE838" s="363"/>
      <c r="AF838" s="363"/>
      <c r="AG838" s="363"/>
      <c r="AH838" s="372" t="s">
        <v>567</v>
      </c>
      <c r="AI838" s="373"/>
      <c r="AJ838" s="373"/>
      <c r="AK838" s="373"/>
      <c r="AL838" s="357" t="s">
        <v>567</v>
      </c>
      <c r="AM838" s="358"/>
      <c r="AN838" s="358"/>
      <c r="AO838" s="359"/>
      <c r="AP838" s="360" t="s">
        <v>567</v>
      </c>
      <c r="AQ838" s="360"/>
      <c r="AR838" s="360"/>
      <c r="AS838" s="360"/>
      <c r="AT838" s="360"/>
      <c r="AU838" s="360"/>
      <c r="AV838" s="360"/>
      <c r="AW838" s="360"/>
      <c r="AX838" s="360"/>
    </row>
    <row r="839" spans="1:50" ht="30" customHeight="1" x14ac:dyDescent="0.15">
      <c r="A839" s="376">
        <v>3</v>
      </c>
      <c r="B839" s="376">
        <v>1</v>
      </c>
      <c r="C839" s="361" t="s">
        <v>641</v>
      </c>
      <c r="D839" s="347"/>
      <c r="E839" s="347"/>
      <c r="F839" s="347"/>
      <c r="G839" s="347"/>
      <c r="H839" s="347"/>
      <c r="I839" s="347"/>
      <c r="J839" s="348">
        <v>8000020280003</v>
      </c>
      <c r="K839" s="349"/>
      <c r="L839" s="349"/>
      <c r="M839" s="349"/>
      <c r="N839" s="349"/>
      <c r="O839" s="349"/>
      <c r="P839" s="362" t="s">
        <v>649</v>
      </c>
      <c r="Q839" s="350"/>
      <c r="R839" s="350"/>
      <c r="S839" s="350"/>
      <c r="T839" s="350"/>
      <c r="U839" s="350"/>
      <c r="V839" s="350"/>
      <c r="W839" s="350"/>
      <c r="X839" s="350"/>
      <c r="Y839" s="351">
        <v>344</v>
      </c>
      <c r="Z839" s="352"/>
      <c r="AA839" s="352"/>
      <c r="AB839" s="353"/>
      <c r="AC839" s="363" t="s">
        <v>196</v>
      </c>
      <c r="AD839" s="363"/>
      <c r="AE839" s="363"/>
      <c r="AF839" s="363"/>
      <c r="AG839" s="363"/>
      <c r="AH839" s="355" t="s">
        <v>567</v>
      </c>
      <c r="AI839" s="356"/>
      <c r="AJ839" s="356"/>
      <c r="AK839" s="356"/>
      <c r="AL839" s="357" t="s">
        <v>567</v>
      </c>
      <c r="AM839" s="358"/>
      <c r="AN839" s="358"/>
      <c r="AO839" s="359"/>
      <c r="AP839" s="360" t="s">
        <v>567</v>
      </c>
      <c r="AQ839" s="360"/>
      <c r="AR839" s="360"/>
      <c r="AS839" s="360"/>
      <c r="AT839" s="360"/>
      <c r="AU839" s="360"/>
      <c r="AV839" s="360"/>
      <c r="AW839" s="360"/>
      <c r="AX839" s="360"/>
    </row>
    <row r="840" spans="1:50" ht="30" customHeight="1" x14ac:dyDescent="0.15">
      <c r="A840" s="376">
        <v>4</v>
      </c>
      <c r="B840" s="376">
        <v>1</v>
      </c>
      <c r="C840" s="361" t="s">
        <v>642</v>
      </c>
      <c r="D840" s="347"/>
      <c r="E840" s="347"/>
      <c r="F840" s="347"/>
      <c r="G840" s="347"/>
      <c r="H840" s="347"/>
      <c r="I840" s="347"/>
      <c r="J840" s="348">
        <v>7000020010006</v>
      </c>
      <c r="K840" s="349"/>
      <c r="L840" s="349"/>
      <c r="M840" s="349"/>
      <c r="N840" s="349"/>
      <c r="O840" s="349"/>
      <c r="P840" s="362" t="s">
        <v>649</v>
      </c>
      <c r="Q840" s="350"/>
      <c r="R840" s="350"/>
      <c r="S840" s="350"/>
      <c r="T840" s="350"/>
      <c r="U840" s="350"/>
      <c r="V840" s="350"/>
      <c r="W840" s="350"/>
      <c r="X840" s="350"/>
      <c r="Y840" s="351">
        <v>326</v>
      </c>
      <c r="Z840" s="352"/>
      <c r="AA840" s="352"/>
      <c r="AB840" s="353"/>
      <c r="AC840" s="363" t="s">
        <v>196</v>
      </c>
      <c r="AD840" s="363"/>
      <c r="AE840" s="363"/>
      <c r="AF840" s="363"/>
      <c r="AG840" s="363"/>
      <c r="AH840" s="355" t="s">
        <v>567</v>
      </c>
      <c r="AI840" s="356"/>
      <c r="AJ840" s="356"/>
      <c r="AK840" s="356"/>
      <c r="AL840" s="357" t="s">
        <v>567</v>
      </c>
      <c r="AM840" s="358"/>
      <c r="AN840" s="358"/>
      <c r="AO840" s="359"/>
      <c r="AP840" s="360" t="s">
        <v>567</v>
      </c>
      <c r="AQ840" s="360"/>
      <c r="AR840" s="360"/>
      <c r="AS840" s="360"/>
      <c r="AT840" s="360"/>
      <c r="AU840" s="360"/>
      <c r="AV840" s="360"/>
      <c r="AW840" s="360"/>
      <c r="AX840" s="360"/>
    </row>
    <row r="841" spans="1:50" ht="30" customHeight="1" x14ac:dyDescent="0.15">
      <c r="A841" s="376">
        <v>5</v>
      </c>
      <c r="B841" s="376">
        <v>1</v>
      </c>
      <c r="C841" s="347" t="s">
        <v>643</v>
      </c>
      <c r="D841" s="347"/>
      <c r="E841" s="347"/>
      <c r="F841" s="347"/>
      <c r="G841" s="347"/>
      <c r="H841" s="347"/>
      <c r="I841" s="347"/>
      <c r="J841" s="348">
        <v>1000020110001</v>
      </c>
      <c r="K841" s="349"/>
      <c r="L841" s="349"/>
      <c r="M841" s="349"/>
      <c r="N841" s="349"/>
      <c r="O841" s="349"/>
      <c r="P841" s="350" t="s">
        <v>649</v>
      </c>
      <c r="Q841" s="350"/>
      <c r="R841" s="350"/>
      <c r="S841" s="350"/>
      <c r="T841" s="350"/>
      <c r="U841" s="350"/>
      <c r="V841" s="350"/>
      <c r="W841" s="350"/>
      <c r="X841" s="350"/>
      <c r="Y841" s="351">
        <v>296</v>
      </c>
      <c r="Z841" s="352"/>
      <c r="AA841" s="352"/>
      <c r="AB841" s="353"/>
      <c r="AC841" s="354" t="s">
        <v>196</v>
      </c>
      <c r="AD841" s="354"/>
      <c r="AE841" s="354"/>
      <c r="AF841" s="354"/>
      <c r="AG841" s="354"/>
      <c r="AH841" s="355" t="s">
        <v>567</v>
      </c>
      <c r="AI841" s="356"/>
      <c r="AJ841" s="356"/>
      <c r="AK841" s="356"/>
      <c r="AL841" s="357" t="s">
        <v>567</v>
      </c>
      <c r="AM841" s="358"/>
      <c r="AN841" s="358"/>
      <c r="AO841" s="359"/>
      <c r="AP841" s="360" t="s">
        <v>567</v>
      </c>
      <c r="AQ841" s="360"/>
      <c r="AR841" s="360"/>
      <c r="AS841" s="360"/>
      <c r="AT841" s="360"/>
      <c r="AU841" s="360"/>
      <c r="AV841" s="360"/>
      <c r="AW841" s="360"/>
      <c r="AX841" s="360"/>
    </row>
    <row r="842" spans="1:50" ht="30" customHeight="1" x14ac:dyDescent="0.15">
      <c r="A842" s="376">
        <v>6</v>
      </c>
      <c r="B842" s="376">
        <v>1</v>
      </c>
      <c r="C842" s="347" t="s">
        <v>644</v>
      </c>
      <c r="D842" s="347"/>
      <c r="E842" s="347"/>
      <c r="F842" s="347"/>
      <c r="G842" s="347"/>
      <c r="H842" s="347"/>
      <c r="I842" s="347"/>
      <c r="J842" s="348">
        <v>1000020230006</v>
      </c>
      <c r="K842" s="349"/>
      <c r="L842" s="349"/>
      <c r="M842" s="349"/>
      <c r="N842" s="349"/>
      <c r="O842" s="349"/>
      <c r="P842" s="350" t="s">
        <v>649</v>
      </c>
      <c r="Q842" s="350"/>
      <c r="R842" s="350"/>
      <c r="S842" s="350"/>
      <c r="T842" s="350"/>
      <c r="U842" s="350"/>
      <c r="V842" s="350"/>
      <c r="W842" s="350"/>
      <c r="X842" s="350"/>
      <c r="Y842" s="351">
        <v>230</v>
      </c>
      <c r="Z842" s="352"/>
      <c r="AA842" s="352"/>
      <c r="AB842" s="353"/>
      <c r="AC842" s="354" t="s">
        <v>196</v>
      </c>
      <c r="AD842" s="354"/>
      <c r="AE842" s="354"/>
      <c r="AF842" s="354"/>
      <c r="AG842" s="354"/>
      <c r="AH842" s="355" t="s">
        <v>567</v>
      </c>
      <c r="AI842" s="356"/>
      <c r="AJ842" s="356"/>
      <c r="AK842" s="356"/>
      <c r="AL842" s="357" t="s">
        <v>567</v>
      </c>
      <c r="AM842" s="358"/>
      <c r="AN842" s="358"/>
      <c r="AO842" s="359"/>
      <c r="AP842" s="360" t="s">
        <v>567</v>
      </c>
      <c r="AQ842" s="360"/>
      <c r="AR842" s="360"/>
      <c r="AS842" s="360"/>
      <c r="AT842" s="360"/>
      <c r="AU842" s="360"/>
      <c r="AV842" s="360"/>
      <c r="AW842" s="360"/>
      <c r="AX842" s="360"/>
    </row>
    <row r="843" spans="1:50" ht="30" customHeight="1" x14ac:dyDescent="0.15">
      <c r="A843" s="376">
        <v>7</v>
      </c>
      <c r="B843" s="376">
        <v>1</v>
      </c>
      <c r="C843" s="347" t="s">
        <v>645</v>
      </c>
      <c r="D843" s="347"/>
      <c r="E843" s="347"/>
      <c r="F843" s="347"/>
      <c r="G843" s="347"/>
      <c r="H843" s="347"/>
      <c r="I843" s="347"/>
      <c r="J843" s="348">
        <v>8000020460001</v>
      </c>
      <c r="K843" s="349"/>
      <c r="L843" s="349"/>
      <c r="M843" s="349"/>
      <c r="N843" s="349"/>
      <c r="O843" s="349"/>
      <c r="P843" s="350" t="s">
        <v>649</v>
      </c>
      <c r="Q843" s="350"/>
      <c r="R843" s="350"/>
      <c r="S843" s="350"/>
      <c r="T843" s="350"/>
      <c r="U843" s="350"/>
      <c r="V843" s="350"/>
      <c r="W843" s="350"/>
      <c r="X843" s="350"/>
      <c r="Y843" s="351">
        <v>187</v>
      </c>
      <c r="Z843" s="352"/>
      <c r="AA843" s="352"/>
      <c r="AB843" s="353"/>
      <c r="AC843" s="354" t="s">
        <v>196</v>
      </c>
      <c r="AD843" s="354"/>
      <c r="AE843" s="354"/>
      <c r="AF843" s="354"/>
      <c r="AG843" s="354"/>
      <c r="AH843" s="355" t="s">
        <v>567</v>
      </c>
      <c r="AI843" s="356"/>
      <c r="AJ843" s="356"/>
      <c r="AK843" s="356"/>
      <c r="AL843" s="357" t="s">
        <v>567</v>
      </c>
      <c r="AM843" s="358"/>
      <c r="AN843" s="358"/>
      <c r="AO843" s="359"/>
      <c r="AP843" s="360" t="s">
        <v>567</v>
      </c>
      <c r="AQ843" s="360"/>
      <c r="AR843" s="360"/>
      <c r="AS843" s="360"/>
      <c r="AT843" s="360"/>
      <c r="AU843" s="360"/>
      <c r="AV843" s="360"/>
      <c r="AW843" s="360"/>
      <c r="AX843" s="360"/>
    </row>
    <row r="844" spans="1:50" ht="30" customHeight="1" x14ac:dyDescent="0.15">
      <c r="A844" s="376">
        <v>8</v>
      </c>
      <c r="B844" s="376">
        <v>1</v>
      </c>
      <c r="C844" s="347" t="s">
        <v>646</v>
      </c>
      <c r="D844" s="347"/>
      <c r="E844" s="347"/>
      <c r="F844" s="347"/>
      <c r="G844" s="347"/>
      <c r="H844" s="347"/>
      <c r="I844" s="347"/>
      <c r="J844" s="348">
        <v>2000020080004</v>
      </c>
      <c r="K844" s="349"/>
      <c r="L844" s="349"/>
      <c r="M844" s="349"/>
      <c r="N844" s="349"/>
      <c r="O844" s="349"/>
      <c r="P844" s="350" t="s">
        <v>649</v>
      </c>
      <c r="Q844" s="350"/>
      <c r="R844" s="350"/>
      <c r="S844" s="350"/>
      <c r="T844" s="350"/>
      <c r="U844" s="350"/>
      <c r="V844" s="350"/>
      <c r="W844" s="350"/>
      <c r="X844" s="350"/>
      <c r="Y844" s="351">
        <v>184</v>
      </c>
      <c r="Z844" s="352"/>
      <c r="AA844" s="352"/>
      <c r="AB844" s="353"/>
      <c r="AC844" s="354" t="s">
        <v>196</v>
      </c>
      <c r="AD844" s="354"/>
      <c r="AE844" s="354"/>
      <c r="AF844" s="354"/>
      <c r="AG844" s="354"/>
      <c r="AH844" s="355" t="s">
        <v>567</v>
      </c>
      <c r="AI844" s="356"/>
      <c r="AJ844" s="356"/>
      <c r="AK844" s="356"/>
      <c r="AL844" s="357" t="s">
        <v>567</v>
      </c>
      <c r="AM844" s="358"/>
      <c r="AN844" s="358"/>
      <c r="AO844" s="359"/>
      <c r="AP844" s="360" t="s">
        <v>567</v>
      </c>
      <c r="AQ844" s="360"/>
      <c r="AR844" s="360"/>
      <c r="AS844" s="360"/>
      <c r="AT844" s="360"/>
      <c r="AU844" s="360"/>
      <c r="AV844" s="360"/>
      <c r="AW844" s="360"/>
      <c r="AX844" s="360"/>
    </row>
    <row r="845" spans="1:50" ht="30" customHeight="1" x14ac:dyDescent="0.15">
      <c r="A845" s="376">
        <v>9</v>
      </c>
      <c r="B845" s="376">
        <v>1</v>
      </c>
      <c r="C845" s="347" t="s">
        <v>647</v>
      </c>
      <c r="D845" s="347"/>
      <c r="E845" s="347"/>
      <c r="F845" s="347"/>
      <c r="G845" s="347"/>
      <c r="H845" s="347"/>
      <c r="I845" s="347"/>
      <c r="J845" s="348">
        <v>4000020120006</v>
      </c>
      <c r="K845" s="349"/>
      <c r="L845" s="349"/>
      <c r="M845" s="349"/>
      <c r="N845" s="349"/>
      <c r="O845" s="349"/>
      <c r="P845" s="350" t="s">
        <v>649</v>
      </c>
      <c r="Q845" s="350"/>
      <c r="R845" s="350"/>
      <c r="S845" s="350"/>
      <c r="T845" s="350"/>
      <c r="U845" s="350"/>
      <c r="V845" s="350"/>
      <c r="W845" s="350"/>
      <c r="X845" s="350"/>
      <c r="Y845" s="351">
        <v>172</v>
      </c>
      <c r="Z845" s="352"/>
      <c r="AA845" s="352"/>
      <c r="AB845" s="353"/>
      <c r="AC845" s="354" t="s">
        <v>196</v>
      </c>
      <c r="AD845" s="354"/>
      <c r="AE845" s="354"/>
      <c r="AF845" s="354"/>
      <c r="AG845" s="354"/>
      <c r="AH845" s="355" t="s">
        <v>567</v>
      </c>
      <c r="AI845" s="356"/>
      <c r="AJ845" s="356"/>
      <c r="AK845" s="356"/>
      <c r="AL845" s="357" t="s">
        <v>567</v>
      </c>
      <c r="AM845" s="358"/>
      <c r="AN845" s="358"/>
      <c r="AO845" s="359"/>
      <c r="AP845" s="360" t="s">
        <v>567</v>
      </c>
      <c r="AQ845" s="360"/>
      <c r="AR845" s="360"/>
      <c r="AS845" s="360"/>
      <c r="AT845" s="360"/>
      <c r="AU845" s="360"/>
      <c r="AV845" s="360"/>
      <c r="AW845" s="360"/>
      <c r="AX845" s="360"/>
    </row>
    <row r="846" spans="1:50" ht="30" customHeight="1" x14ac:dyDescent="0.15">
      <c r="A846" s="376">
        <v>10</v>
      </c>
      <c r="B846" s="376">
        <v>1</v>
      </c>
      <c r="C846" s="347" t="s">
        <v>648</v>
      </c>
      <c r="D846" s="347"/>
      <c r="E846" s="347"/>
      <c r="F846" s="347"/>
      <c r="G846" s="347"/>
      <c r="H846" s="347"/>
      <c r="I846" s="347"/>
      <c r="J846" s="348">
        <v>8000020040002</v>
      </c>
      <c r="K846" s="349"/>
      <c r="L846" s="349"/>
      <c r="M846" s="349"/>
      <c r="N846" s="349"/>
      <c r="O846" s="349"/>
      <c r="P846" s="350" t="s">
        <v>649</v>
      </c>
      <c r="Q846" s="350"/>
      <c r="R846" s="350"/>
      <c r="S846" s="350"/>
      <c r="T846" s="350"/>
      <c r="U846" s="350"/>
      <c r="V846" s="350"/>
      <c r="W846" s="350"/>
      <c r="X846" s="350"/>
      <c r="Y846" s="351">
        <v>157</v>
      </c>
      <c r="Z846" s="352"/>
      <c r="AA846" s="352"/>
      <c r="AB846" s="353"/>
      <c r="AC846" s="354" t="s">
        <v>196</v>
      </c>
      <c r="AD846" s="354"/>
      <c r="AE846" s="354"/>
      <c r="AF846" s="354"/>
      <c r="AG846" s="354"/>
      <c r="AH846" s="355" t="s">
        <v>567</v>
      </c>
      <c r="AI846" s="356"/>
      <c r="AJ846" s="356"/>
      <c r="AK846" s="356"/>
      <c r="AL846" s="357" t="s">
        <v>567</v>
      </c>
      <c r="AM846" s="358"/>
      <c r="AN846" s="358"/>
      <c r="AO846" s="359"/>
      <c r="AP846" s="360" t="s">
        <v>567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t="s">
        <v>600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2019-06-17T01:37:01Z</cp:lastPrinted>
  <dcterms:created xsi:type="dcterms:W3CDTF">2012-03-13T00:50:25Z</dcterms:created>
  <dcterms:modified xsi:type="dcterms:W3CDTF">2020-11-18T04:16:36Z</dcterms:modified>
</cp:coreProperties>
</file>