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57A82916-D159-4553-B84F-CF9DBCFE68A2}"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<sst xmlns="http://schemas.openxmlformats.org/spreadsheetml/2006/main" count="2971" uniqueCount="702">
  <si>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</si>
  <si>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</si>
  <si>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</si>
  <si>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</si>
  <si>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</si>
  <si>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</si>
  <si>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</si>
  <si>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</si>
  <si>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</si>
  <si>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</si>
  <si>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</si>
  <si>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</si>
  <si>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</si>
  <si>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</si>
  <si>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</si>
  <si>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</si>
  <si>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</si>
  <si>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</si>
  <si>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</si>
  <si>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</si>
  <si>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</si>
  <si>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</si>
  <si>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</si>
  <si>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</si>
  <si>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</si>
  <si>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</si>
  <si>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</si>
  <si>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</si>
  <si>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</si>
  <si>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</si>
  <si>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</si>
  <si>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</si>
  <si>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</si>
  <si>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</si>
  <si>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</si>
  <si>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</si>
  <si>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</si>
  <si>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</si>
  <si>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</si>
  <si>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</si>
  <si>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</si>
  <si>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</si>
  <si>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</si>
  <si>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</si>
  <si>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</si>
  <si>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</si>
  <si>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</si>
  <si>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</si>
  <si>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</si>
  <si>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</si>
  <si>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</si>
  <si>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</si>
  <si>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</si>
  <si>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</si>
  <si>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</si>
  <si>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</si>
  <si>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</si>
  <si>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</si>
  <si>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</si>
  <si>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</si>
  <si>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</si>
  <si>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</si>
  <si>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</si>
  <si>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</si>
  <si>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</si>
  <si>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</si>
  <si>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</si>
  <si>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</si>
  <si>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</si>
  <si>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</si>
  <si>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</si>
  <si>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</si>
  <si>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</si>
  <si>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</si>
  <si>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</si>
  <si>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</si>
  <si>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</si>
  <si>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</si>
  <si>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</si>
  <si>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</si>
  <si>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</si>
  <si>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</si>
  <si>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</si>
  <si>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</si>
  <si>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</si>
  <si>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</si>
  <si>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</si>
  <si>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</si>
  <si>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</si>
  <si>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</si>
  <si>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</si>
  <si>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</si>
  <si>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</si>
  <si>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</si>
  <si>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</si>
  <si>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</si>
  <si>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</si>
  <si>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</si>
  <si>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</si>
  <si>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</si>
  <si>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</si>
  <si>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</si>
  <si>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</si>
  <si>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</si>
  <si>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</si>
  <si>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</si>
  <si>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</si>
  <si>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</si>
  <si>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</si>
  <si>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</si>
  <si>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</si>
  <si>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</si>
  <si>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</si>
  <si>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</si>
  <si>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</si>
  <si>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</si>
  <si>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</si>
  <si>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</si>
  <si>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</si>
  <si>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</si>
  <si>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</si>
  <si>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</si>
  <si>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</si>
  <si>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</si>
  <si>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</si>
  <si>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</si>
  <si>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</si>
  <si>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</si>
  <si>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</si>
  <si>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</si>
  <si>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</si>
  <si>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</si>
  <si>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</si>
  <si>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</si>
  <si>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</si>
  <si>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</si>
  <si>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</si>
  <si>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</si>
  <si>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</si>
  <si>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</si>
  <si>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</si>
  <si>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</si>
  <si>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</si>
  <si>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</si>
  <si>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</si>
  <si>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</si>
  <si>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</si>
  <si>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</si>
  <si>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</si>
  <si>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</si>
  <si>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</si>
  <si>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</si>
  <si>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</si>
  <si>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</si>
  <si>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</si>
  <si>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</si>
  <si>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</si>
  <si>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</si>
  <si>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</si>
  <si>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</si>
  <si>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</si>
  <si>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</si>
  <si>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</si>
  <si>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</si>
  <si>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</si>
  <si>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</si>
  <si>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</si>
  <si>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</si>
  <si>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</si>
  <si>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</si>
  <si>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</si>
  <si>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</si>
  <si>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</si>
  <si>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</si>
  <si>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</si>
  <si>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</si>
  <si>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</si>
  <si>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</si>
  <si>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</si>
  <si>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</si>
  <si>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</si>
  <si>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</si>
  <si>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</si>
  <si>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</si>
  <si>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</si>
  <si>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</si>
  <si>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</si>
  <si>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</si>
  <si>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</si>
  <si>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</si>
  <si>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</si>
  <si>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</si>
  <si>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</si>
  <si>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</si>
  <si>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</si>
  <si>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</si>
  <si>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</si>
  <si>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</si>
  <si>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</si>
  <si>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</si>
  <si>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</si>
  <si>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</si>
  <si>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</si>
  <si>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</si>
  <si>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</si>
  <si>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</si>
  <si>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</si>
  <si>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</si>
  <si>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</si>
  <si>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</si>
  <si>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</si>
  <si>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</si>
  <si>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</si>
  <si>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</si>
  <si>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</si>
  <si>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</si>
  <si>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</si>
  <si>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</si>
  <si>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</si>
  <si>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</si>
  <si>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</si>
  <si>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</si>
  <si>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</si>
  <si>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</si>
  <si>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</si>
  <si>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</si>
  <si>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</si>
  <si>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</si>
  <si>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</si>
  <si>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</si>
  <si>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</si>
  <si>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</si>
  <si>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</si>
  <si>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</si>
  <si>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</si>
  <si>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</si>
  <si>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</si>
  <si>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</si>
  <si>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</si>
  <si>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</si>
  <si>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</si>
  <si>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</si>
  <si>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</si>
  <si>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</si>
  <si>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</si>
  <si>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</si>
  <si>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</si>
  <si>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</si>
  <si>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</si>
  <si>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</si>
  <si>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</si>
  <si>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</si>
  <si>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</si>
  <si>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</si>
  <si>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</si>
  <si>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</si>
  <si>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</si>
  <si>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</si>
  <si>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</si>
  <si>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</si>
  <si>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</si>
  <si>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</si>
  <si>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</si>
  <si>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</si>
  <si>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</si>
  <si>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</si>
  <si>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</si>
  <si>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</si>
  <si>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</si>
  <si>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</si>
  <si>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</si>
  <si>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</si>
  <si>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</si>
  <si>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</si>
  <si>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</si>
  <si>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</si>
  <si>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</si>
  <si>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</si>
  <si>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</si>
  <si>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</si>
  <si>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</si>
  <si>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</si>
  <si>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</si>
  <si>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</si>
  <si>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</si>
  <si>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</si>
  <si>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</si>
  <si>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</si>
  <si>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</si>
  <si>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</si>
  <si>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</si>
  <si>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</si>
  <si>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</si>
  <si>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</si>
  <si>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</si>
  <si>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</si>
  <si>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</si>
  <si>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</si>
  <si>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</si>
  <si>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</si>
  <si>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</si>
  <si>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</si>
  <si>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</si>
  <si>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</si>
  <si>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</si>
  <si>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</si>
  <si>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</si>
  <si>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</si>
  <si>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</si>
  <si>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</si>
  <si>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</si>
  <si>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</si>
  <si>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</si>
  <si>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</si>
  <si>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</si>
  <si>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</si>
  <si>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</si>
  <si>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</si>
  <si>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</si>
  <si>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</si>
  <si>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</si>
  <si>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</si>
  <si>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</si>
  <si>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</si>
  <si>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</si>
  <si>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</si>
  <si>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</si>
  <si>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</si>
  <si>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</si>
  <si>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</si>
  <si>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</si>
  <si>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</si>
  <si>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</si>
  <si>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</si>
  <si>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</si>
  <si>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</si>
  <si>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</si>
  <si>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</si>
  <si>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</si>
  <si>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</si>
  <si>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</si>
  <si>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</si>
  <si>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</si>
  <si>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</si>
  <si>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</si>
  <si>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</si>
  <si>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</si>
  <si>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</si>
  <si>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</si>
  <si>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</si>
  <si>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</si>
  <si>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</si>
  <si>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</si>
  <si>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</si>
  <si>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</si>
  <si>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</si>
  <si>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</si>
  <si>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</si>
  <si>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</si>
  <si>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</si>
  <si>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</si>
  <si>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</si>
  <si>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</si>
  <si>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</si>
  <si>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</si>
  <si>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</si>
  <si>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</si>
  <si>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</si>
  <si>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</si>
  <si>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</si>
  <si>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</si>
  <si>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</si>
  <si>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</si>
  <si>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</si>
  <si>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</si>
  <si>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</si>
  <si>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</si>
  <si>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</si>
  <si>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</si>
  <si>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</si>
  <si>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</si>
  <si>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</si>
  <si>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</si>
  <si>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</si>
  <si>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</si>
  <si>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</si>
  <si>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</si>
  <si>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</si>
  <si>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</si>
  <si>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</si>
  <si>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</si>
  <si>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</si>
  <si>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</si>
  <si>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</si>
  <si>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</si>
  <si>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</si>
  <si>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</si>
  <si>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</si>
  <si>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</si>
  <si>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</si>
  <si>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</si>
  <si>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</si>
  <si>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</si>
  <si>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</si>
  <si>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</si>
  <si>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</si>
  <si>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</si>
  <si>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</si>
  <si>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</si>
  <si>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</si>
  <si>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</si>
  <si>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</si>
  <si>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</si>
  <si>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</si>
  <si>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</si>
  <si>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</si>
  <si>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</si>
  <si>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</si>
  <si>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</si>
  <si>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</si>
  <si>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</si>
  <si>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</si>
  <si>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</si>
  <si>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</si>
  <si>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</si>
  <si>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</si>
  <si>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</si>
  <si>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</si>
  <si>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</si>
  <si>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</si>
  <si>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</si>
  <si>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</si>
  <si>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</si>
  <si>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</si>
  <si>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</si>
  <si>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</si>
  <si>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</si>
  <si>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</si>
  <si>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</si>
  <si>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</si>
  <si>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</si>
  <si>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</si>
  <si>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</si>
  <si>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</si>
  <si>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</si>
  <si>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</si>
  <si>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</si>
  <si>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</si>
  <si>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</si>
  <si>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</si>
  <si>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</si>
  <si>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</si>
  <si>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</si>
  <si>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</si>
  <si>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</si>
  <si>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</si>
  <si>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</si>
  <si>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</si>
  <si>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</si>
  <si>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</si>
  <si>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</si>
  <si>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</si>
  <si>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</si>
  <si>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</si>
  <si>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</si>
  <si>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</si>
  <si>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</si>
  <si>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</si>
  <si>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</si>
  <si>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</si>
  <si>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</si>
  <si>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</si>
  <si>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</si>
  <si>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</si>
  <si>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</si>
  <si>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</si>
  <si>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</si>
  <si>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</si>
  <si>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</si>
  <si>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</si>
  <si>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</si>
  <si>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</si>
  <si>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</si>
  <si>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</si>
  <si>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</si>
  <si>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</si>
  <si>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</si>
  <si>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</si>
  <si>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</si>
  <si>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</si>
  <si>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</si>
  <si>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</si>
  <si>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</si>
  <si>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</si>
  <si>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</si>
  <si>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</si>
  <si>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</si>
  <si>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</si>
  <si>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</si>
  <si>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</si>
  <si>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</si>
  <si>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</si>
  <si>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</si>
  <si>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</si>
  <si>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</si>
  <si>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</si>
  <si>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</si>
  <si>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</si>
  <si>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</si>
  <si>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</si>
  <si>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</si>
  <si>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</si>
  <si>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</si>
  <si>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</si>
  <si>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</si>
  <si>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</si>
  <si>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</si>
  <si>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</si>
  <si>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</si>
  <si>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</si>
  <si>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</si>
  <si>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</si>
  <si>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</si>
  <si>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</si>
  <si>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</si>
  <si>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</si>
  <si>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</si>
  <si>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</si>
  <si>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</si>
  <si>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</si>
  <si>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</si>
  <si>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</si>
  <si>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</si>
  <si>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</si>
  <si>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</si>
  <si>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</si>
  <si>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</si>
  <si>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</si>
  <si>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</si>
  <si>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</si>
  <si>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</si>
  <si>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</si>
  <si>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</si>
  <si>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</si>
  <si>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</si>
  <si>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</si>
  <si>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</si>
  <si>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</si>
  <si>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</si>
  <si>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</si>
  <si>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</si>
  <si>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</si>
  <si>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</si>
  <si>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</si>
  <si>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</si>
  <si>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</si>
  <si>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</si>
  <si>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</si>
  <si>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</si>
  <si>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</si>
  <si>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</si>
  <si>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</si>
  <si>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</si>
  <si>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</si>
  <si>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</si>
  <si>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</si>
  <si>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</si>
  <si>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</si>
  <si>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</si>
  <si>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</si>
  <si>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</si>
  <si>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</si>
  <si>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</si>
  <si>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平成１１年度</t>
  </si>
  <si>
    <t>終了予定なし</t>
  </si>
  <si>
    <t>資源室長
松本　万里</t>
  </si>
  <si>
    <t>情報処理業務庁費</t>
  </si>
  <si>
    <t>食品成分データベースのアクセス件数（直近３年間平均を目標とする。）</t>
  </si>
  <si>
    <t>件数（万回）</t>
  </si>
  <si>
    <t>アクセス件数（文部科学省調べ）</t>
  </si>
  <si>
    <t>件数</t>
  </si>
  <si>
    <t>年度実績額（運用コスト）／（24時間×365日）　　　　　　　　　　　　</t>
    <phoneticPr fontId="5"/>
  </si>
  <si>
    <t>円</t>
  </si>
  <si>
    <t>　　/</t>
    <phoneticPr fontId="5"/>
  </si>
  <si>
    <t>／　　　　　　　　　　　　　　</t>
    <phoneticPr fontId="5"/>
  </si>
  <si>
    <t>／　　　　　　　　　　　　　　</t>
    <phoneticPr fontId="5"/>
  </si>
  <si>
    <t>分析食品の充実</t>
  </si>
  <si>
    <t>食品成分データベースのアクセス数</t>
  </si>
  <si>
    <t>食品数</t>
  </si>
  <si>
    <t>万回／年</t>
  </si>
  <si>
    <t>分析食品の充実がなされ、食品成分データベースへのアクセス数（つまり、日本食品標準成分表への利用状況）の増大につながるような、国民のニーズに合致した成分表となることで、様々な社会ニーズへの的確な取組が推進されるとともに、研究開発活動を支える研究基盤の強化に資するものとなる。</t>
  </si>
  <si>
    <t>-</t>
    <phoneticPr fontId="5"/>
  </si>
  <si>
    <t>-</t>
    <phoneticPr fontId="5"/>
  </si>
  <si>
    <t>-</t>
    <phoneticPr fontId="5"/>
  </si>
  <si>
    <t>-</t>
    <phoneticPr fontId="5"/>
  </si>
  <si>
    <t>全国的な視点に立ち、横断的・中立的な立場の国が実施する必要がある。なお、他国においても同様に国が策定している。</t>
  </si>
  <si>
    <t>競争入札を実施し、民間会社が受注している。</t>
  </si>
  <si>
    <t>単位あたりのコストは妥当である。</t>
  </si>
  <si>
    <t>212</t>
  </si>
  <si>
    <t>231</t>
  </si>
  <si>
    <t>○</t>
  </si>
  <si>
    <t>8　科学技術イノベーションの基盤的な力の強化</t>
    <phoneticPr fontId="5"/>
  </si>
  <si>
    <t>8-3 研究開発活動を支える研究基盤の戦略的強化</t>
    <phoneticPr fontId="5"/>
  </si>
  <si>
    <t>現代型食生活のための食品成分情報取得・活用等の推進</t>
    <phoneticPr fontId="5"/>
  </si>
  <si>
    <t>科学技術・学術政策局</t>
    <phoneticPr fontId="5"/>
  </si>
  <si>
    <t>政策課</t>
    <phoneticPr fontId="5"/>
  </si>
  <si>
    <t>-</t>
    <phoneticPr fontId="5"/>
  </si>
  <si>
    <t>食品成分に関する唯一の公的データである日本食品標準成分表（以下「成分表」という。）について、品種改良等された食品の増加、高齢者世帯や単身世帯の増加による加工食品等に対するニーズの増大及び食品への栄養表示の義務化等に対応できるよう、現代型食生活を踏まえた収載食品の充実及び成分値の信頼性向上を図るとともに、利用者が食品成分の把握に不可欠な基礎データを経常的に活用できるよう成分表に収載したデータをインターネット上のデータベースとして公開することで、社会ニーズに的確に対応するとともに、研究基盤の強化に資する。</t>
    <rPh sb="29" eb="31">
      <t>イカ</t>
    </rPh>
    <rPh sb="32" eb="35">
      <t>セイブンヒョウ</t>
    </rPh>
    <rPh sb="46" eb="48">
      <t>ヒンシュ</t>
    </rPh>
    <rPh sb="48" eb="50">
      <t>カイリョウ</t>
    </rPh>
    <rPh sb="50" eb="51">
      <t>トウ</t>
    </rPh>
    <rPh sb="54" eb="56">
      <t>ショクヒン</t>
    </rPh>
    <rPh sb="57" eb="59">
      <t>ゾウカ</t>
    </rPh>
    <rPh sb="80" eb="81">
      <t>トウ</t>
    </rPh>
    <rPh sb="91" eb="92">
      <t>オヨ</t>
    </rPh>
    <rPh sb="105" eb="106">
      <t>トウ</t>
    </rPh>
    <rPh sb="107" eb="109">
      <t>タイオウ</t>
    </rPh>
    <rPh sb="115" eb="118">
      <t>ゲンダイガタ</t>
    </rPh>
    <rPh sb="118" eb="121">
      <t>ショクセイカツ</t>
    </rPh>
    <rPh sb="122" eb="123">
      <t>フ</t>
    </rPh>
    <rPh sb="126" eb="128">
      <t>シュウサイ</t>
    </rPh>
    <rPh sb="133" eb="134">
      <t>オヨ</t>
    </rPh>
    <rPh sb="135" eb="137">
      <t>セイブン</t>
    </rPh>
    <rPh sb="137" eb="138">
      <t>チ</t>
    </rPh>
    <rPh sb="139" eb="142">
      <t>シンライセイ</t>
    </rPh>
    <rPh sb="142" eb="144">
      <t>コウジョウ</t>
    </rPh>
    <rPh sb="145" eb="146">
      <t>ハカ</t>
    </rPh>
    <rPh sb="185" eb="188">
      <t>セイブンヒョウ</t>
    </rPh>
    <rPh sb="189" eb="191">
      <t>シュウサイ</t>
    </rPh>
    <rPh sb="215" eb="217">
      <t>コウカイ</t>
    </rPh>
    <phoneticPr fontId="5"/>
  </si>
  <si>
    <t xml:space="preserve">○成分表の収載値等をデジタル情報として提供する「食品成分データベース」を整備・運用するとともに、利用者ニーズを踏まえた改修等を実施。（平成11年度～）
○現代型食生活を踏まえ、近年になって流通してきた食品、既収載食品の加工調理後の食品等の一般成分、無機質、ビタミン、脂肪酸等の栄養成分の定量分析等を行う。更に、炭水化物、脂質及びたんぱく質については、組成レベルの定量分析等を行う。これらに合わせ、一定期間経過した成分値の再検証を行う。（平成25年度～）
○成分表の収載値に係るバックデータ（分析値、サンプル履歴等）や検討経緯等の参考資料を統一フォーマットによるドキュメンテーションデータとして取りまとめる。（平成31年度～）
</t>
    <rPh sb="1" eb="4">
      <t>セイブンヒョウ</t>
    </rPh>
    <rPh sb="5" eb="7">
      <t>シュウサイ</t>
    </rPh>
    <rPh sb="7" eb="8">
      <t>チ</t>
    </rPh>
    <rPh sb="8" eb="9">
      <t>トウ</t>
    </rPh>
    <rPh sb="14" eb="16">
      <t>ジョウホウ</t>
    </rPh>
    <rPh sb="19" eb="21">
      <t>テイキョウ</t>
    </rPh>
    <rPh sb="24" eb="26">
      <t>ショクヒン</t>
    </rPh>
    <rPh sb="26" eb="28">
      <t>セイブン</t>
    </rPh>
    <rPh sb="36" eb="38">
      <t>セイビ</t>
    </rPh>
    <rPh sb="39" eb="41">
      <t>ウンヨウ</t>
    </rPh>
    <rPh sb="48" eb="51">
      <t>リヨウシャ</t>
    </rPh>
    <rPh sb="55" eb="56">
      <t>フ</t>
    </rPh>
    <rPh sb="59" eb="61">
      <t>カイシュウ</t>
    </rPh>
    <rPh sb="61" eb="62">
      <t>トウ</t>
    </rPh>
    <rPh sb="63" eb="65">
      <t>ジッシ</t>
    </rPh>
    <rPh sb="67" eb="69">
      <t>ヘイセイ</t>
    </rPh>
    <rPh sb="71" eb="73">
      <t>ネンド</t>
    </rPh>
    <rPh sb="77" eb="80">
      <t>ゲンダイガタ</t>
    </rPh>
    <rPh sb="80" eb="83">
      <t>ショクセイカツ</t>
    </rPh>
    <rPh sb="84" eb="85">
      <t>フ</t>
    </rPh>
    <rPh sb="117" eb="118">
      <t>トウ</t>
    </rPh>
    <rPh sb="136" eb="137">
      <t>トウ</t>
    </rPh>
    <rPh sb="138" eb="140">
      <t>エイヨウ</t>
    </rPh>
    <rPh sb="140" eb="142">
      <t>セイブン</t>
    </rPh>
    <rPh sb="147" eb="148">
      <t>トウ</t>
    </rPh>
    <rPh sb="218" eb="220">
      <t>ヘイセイ</t>
    </rPh>
    <rPh sb="222" eb="224">
      <t>ネンド</t>
    </rPh>
    <rPh sb="228" eb="231">
      <t>セイブンヒョウ</t>
    </rPh>
    <rPh sb="232" eb="234">
      <t>シュウサイ</t>
    </rPh>
    <rPh sb="234" eb="235">
      <t>チ</t>
    </rPh>
    <rPh sb="236" eb="237">
      <t>カカ</t>
    </rPh>
    <rPh sb="245" eb="247">
      <t>ブンセキ</t>
    </rPh>
    <rPh sb="247" eb="248">
      <t>チ</t>
    </rPh>
    <rPh sb="253" eb="255">
      <t>リレキ</t>
    </rPh>
    <rPh sb="255" eb="256">
      <t>トウ</t>
    </rPh>
    <rPh sb="258" eb="260">
      <t>ケントウ</t>
    </rPh>
    <rPh sb="260" eb="262">
      <t>ケイイ</t>
    </rPh>
    <rPh sb="262" eb="263">
      <t>トウ</t>
    </rPh>
    <rPh sb="264" eb="266">
      <t>サンコウ</t>
    </rPh>
    <rPh sb="266" eb="268">
      <t>シリョウ</t>
    </rPh>
    <rPh sb="269" eb="271">
      <t>トウイツ</t>
    </rPh>
    <rPh sb="296" eb="297">
      <t>ト</t>
    </rPh>
    <rPh sb="304" eb="306">
      <t>ヘイセイ</t>
    </rPh>
    <rPh sb="308" eb="310">
      <t>ネンド</t>
    </rPh>
    <phoneticPr fontId="5"/>
  </si>
  <si>
    <t>科学技術基礎調査等委託費</t>
    <rPh sb="0" eb="2">
      <t>カガク</t>
    </rPh>
    <rPh sb="2" eb="4">
      <t>ギジュツ</t>
    </rPh>
    <rPh sb="4" eb="6">
      <t>キソ</t>
    </rPh>
    <rPh sb="6" eb="8">
      <t>チョウサ</t>
    </rPh>
    <rPh sb="8" eb="9">
      <t>トウ</t>
    </rPh>
    <rPh sb="9" eb="11">
      <t>イタク</t>
    </rPh>
    <rPh sb="11" eb="12">
      <t>ヒ</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</si>
  <si>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</si>
  <si>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</si>
  <si>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</si>
  <si>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日本食品標準成分表の収載データを用いた食品成分データベースの利用者増加</t>
    <phoneticPr fontId="5"/>
  </si>
  <si>
    <t>日本食品標準成分表の充実のため、従来の分析食品に追加して分析する食品数</t>
    <phoneticPr fontId="5"/>
  </si>
  <si>
    <t>食品数</t>
    <phoneticPr fontId="5"/>
  </si>
  <si>
    <t>-</t>
    <phoneticPr fontId="5"/>
  </si>
  <si>
    <t>-</t>
    <phoneticPr fontId="5"/>
  </si>
  <si>
    <t>件数</t>
    <rPh sb="0" eb="2">
      <t>ケンスウ</t>
    </rPh>
    <phoneticPr fontId="5"/>
  </si>
  <si>
    <t>-</t>
    <phoneticPr fontId="5"/>
  </si>
  <si>
    <t>-</t>
    <phoneticPr fontId="5"/>
  </si>
  <si>
    <t>日本食品標準成分表
（平成２７年１２月科学技術・学術審議会資源調査分科会報告）</t>
    <rPh sb="19" eb="21">
      <t>カガク</t>
    </rPh>
    <rPh sb="21" eb="23">
      <t>ギジュツ</t>
    </rPh>
    <rPh sb="24" eb="26">
      <t>ガクジュツ</t>
    </rPh>
    <rPh sb="26" eb="29">
      <t>シンギカイ</t>
    </rPh>
    <phoneticPr fontId="5"/>
  </si>
  <si>
    <t>食品成分データベースのデータ更新数（改訂、正誤表に対応した修正等）</t>
    <rPh sb="0" eb="2">
      <t>ショクヒン</t>
    </rPh>
    <rPh sb="2" eb="4">
      <t>セイブン</t>
    </rPh>
    <rPh sb="25" eb="27">
      <t>タイオウ</t>
    </rPh>
    <rPh sb="29" eb="31">
      <t>シュウセイ</t>
    </rPh>
    <phoneticPr fontId="5"/>
  </si>
  <si>
    <t>日本食品標準成分表の収載値に係る参考資料について一体的かつリレーショナルなデータ体系の構築</t>
    <rPh sb="0" eb="2">
      <t>ニホン</t>
    </rPh>
    <rPh sb="2" eb="4">
      <t>ショクヒン</t>
    </rPh>
    <rPh sb="4" eb="6">
      <t>ヒョウジュン</t>
    </rPh>
    <rPh sb="6" eb="9">
      <t>セイブンヒョウ</t>
    </rPh>
    <rPh sb="10" eb="12">
      <t>シュウサイ</t>
    </rPh>
    <rPh sb="12" eb="13">
      <t>チ</t>
    </rPh>
    <rPh sb="14" eb="15">
      <t>カカ</t>
    </rPh>
    <rPh sb="16" eb="18">
      <t>サンコウ</t>
    </rPh>
    <rPh sb="18" eb="20">
      <t>シリョウ</t>
    </rPh>
    <phoneticPr fontId="5"/>
  </si>
  <si>
    <t>-</t>
    <phoneticPr fontId="5"/>
  </si>
  <si>
    <t>-</t>
    <phoneticPr fontId="5"/>
  </si>
  <si>
    <t>-</t>
    <phoneticPr fontId="5"/>
  </si>
  <si>
    <t>回数</t>
    <rPh sb="0" eb="2">
      <t>カイスウ</t>
    </rPh>
    <phoneticPr fontId="5"/>
  </si>
  <si>
    <t>分析食品の日本食品標準成分表収載に向けた食品成分委員会開催回数</t>
    <rPh sb="5" eb="7">
      <t>ニホン</t>
    </rPh>
    <rPh sb="7" eb="9">
      <t>ショクヒン</t>
    </rPh>
    <rPh sb="9" eb="11">
      <t>ヒョウジュン</t>
    </rPh>
    <rPh sb="11" eb="14">
      <t>セイブンヒョウ</t>
    </rPh>
    <rPh sb="20" eb="22">
      <t>ショクヒン</t>
    </rPh>
    <phoneticPr fontId="5"/>
  </si>
  <si>
    <t>委託事業実績額（運用コスト）／分析食品数　</t>
    <phoneticPr fontId="5"/>
  </si>
  <si>
    <t>円</t>
    <rPh sb="0" eb="1">
      <t>エン</t>
    </rPh>
    <phoneticPr fontId="5"/>
  </si>
  <si>
    <t>委託事業額　　(百万円)/分析食品数</t>
    <phoneticPr fontId="5"/>
  </si>
  <si>
    <t>63/137</t>
    <phoneticPr fontId="5"/>
  </si>
  <si>
    <t>63/137</t>
    <phoneticPr fontId="5"/>
  </si>
  <si>
    <t>61/101</t>
    <phoneticPr fontId="5"/>
  </si>
  <si>
    <t>69/101</t>
    <phoneticPr fontId="5"/>
  </si>
  <si>
    <t>委託事業実績額（運用コスト）／ドキュメンテーションデータとして体系化した食品数　　　　　　　　　　　　　　　　　</t>
    <rPh sb="8" eb="10">
      <t>ウンヨウ</t>
    </rPh>
    <phoneticPr fontId="5"/>
  </si>
  <si>
    <t>20/2,294</t>
    <phoneticPr fontId="5"/>
  </si>
  <si>
    <t>日本食品標準成分表は、食品成分に関する唯一の公的データであり、国民の栄養管理等の基礎データとして広く利用されているところ、国民の実生活に合った食品の成分値を利用しやすい形で収載・提供することが必要である。</t>
    <rPh sb="31" eb="33">
      <t>コクミン</t>
    </rPh>
    <rPh sb="34" eb="36">
      <t>エイヨウ</t>
    </rPh>
    <rPh sb="36" eb="38">
      <t>カンリ</t>
    </rPh>
    <rPh sb="38" eb="39">
      <t>トウ</t>
    </rPh>
    <rPh sb="74" eb="76">
      <t>セイブン</t>
    </rPh>
    <rPh sb="76" eb="77">
      <t>チ</t>
    </rPh>
    <rPh sb="78" eb="80">
      <t>リヨウ</t>
    </rPh>
    <rPh sb="84" eb="85">
      <t>カタチ</t>
    </rPh>
    <rPh sb="86" eb="88">
      <t>シュウサイ</t>
    </rPh>
    <rPh sb="89" eb="91">
      <t>テイキョウ</t>
    </rPh>
    <rPh sb="96" eb="98">
      <t>ヒツヨウ</t>
    </rPh>
    <phoneticPr fontId="5"/>
  </si>
  <si>
    <t>本事業は、食品成分に関する唯一の公的データである日本食品標準成分表の充実、信頼性向上及び利活用の促進に資するものであり、研究開発活動を支える研究基盤の強化のために必要かつ適切な事業である。</t>
    <rPh sb="0" eb="1">
      <t>ホン</t>
    </rPh>
    <rPh sb="1" eb="3">
      <t>ジギョウ</t>
    </rPh>
    <rPh sb="5" eb="7">
      <t>ショクヒン</t>
    </rPh>
    <rPh sb="7" eb="9">
      <t>セイブン</t>
    </rPh>
    <rPh sb="10" eb="11">
      <t>カン</t>
    </rPh>
    <rPh sb="13" eb="15">
      <t>ユイイツ</t>
    </rPh>
    <rPh sb="16" eb="18">
      <t>コウテキ</t>
    </rPh>
    <rPh sb="24" eb="26">
      <t>ニホン</t>
    </rPh>
    <rPh sb="26" eb="28">
      <t>ショクヒン</t>
    </rPh>
    <rPh sb="28" eb="30">
      <t>ヒョウジュン</t>
    </rPh>
    <rPh sb="30" eb="33">
      <t>セイブンヒョウ</t>
    </rPh>
    <rPh sb="34" eb="36">
      <t>ジュウジツ</t>
    </rPh>
    <rPh sb="37" eb="40">
      <t>シンライセイ</t>
    </rPh>
    <rPh sb="40" eb="42">
      <t>コウジョウ</t>
    </rPh>
    <rPh sb="42" eb="43">
      <t>オヨ</t>
    </rPh>
    <rPh sb="44" eb="47">
      <t>リカツヨウ</t>
    </rPh>
    <rPh sb="48" eb="50">
      <t>ソクシン</t>
    </rPh>
    <rPh sb="51" eb="52">
      <t>シ</t>
    </rPh>
    <rPh sb="60" eb="62">
      <t>ケンキュウ</t>
    </rPh>
    <rPh sb="62" eb="64">
      <t>カイハツ</t>
    </rPh>
    <rPh sb="64" eb="66">
      <t>カツドウ</t>
    </rPh>
    <rPh sb="67" eb="68">
      <t>ササ</t>
    </rPh>
    <rPh sb="70" eb="72">
      <t>ケンキュウ</t>
    </rPh>
    <rPh sb="72" eb="74">
      <t>キバン</t>
    </rPh>
    <rPh sb="75" eb="77">
      <t>キョウカ</t>
    </rPh>
    <rPh sb="81" eb="83">
      <t>ヒツヨウ</t>
    </rPh>
    <rPh sb="85" eb="87">
      <t>テキセツ</t>
    </rPh>
    <rPh sb="88" eb="90">
      <t>ジギョウ</t>
    </rPh>
    <phoneticPr fontId="5"/>
  </si>
  <si>
    <t>有</t>
  </si>
  <si>
    <t>無</t>
  </si>
  <si>
    <t>一般競争入札を利用するなど、競争性を確保しながら支出先を選定しているが、これらのうち、契約額が61百万円の案件については一者応札となった。本件は専門的要素が強く関係事業者が限られるものであるが、入札後に入札説明会に参加した事業者から聴き取りを実施し、公告期間の延長等改善措置を行っている。</t>
    <rPh sb="0" eb="2">
      <t>イッパン</t>
    </rPh>
    <rPh sb="2" eb="4">
      <t>キョウソウ</t>
    </rPh>
    <rPh sb="4" eb="6">
      <t>ニュウサツ</t>
    </rPh>
    <rPh sb="7" eb="9">
      <t>リヨウ</t>
    </rPh>
    <rPh sb="14" eb="16">
      <t>キョウソウ</t>
    </rPh>
    <rPh sb="16" eb="17">
      <t>セイ</t>
    </rPh>
    <rPh sb="18" eb="20">
      <t>カクホ</t>
    </rPh>
    <rPh sb="24" eb="26">
      <t>シシュツ</t>
    </rPh>
    <rPh sb="26" eb="27">
      <t>サキ</t>
    </rPh>
    <rPh sb="28" eb="30">
      <t>センテイ</t>
    </rPh>
    <rPh sb="43" eb="45">
      <t>ケイヤク</t>
    </rPh>
    <rPh sb="45" eb="46">
      <t>ガク</t>
    </rPh>
    <rPh sb="49" eb="51">
      <t>ヒャクマン</t>
    </rPh>
    <rPh sb="51" eb="52">
      <t>エン</t>
    </rPh>
    <rPh sb="53" eb="55">
      <t>アンケン</t>
    </rPh>
    <rPh sb="60" eb="61">
      <t>イチ</t>
    </rPh>
    <rPh sb="61" eb="62">
      <t>シャ</t>
    </rPh>
    <rPh sb="62" eb="64">
      <t>オウサツ</t>
    </rPh>
    <rPh sb="69" eb="71">
      <t>ホンケン</t>
    </rPh>
    <rPh sb="72" eb="75">
      <t>センモンテキ</t>
    </rPh>
    <rPh sb="75" eb="77">
      <t>ヨウソ</t>
    </rPh>
    <rPh sb="78" eb="79">
      <t>ツヨ</t>
    </rPh>
    <rPh sb="80" eb="82">
      <t>カンケイ</t>
    </rPh>
    <rPh sb="82" eb="85">
      <t>ジギョウシャ</t>
    </rPh>
    <rPh sb="86" eb="87">
      <t>カギ</t>
    </rPh>
    <rPh sb="97" eb="99">
      <t>ニュウサツ</t>
    </rPh>
    <rPh sb="99" eb="100">
      <t>ゴ</t>
    </rPh>
    <rPh sb="101" eb="103">
      <t>ニュウサツ</t>
    </rPh>
    <rPh sb="103" eb="106">
      <t>セツメイカイ</t>
    </rPh>
    <rPh sb="107" eb="109">
      <t>サンカ</t>
    </rPh>
    <rPh sb="111" eb="114">
      <t>ジギョウシャ</t>
    </rPh>
    <rPh sb="116" eb="117">
      <t>キ</t>
    </rPh>
    <rPh sb="118" eb="119">
      <t>ト</t>
    </rPh>
    <rPh sb="121" eb="123">
      <t>ジッシ</t>
    </rPh>
    <rPh sb="125" eb="127">
      <t>コウコク</t>
    </rPh>
    <rPh sb="127" eb="129">
      <t>キカン</t>
    </rPh>
    <rPh sb="130" eb="132">
      <t>エンチョウ</t>
    </rPh>
    <rPh sb="132" eb="133">
      <t>トウ</t>
    </rPh>
    <rPh sb="133" eb="135">
      <t>カイゼン</t>
    </rPh>
    <rPh sb="135" eb="137">
      <t>ソチ</t>
    </rPh>
    <rPh sb="138" eb="139">
      <t>オコナ</t>
    </rPh>
    <phoneticPr fontId="5"/>
  </si>
  <si>
    <t>‐</t>
  </si>
  <si>
    <t>委託費等の執行に当たっては、業務計画書、実績報告書等を精査し、費目・使途が事業目的に即し真に必要なものに限定されているか確認している。</t>
    <rPh sb="0" eb="2">
      <t>イタク</t>
    </rPh>
    <rPh sb="2" eb="3">
      <t>ヒ</t>
    </rPh>
    <rPh sb="3" eb="4">
      <t>トウ</t>
    </rPh>
    <rPh sb="5" eb="7">
      <t>シッコウ</t>
    </rPh>
    <rPh sb="8" eb="9">
      <t>ア</t>
    </rPh>
    <rPh sb="14" eb="16">
      <t>ギョウム</t>
    </rPh>
    <rPh sb="16" eb="19">
      <t>ケイカクショ</t>
    </rPh>
    <rPh sb="20" eb="22">
      <t>ジッセキ</t>
    </rPh>
    <rPh sb="22" eb="25">
      <t>ホウコクショ</t>
    </rPh>
    <rPh sb="25" eb="26">
      <t>トウ</t>
    </rPh>
    <rPh sb="27" eb="29">
      <t>セイサ</t>
    </rPh>
    <rPh sb="31" eb="33">
      <t>ヒモク</t>
    </rPh>
    <rPh sb="34" eb="36">
      <t>シト</t>
    </rPh>
    <rPh sb="37" eb="39">
      <t>ジギョウ</t>
    </rPh>
    <rPh sb="39" eb="41">
      <t>モクテキ</t>
    </rPh>
    <rPh sb="42" eb="43">
      <t>ソク</t>
    </rPh>
    <rPh sb="44" eb="45">
      <t>シン</t>
    </rPh>
    <rPh sb="46" eb="48">
      <t>ヒツヨウ</t>
    </rPh>
    <rPh sb="52" eb="54">
      <t>ゲンテイ</t>
    </rPh>
    <rPh sb="60" eb="62">
      <t>カクニン</t>
    </rPh>
    <phoneticPr fontId="5"/>
  </si>
  <si>
    <t>-</t>
    <phoneticPr fontId="5"/>
  </si>
  <si>
    <t>コスト削減のため、業者への発注前に職員がデータを整理したり、分析対象とする食品や成分項目を精査するなどするとともに、支出先の業務の進め方については随時確認し、効率的かつ適正な執行に努めている。</t>
    <rPh sb="30" eb="32">
      <t>ブンセキ</t>
    </rPh>
    <rPh sb="32" eb="34">
      <t>タイショウ</t>
    </rPh>
    <rPh sb="37" eb="39">
      <t>ショクヒン</t>
    </rPh>
    <rPh sb="40" eb="42">
      <t>セイブン</t>
    </rPh>
    <rPh sb="42" eb="44">
      <t>コウモク</t>
    </rPh>
    <rPh sb="45" eb="47">
      <t>セイサ</t>
    </rPh>
    <rPh sb="58" eb="60">
      <t>シシュツ</t>
    </rPh>
    <rPh sb="60" eb="61">
      <t>サキ</t>
    </rPh>
    <rPh sb="62" eb="64">
      <t>ギョウム</t>
    </rPh>
    <rPh sb="65" eb="66">
      <t>スス</t>
    </rPh>
    <rPh sb="67" eb="68">
      <t>カタ</t>
    </rPh>
    <rPh sb="73" eb="75">
      <t>ズイジ</t>
    </rPh>
    <rPh sb="75" eb="77">
      <t>カクニン</t>
    </rPh>
    <rPh sb="79" eb="82">
      <t>コウリツテキ</t>
    </rPh>
    <rPh sb="84" eb="86">
      <t>テキセイ</t>
    </rPh>
    <rPh sb="87" eb="89">
      <t>シッコウ</t>
    </rPh>
    <rPh sb="90" eb="91">
      <t>ツト</t>
    </rPh>
    <phoneticPr fontId="5"/>
  </si>
  <si>
    <t>食品成分データべスについては、成果実績は近年、増加傾向にあり、目標を上回っている状況にある。食品の成分分析については、令和2年に予定している日本食品標準成分表の改訂に向けて5年間で効率的に分析を行うように目標を設定しており、成果実績はそれに見合ったものとなっている。</t>
    <rPh sb="0" eb="2">
      <t>ショクヒン</t>
    </rPh>
    <rPh sb="2" eb="4">
      <t>セイブン</t>
    </rPh>
    <rPh sb="20" eb="22">
      <t>キンネン</t>
    </rPh>
    <rPh sb="46" eb="48">
      <t>ショクヒン</t>
    </rPh>
    <rPh sb="49" eb="51">
      <t>セイブン</t>
    </rPh>
    <rPh sb="51" eb="53">
      <t>ブンセキ</t>
    </rPh>
    <rPh sb="59" eb="60">
      <t>レイ</t>
    </rPh>
    <rPh sb="60" eb="61">
      <t>ワ</t>
    </rPh>
    <rPh sb="62" eb="63">
      <t>ネン</t>
    </rPh>
    <rPh sb="64" eb="66">
      <t>ヨテイ</t>
    </rPh>
    <rPh sb="70" eb="72">
      <t>ニホン</t>
    </rPh>
    <rPh sb="72" eb="74">
      <t>ショクヒン</t>
    </rPh>
    <rPh sb="74" eb="76">
      <t>ヒョウジュン</t>
    </rPh>
    <rPh sb="76" eb="79">
      <t>セイブンヒョウ</t>
    </rPh>
    <rPh sb="80" eb="82">
      <t>カイテイ</t>
    </rPh>
    <rPh sb="83" eb="84">
      <t>ム</t>
    </rPh>
    <rPh sb="87" eb="89">
      <t>ネンカン</t>
    </rPh>
    <rPh sb="90" eb="93">
      <t>コウリツテキ</t>
    </rPh>
    <rPh sb="94" eb="96">
      <t>ブンセキ</t>
    </rPh>
    <rPh sb="97" eb="98">
      <t>オコナ</t>
    </rPh>
    <rPh sb="102" eb="104">
      <t>モクヒョウ</t>
    </rPh>
    <rPh sb="105" eb="107">
      <t>セッテイ</t>
    </rPh>
    <rPh sb="112" eb="114">
      <t>セイカ</t>
    </rPh>
    <rPh sb="114" eb="116">
      <t>ジッセキ</t>
    </rPh>
    <rPh sb="120" eb="122">
      <t>ミア</t>
    </rPh>
    <phoneticPr fontId="5"/>
  </si>
  <si>
    <t>活動実績は、当初の見込みと同程度か上回っている。</t>
    <rPh sb="0" eb="2">
      <t>カツドウ</t>
    </rPh>
    <rPh sb="2" eb="4">
      <t>ジッセキ</t>
    </rPh>
    <rPh sb="6" eb="8">
      <t>トウショ</t>
    </rPh>
    <rPh sb="9" eb="11">
      <t>ミコ</t>
    </rPh>
    <rPh sb="13" eb="16">
      <t>ドウテイド</t>
    </rPh>
    <rPh sb="17" eb="19">
      <t>ウワマワ</t>
    </rPh>
    <phoneticPr fontId="5"/>
  </si>
  <si>
    <t>食品成分データベースは24時間365日体制で稼働している。食品の分析結果は全て日本食品標準成分表の充実に活用されている。</t>
    <rPh sb="0" eb="2">
      <t>ショクヒン</t>
    </rPh>
    <rPh sb="2" eb="4">
      <t>セイブン</t>
    </rPh>
    <rPh sb="29" eb="31">
      <t>ショクヒン</t>
    </rPh>
    <rPh sb="32" eb="34">
      <t>ブンセキ</t>
    </rPh>
    <rPh sb="34" eb="36">
      <t>ケッカ</t>
    </rPh>
    <rPh sb="37" eb="38">
      <t>スベ</t>
    </rPh>
    <rPh sb="39" eb="41">
      <t>ニホン</t>
    </rPh>
    <rPh sb="41" eb="43">
      <t>ショクヒン</t>
    </rPh>
    <rPh sb="43" eb="45">
      <t>ヒョウジュン</t>
    </rPh>
    <rPh sb="45" eb="47">
      <t>セイブン</t>
    </rPh>
    <rPh sb="47" eb="48">
      <t>ヒョウ</t>
    </rPh>
    <rPh sb="49" eb="51">
      <t>ジュウジツ</t>
    </rPh>
    <rPh sb="52" eb="54">
      <t>カツヨウ</t>
    </rPh>
    <phoneticPr fontId="5"/>
  </si>
  <si>
    <t>従前は個別の事業として予算要求・執行していた食品成分の分析等と食品成分データベースの運用・改修等に係る経費を平成31年度より整理・統合し、効率的かつ効果的な業務実施を図ることとした。日本食品標準成分表の信頼性向上を図る事業についても、一般競争入札を実施し、事業の目的を適切に達成できる者を公正・中立的に選定しするなど効率的な業務実施に努めることとしている。</t>
    <rPh sb="0" eb="2">
      <t>ジュウゼン</t>
    </rPh>
    <rPh sb="3" eb="5">
      <t>コベツ</t>
    </rPh>
    <rPh sb="6" eb="8">
      <t>ジギョウ</t>
    </rPh>
    <rPh sb="11" eb="13">
      <t>ヨサン</t>
    </rPh>
    <rPh sb="13" eb="15">
      <t>ヨウキュウ</t>
    </rPh>
    <rPh sb="16" eb="18">
      <t>シッコウ</t>
    </rPh>
    <rPh sb="22" eb="24">
      <t>ショクヒン</t>
    </rPh>
    <rPh sb="24" eb="26">
      <t>セイブン</t>
    </rPh>
    <rPh sb="27" eb="29">
      <t>ブンセキ</t>
    </rPh>
    <rPh sb="29" eb="30">
      <t>トウ</t>
    </rPh>
    <rPh sb="31" eb="33">
      <t>ショクヒン</t>
    </rPh>
    <rPh sb="33" eb="35">
      <t>セイブン</t>
    </rPh>
    <rPh sb="42" eb="44">
      <t>ウンヨウ</t>
    </rPh>
    <rPh sb="45" eb="47">
      <t>カイシュウ</t>
    </rPh>
    <rPh sb="47" eb="48">
      <t>トウ</t>
    </rPh>
    <rPh sb="49" eb="50">
      <t>カカ</t>
    </rPh>
    <rPh sb="51" eb="53">
      <t>ケイヒ</t>
    </rPh>
    <rPh sb="54" eb="56">
      <t>ヘイセイ</t>
    </rPh>
    <rPh sb="58" eb="60">
      <t>ネンド</t>
    </rPh>
    <rPh sb="62" eb="64">
      <t>セイリ</t>
    </rPh>
    <rPh sb="65" eb="67">
      <t>トウゴウ</t>
    </rPh>
    <rPh sb="69" eb="72">
      <t>コウリツテキ</t>
    </rPh>
    <rPh sb="74" eb="77">
      <t>コウカテキ</t>
    </rPh>
    <rPh sb="78" eb="80">
      <t>ギョウム</t>
    </rPh>
    <rPh sb="80" eb="82">
      <t>ジッシ</t>
    </rPh>
    <rPh sb="83" eb="84">
      <t>ハカ</t>
    </rPh>
    <rPh sb="91" eb="93">
      <t>ニホン</t>
    </rPh>
    <rPh sb="93" eb="95">
      <t>ショクヒン</t>
    </rPh>
    <rPh sb="95" eb="97">
      <t>ヒョウジュン</t>
    </rPh>
    <rPh sb="97" eb="99">
      <t>セイブン</t>
    </rPh>
    <rPh sb="99" eb="100">
      <t>ヒョウ</t>
    </rPh>
    <rPh sb="101" eb="104">
      <t>シンライセイ</t>
    </rPh>
    <rPh sb="104" eb="106">
      <t>コウジョウ</t>
    </rPh>
    <rPh sb="107" eb="108">
      <t>ハカ</t>
    </rPh>
    <rPh sb="109" eb="111">
      <t>ジギョウ</t>
    </rPh>
    <rPh sb="117" eb="119">
      <t>イッパン</t>
    </rPh>
    <rPh sb="119" eb="121">
      <t>キョウソウ</t>
    </rPh>
    <rPh sb="121" eb="123">
      <t>ニュウサツ</t>
    </rPh>
    <rPh sb="124" eb="126">
      <t>ジッシ</t>
    </rPh>
    <rPh sb="128" eb="130">
      <t>ジギョウ</t>
    </rPh>
    <rPh sb="131" eb="133">
      <t>モクテキ</t>
    </rPh>
    <rPh sb="134" eb="136">
      <t>テキセツ</t>
    </rPh>
    <rPh sb="137" eb="139">
      <t>タッセイ</t>
    </rPh>
    <rPh sb="142" eb="143">
      <t>シャ</t>
    </rPh>
    <rPh sb="144" eb="146">
      <t>コウセイ</t>
    </rPh>
    <rPh sb="147" eb="150">
      <t>チュウリツテキ</t>
    </rPh>
    <rPh sb="151" eb="153">
      <t>センテイ</t>
    </rPh>
    <rPh sb="158" eb="161">
      <t>コウリツテキ</t>
    </rPh>
    <rPh sb="162" eb="164">
      <t>ギョウム</t>
    </rPh>
    <rPh sb="164" eb="166">
      <t>ジッシ</t>
    </rPh>
    <rPh sb="167" eb="168">
      <t>ツト</t>
    </rPh>
    <phoneticPr fontId="5"/>
  </si>
  <si>
    <t>310、314</t>
    <phoneticPr fontId="5"/>
  </si>
  <si>
    <t>310、312</t>
    <phoneticPr fontId="5"/>
  </si>
  <si>
    <t>299、300</t>
    <phoneticPr fontId="5"/>
  </si>
  <si>
    <t>219、220</t>
    <phoneticPr fontId="5"/>
  </si>
  <si>
    <t>225、226</t>
    <phoneticPr fontId="5"/>
  </si>
  <si>
    <t>一般財団法人日本食品分析センター</t>
    <rPh sb="0" eb="2">
      <t>イッパン</t>
    </rPh>
    <rPh sb="2" eb="4">
      <t>ザイダン</t>
    </rPh>
    <rPh sb="4" eb="6">
      <t>ホウジン</t>
    </rPh>
    <rPh sb="6" eb="8">
      <t>ニホン</t>
    </rPh>
    <rPh sb="8" eb="10">
      <t>ショクヒン</t>
    </rPh>
    <rPh sb="10" eb="12">
      <t>ブンセキ</t>
    </rPh>
    <phoneticPr fontId="5"/>
  </si>
  <si>
    <t>日本食品標準成分表の充実のための食品の成分分析</t>
    <rPh sb="0" eb="2">
      <t>ニホン</t>
    </rPh>
    <rPh sb="2" eb="4">
      <t>ショクヒン</t>
    </rPh>
    <rPh sb="4" eb="6">
      <t>ヒョウジュン</t>
    </rPh>
    <rPh sb="6" eb="9">
      <t>セイブンヒョウ</t>
    </rPh>
    <rPh sb="10" eb="12">
      <t>ジュウジツ</t>
    </rPh>
    <rPh sb="16" eb="18">
      <t>ショクヒン</t>
    </rPh>
    <rPh sb="19" eb="21">
      <t>セイブン</t>
    </rPh>
    <rPh sb="21" eb="23">
      <t>ブンセキ</t>
    </rPh>
    <phoneticPr fontId="5"/>
  </si>
  <si>
    <t>フェイス・ソリューション・テクノロジー株式会社</t>
    <rPh sb="19" eb="21">
      <t>カブシキ</t>
    </rPh>
    <rPh sb="21" eb="23">
      <t>カイシャ</t>
    </rPh>
    <phoneticPr fontId="5"/>
  </si>
  <si>
    <t>-</t>
    <phoneticPr fontId="5"/>
  </si>
  <si>
    <t>食品成分データベースの運用・管理</t>
    <rPh sb="0" eb="2">
      <t>ショクヒン</t>
    </rPh>
    <rPh sb="2" eb="4">
      <t>セイブン</t>
    </rPh>
    <rPh sb="11" eb="13">
      <t>ウンヨウ</t>
    </rPh>
    <rPh sb="14" eb="16">
      <t>カンリ</t>
    </rPh>
    <phoneticPr fontId="5"/>
  </si>
  <si>
    <t>株式会社ピーシーサポートサービス</t>
    <rPh sb="0" eb="2">
      <t>カブシキ</t>
    </rPh>
    <rPh sb="2" eb="4">
      <t>カイシャ</t>
    </rPh>
    <phoneticPr fontId="5"/>
  </si>
  <si>
    <t>食品成分データベース改善のための要件設定及び機能追加</t>
    <phoneticPr fontId="5"/>
  </si>
  <si>
    <t>さくらインターネット株式会社</t>
    <rPh sb="10" eb="12">
      <t>カブシキ</t>
    </rPh>
    <rPh sb="12" eb="14">
      <t>カイシャ</t>
    </rPh>
    <phoneticPr fontId="5"/>
  </si>
  <si>
    <t>食品成分データベース運用のためのホスティングサービス</t>
    <rPh sb="0" eb="2">
      <t>ショクヒン</t>
    </rPh>
    <rPh sb="2" eb="4">
      <t>セイブン</t>
    </rPh>
    <rPh sb="10" eb="12">
      <t>ウンヨウ</t>
    </rPh>
    <phoneticPr fontId="5"/>
  </si>
  <si>
    <t>-</t>
    <phoneticPr fontId="5"/>
  </si>
  <si>
    <t>-</t>
    <phoneticPr fontId="5"/>
  </si>
  <si>
    <t>-</t>
    <phoneticPr fontId="5"/>
  </si>
  <si>
    <t>食品成分データベースの信頼性向上（エラー事象の対応等）</t>
    <rPh sb="11" eb="14">
      <t>シンライセイ</t>
    </rPh>
    <rPh sb="14" eb="16">
      <t>コウジョウ</t>
    </rPh>
    <rPh sb="20" eb="22">
      <t>ジショウ</t>
    </rPh>
    <rPh sb="23" eb="25">
      <t>タイオウ</t>
    </rPh>
    <rPh sb="25" eb="26">
      <t>トウ</t>
    </rPh>
    <phoneticPr fontId="5"/>
  </si>
  <si>
    <t>フェイス・ソリューション・テクノロジー株式会社</t>
    <phoneticPr fontId="5"/>
  </si>
  <si>
    <t>食品成分データベースの脆弱性診断結果対応</t>
    <rPh sb="11" eb="14">
      <t>ゼイジャクセイ</t>
    </rPh>
    <rPh sb="14" eb="16">
      <t>シンダン</t>
    </rPh>
    <rPh sb="16" eb="18">
      <t>ケッカ</t>
    </rPh>
    <rPh sb="18" eb="20">
      <t>タイオウ</t>
    </rPh>
    <phoneticPr fontId="5"/>
  </si>
  <si>
    <t>千葉県立保健医療大学</t>
    <phoneticPr fontId="5"/>
  </si>
  <si>
    <t>日本食品標準成分表掲載の液状食品に係る調査</t>
    <rPh sb="0" eb="2">
      <t>ニホン</t>
    </rPh>
    <rPh sb="2" eb="4">
      <t>ショクヒン</t>
    </rPh>
    <rPh sb="4" eb="6">
      <t>ヒョウジュン</t>
    </rPh>
    <rPh sb="6" eb="9">
      <t>セイブンヒョウ</t>
    </rPh>
    <rPh sb="9" eb="11">
      <t>ケイサイ</t>
    </rPh>
    <rPh sb="12" eb="14">
      <t>エキジョウ</t>
    </rPh>
    <rPh sb="14" eb="16">
      <t>ショクヒン</t>
    </rPh>
    <rPh sb="17" eb="18">
      <t>カカ</t>
    </rPh>
    <rPh sb="19" eb="21">
      <t>チョウサ</t>
    </rPh>
    <phoneticPr fontId="5"/>
  </si>
  <si>
    <t>株式会社ホンヤク社</t>
    <rPh sb="0" eb="2">
      <t>カブシキ</t>
    </rPh>
    <rPh sb="2" eb="4">
      <t>カイシャ</t>
    </rPh>
    <rPh sb="8" eb="9">
      <t>シャ</t>
    </rPh>
    <phoneticPr fontId="5"/>
  </si>
  <si>
    <t>(</t>
    <phoneticPr fontId="5"/>
  </si>
  <si>
    <t>日本食品標準成分表2015年版（七訂）追補2016年英訳の校閲及びネイティブチェック等</t>
    <rPh sb="0" eb="2">
      <t>ニホン</t>
    </rPh>
    <rPh sb="2" eb="4">
      <t>ショクヒン</t>
    </rPh>
    <rPh sb="4" eb="6">
      <t>ヒョウジュン</t>
    </rPh>
    <rPh sb="6" eb="9">
      <t>セイブンヒョウ</t>
    </rPh>
    <rPh sb="13" eb="14">
      <t>ネン</t>
    </rPh>
    <rPh sb="14" eb="15">
      <t>バン</t>
    </rPh>
    <rPh sb="16" eb="17">
      <t>ナナ</t>
    </rPh>
    <rPh sb="17" eb="18">
      <t>テイ</t>
    </rPh>
    <rPh sb="19" eb="21">
      <t>ツイホ</t>
    </rPh>
    <rPh sb="25" eb="26">
      <t>ネン</t>
    </rPh>
    <rPh sb="26" eb="28">
      <t>エイヤク</t>
    </rPh>
    <rPh sb="29" eb="31">
      <t>コウエツ</t>
    </rPh>
    <rPh sb="31" eb="32">
      <t>オヨ</t>
    </rPh>
    <rPh sb="42" eb="43">
      <t>トウ</t>
    </rPh>
    <phoneticPr fontId="5"/>
  </si>
  <si>
    <t>-</t>
    <phoneticPr fontId="5"/>
  </si>
  <si>
    <t>A.一般財団法人日本食品分析センター</t>
    <rPh sb="2" eb="4">
      <t>イッパン</t>
    </rPh>
    <rPh sb="4" eb="6">
      <t>ザイダン</t>
    </rPh>
    <rPh sb="6" eb="8">
      <t>ホウジン</t>
    </rPh>
    <rPh sb="8" eb="10">
      <t>ニホン</t>
    </rPh>
    <rPh sb="10" eb="12">
      <t>ショクヒン</t>
    </rPh>
    <rPh sb="12" eb="14">
      <t>ブンセキ</t>
    </rPh>
    <phoneticPr fontId="5"/>
  </si>
  <si>
    <t>人件費</t>
    <rPh sb="0" eb="3">
      <t>ジンケンヒ</t>
    </rPh>
    <phoneticPr fontId="5"/>
  </si>
  <si>
    <t>業務実施日</t>
    <rPh sb="0" eb="2">
      <t>ギョウム</t>
    </rPh>
    <rPh sb="2" eb="4">
      <t>ジッシ</t>
    </rPh>
    <rPh sb="4" eb="5">
      <t>ヒ</t>
    </rPh>
    <phoneticPr fontId="5"/>
  </si>
  <si>
    <t>その他</t>
    <rPh sb="2" eb="3">
      <t>タ</t>
    </rPh>
    <phoneticPr fontId="5"/>
  </si>
  <si>
    <t>食品の栄養成分分析担当者の人件費</t>
    <rPh sb="0" eb="2">
      <t>ショクヒン</t>
    </rPh>
    <rPh sb="3" eb="5">
      <t>エイヨウ</t>
    </rPh>
    <rPh sb="5" eb="7">
      <t>セイブン</t>
    </rPh>
    <rPh sb="7" eb="9">
      <t>ブンセキ</t>
    </rPh>
    <rPh sb="9" eb="12">
      <t>タントウシャ</t>
    </rPh>
    <rPh sb="13" eb="16">
      <t>ジンケンヒ</t>
    </rPh>
    <phoneticPr fontId="5"/>
  </si>
  <si>
    <t>食品分析に係る試料、試薬の購入費、分析機器の借り上げに係る費用等</t>
    <rPh sb="0" eb="2">
      <t>ショクヒン</t>
    </rPh>
    <rPh sb="2" eb="4">
      <t>ブンセキ</t>
    </rPh>
    <rPh sb="5" eb="6">
      <t>カカ</t>
    </rPh>
    <rPh sb="7" eb="9">
      <t>シリョウ</t>
    </rPh>
    <rPh sb="10" eb="12">
      <t>シヤク</t>
    </rPh>
    <rPh sb="13" eb="16">
      <t>コウニュウヒ</t>
    </rPh>
    <rPh sb="17" eb="19">
      <t>ブンセキ</t>
    </rPh>
    <rPh sb="19" eb="21">
      <t>キキ</t>
    </rPh>
    <rPh sb="22" eb="23">
      <t>カ</t>
    </rPh>
    <rPh sb="24" eb="25">
      <t>ア</t>
    </rPh>
    <rPh sb="27" eb="28">
      <t>カカ</t>
    </rPh>
    <rPh sb="29" eb="31">
      <t>ヒヨウ</t>
    </rPh>
    <rPh sb="31" eb="32">
      <t>トウ</t>
    </rPh>
    <phoneticPr fontId="5"/>
  </si>
  <si>
    <t>一般管理費</t>
    <rPh sb="0" eb="2">
      <t>イッパン</t>
    </rPh>
    <rPh sb="2" eb="5">
      <t>カンリヒ</t>
    </rPh>
    <phoneticPr fontId="5"/>
  </si>
  <si>
    <t>B.フェイス・ソリューション・テクノロジー株式会社</t>
    <phoneticPr fontId="5"/>
  </si>
  <si>
    <t>人件費等</t>
    <rPh sb="0" eb="3">
      <t>ジンケンヒ</t>
    </rPh>
    <rPh sb="3" eb="4">
      <t>トウ</t>
    </rPh>
    <phoneticPr fontId="5"/>
  </si>
  <si>
    <t>C.株式会社ピーシーサポートサービス</t>
    <phoneticPr fontId="5"/>
  </si>
  <si>
    <t>食品成分データベースの運用・管理担当者の人件費</t>
    <rPh sb="0" eb="2">
      <t>ショクヒン</t>
    </rPh>
    <rPh sb="2" eb="4">
      <t>セイブン</t>
    </rPh>
    <rPh sb="11" eb="13">
      <t>ウンヨウ</t>
    </rPh>
    <rPh sb="14" eb="16">
      <t>カンリ</t>
    </rPh>
    <rPh sb="16" eb="19">
      <t>タントウシャ</t>
    </rPh>
    <rPh sb="20" eb="23">
      <t>ジンケンヒ</t>
    </rPh>
    <phoneticPr fontId="5"/>
  </si>
  <si>
    <t>食品成分データベース改善のための機能要件設定、試作等に係る人件費</t>
    <rPh sb="0" eb="2">
      <t>ショクヒン</t>
    </rPh>
    <rPh sb="2" eb="4">
      <t>セイブン</t>
    </rPh>
    <rPh sb="10" eb="12">
      <t>カイゼン</t>
    </rPh>
    <rPh sb="16" eb="18">
      <t>キノウ</t>
    </rPh>
    <rPh sb="18" eb="20">
      <t>ヨウケン</t>
    </rPh>
    <rPh sb="20" eb="22">
      <t>セッテイ</t>
    </rPh>
    <rPh sb="23" eb="25">
      <t>シサク</t>
    </rPh>
    <rPh sb="25" eb="26">
      <t>トウ</t>
    </rPh>
    <rPh sb="27" eb="28">
      <t>カカ</t>
    </rPh>
    <rPh sb="29" eb="32">
      <t>ジンケンヒ</t>
    </rPh>
    <phoneticPr fontId="5"/>
  </si>
  <si>
    <t>委託事業額(百万円)/食品数</t>
    <rPh sb="0" eb="2">
      <t>イタク</t>
    </rPh>
    <rPh sb="2" eb="4">
      <t>ジギョウ</t>
    </rPh>
    <rPh sb="4" eb="5">
      <t>ガク</t>
    </rPh>
    <rPh sb="6" eb="7">
      <t>ヒャク</t>
    </rPh>
    <rPh sb="7" eb="8">
      <t>マン</t>
    </rPh>
    <rPh sb="8" eb="9">
      <t>エン</t>
    </rPh>
    <rPh sb="11" eb="13">
      <t>ショクヒン</t>
    </rPh>
    <rPh sb="13" eb="14">
      <t>スウ</t>
    </rPh>
    <phoneticPr fontId="5"/>
  </si>
  <si>
    <t>6.8/8,760</t>
    <phoneticPr fontId="5"/>
  </si>
  <si>
    <t>4.4/8760</t>
    <phoneticPr fontId="5"/>
  </si>
  <si>
    <t>6.0/8,760</t>
    <phoneticPr fontId="5"/>
  </si>
  <si>
    <t>6.3/8,760</t>
    <phoneticPr fontId="5"/>
  </si>
  <si>
    <t>株式会社白橋</t>
    <phoneticPr fontId="5"/>
  </si>
  <si>
    <t>スターの印刷</t>
    <phoneticPr fontId="5"/>
  </si>
  <si>
    <t>-</t>
    <phoneticPr fontId="5"/>
  </si>
  <si>
    <t>-</t>
    <phoneticPr fontId="5"/>
  </si>
  <si>
    <t>日本食品標準成分表の改訂に向けた食品成分情報取得強化のための調査　成果報告書（平成28～30年度）</t>
    <phoneticPr fontId="5"/>
  </si>
  <si>
    <t>日本食品標準成分表は、食品成分に関する唯一の公的データとして国民の栄養管理等に利用されているところ、本事業の成果を活用して平成27年に改訂を行うとともに以後毎年追補として速報値を公表してきており、引き続き次期改訂（令和2年を予定）に向け、国民の実生活に合ったデータを蓄積する必要がある。また、食品成分データベースのアクセス数は年々増加し、日本食品標準成分表の利活用を進める上で大きな役割を果たしているところ、引き続き利用者のニーズに応じて適切に運用・改修を行う必要がある。これらの事業を限られた予算の中で効率的かつ効果的に実施することが課題である。</t>
    <rPh sb="0" eb="2">
      <t>ニホン</t>
    </rPh>
    <rPh sb="2" eb="4">
      <t>ショクヒン</t>
    </rPh>
    <rPh sb="4" eb="6">
      <t>ヒョウジュン</t>
    </rPh>
    <rPh sb="6" eb="9">
      <t>セイブンヒョウ</t>
    </rPh>
    <rPh sb="11" eb="13">
      <t>ショクヒン</t>
    </rPh>
    <rPh sb="13" eb="15">
      <t>セイブン</t>
    </rPh>
    <rPh sb="16" eb="17">
      <t>カン</t>
    </rPh>
    <rPh sb="19" eb="21">
      <t>ユイイツ</t>
    </rPh>
    <rPh sb="22" eb="24">
      <t>コウテキ</t>
    </rPh>
    <rPh sb="30" eb="32">
      <t>コクミン</t>
    </rPh>
    <rPh sb="33" eb="35">
      <t>エイヨウ</t>
    </rPh>
    <rPh sb="35" eb="37">
      <t>カンリ</t>
    </rPh>
    <rPh sb="37" eb="38">
      <t>トウ</t>
    </rPh>
    <rPh sb="39" eb="41">
      <t>リヨウ</t>
    </rPh>
    <rPh sb="50" eb="51">
      <t>ホン</t>
    </rPh>
    <rPh sb="51" eb="53">
      <t>ジギョウ</t>
    </rPh>
    <rPh sb="54" eb="56">
      <t>セイカ</t>
    </rPh>
    <rPh sb="57" eb="59">
      <t>カツヨウ</t>
    </rPh>
    <rPh sb="61" eb="63">
      <t>ヘイセイ</t>
    </rPh>
    <rPh sb="65" eb="66">
      <t>ネン</t>
    </rPh>
    <rPh sb="67" eb="69">
      <t>カイテイ</t>
    </rPh>
    <rPh sb="70" eb="71">
      <t>オコナ</t>
    </rPh>
    <rPh sb="76" eb="78">
      <t>イゴ</t>
    </rPh>
    <rPh sb="78" eb="80">
      <t>マイトシ</t>
    </rPh>
    <rPh sb="80" eb="82">
      <t>ツイホ</t>
    </rPh>
    <rPh sb="85" eb="88">
      <t>ソクホウチ</t>
    </rPh>
    <rPh sb="89" eb="91">
      <t>コウヒョウ</t>
    </rPh>
    <rPh sb="98" eb="99">
      <t>ヒ</t>
    </rPh>
    <rPh sb="100" eb="101">
      <t>ツヅ</t>
    </rPh>
    <rPh sb="102" eb="104">
      <t>ジキ</t>
    </rPh>
    <rPh sb="104" eb="106">
      <t>カイテイ</t>
    </rPh>
    <rPh sb="107" eb="108">
      <t>レイ</t>
    </rPh>
    <rPh sb="108" eb="109">
      <t>ワ</t>
    </rPh>
    <rPh sb="110" eb="111">
      <t>ネン</t>
    </rPh>
    <rPh sb="112" eb="114">
      <t>ヨテイ</t>
    </rPh>
    <rPh sb="116" eb="117">
      <t>ム</t>
    </rPh>
    <rPh sb="119" eb="121">
      <t>コクミン</t>
    </rPh>
    <rPh sb="126" eb="127">
      <t>ア</t>
    </rPh>
    <rPh sb="133" eb="135">
      <t>チクセキ</t>
    </rPh>
    <rPh sb="137" eb="139">
      <t>ヒツヨウ</t>
    </rPh>
    <rPh sb="146" eb="148">
      <t>ショクヒン</t>
    </rPh>
    <rPh sb="148" eb="150">
      <t>セイブン</t>
    </rPh>
    <rPh sb="161" eb="162">
      <t>スウ</t>
    </rPh>
    <rPh sb="163" eb="165">
      <t>ネンネン</t>
    </rPh>
    <rPh sb="165" eb="167">
      <t>ゾウカ</t>
    </rPh>
    <rPh sb="169" eb="171">
      <t>ニホン</t>
    </rPh>
    <rPh sb="171" eb="173">
      <t>ショクヒン</t>
    </rPh>
    <rPh sb="173" eb="175">
      <t>ヒョウジュン</t>
    </rPh>
    <rPh sb="175" eb="177">
      <t>セイブン</t>
    </rPh>
    <rPh sb="177" eb="178">
      <t>ヒョウ</t>
    </rPh>
    <rPh sb="179" eb="182">
      <t>リカツヨウ</t>
    </rPh>
    <rPh sb="183" eb="184">
      <t>スス</t>
    </rPh>
    <rPh sb="186" eb="187">
      <t>ウエ</t>
    </rPh>
    <rPh sb="188" eb="189">
      <t>オオ</t>
    </rPh>
    <rPh sb="191" eb="193">
      <t>ヤクワリ</t>
    </rPh>
    <rPh sb="194" eb="195">
      <t>ハ</t>
    </rPh>
    <rPh sb="204" eb="205">
      <t>ヒ</t>
    </rPh>
    <rPh sb="206" eb="207">
      <t>ツヅ</t>
    </rPh>
    <rPh sb="208" eb="211">
      <t>リヨウシャ</t>
    </rPh>
    <rPh sb="216" eb="217">
      <t>オウ</t>
    </rPh>
    <rPh sb="219" eb="221">
      <t>テキセツ</t>
    </rPh>
    <rPh sb="222" eb="224">
      <t>ウンヨウ</t>
    </rPh>
    <rPh sb="225" eb="227">
      <t>カイシュウ</t>
    </rPh>
    <rPh sb="228" eb="229">
      <t>オコナ</t>
    </rPh>
    <rPh sb="230" eb="232">
      <t>ヒツヨウ</t>
    </rPh>
    <rPh sb="240" eb="242">
      <t>ジギョウ</t>
    </rPh>
    <rPh sb="243" eb="244">
      <t>カギ</t>
    </rPh>
    <rPh sb="247" eb="249">
      <t>ヨサン</t>
    </rPh>
    <rPh sb="250" eb="251">
      <t>ナカ</t>
    </rPh>
    <rPh sb="252" eb="255">
      <t>コウリツテキ</t>
    </rPh>
    <rPh sb="257" eb="260">
      <t>コウカテキ</t>
    </rPh>
    <rPh sb="261" eb="263">
      <t>ジッシ</t>
    </rPh>
    <rPh sb="268" eb="270">
      <t>カダイ</t>
    </rPh>
    <phoneticPr fontId="5"/>
  </si>
  <si>
    <t>実績額（百万円）/8760(時間)</t>
    <rPh sb="4" eb="5">
      <t>ヒャク</t>
    </rPh>
    <rPh sb="5" eb="6">
      <t>マン</t>
    </rPh>
    <rPh sb="6" eb="7">
      <t>エン</t>
    </rPh>
    <phoneticPr fontId="5"/>
  </si>
  <si>
    <t>日本食品標準成分表に収載する分析食品数を増加することにより、国民のニーズに即した成分表を目指す。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</si>
</sst>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19049</xdr:colOff>
      <xdr:row>742</xdr:row>
      <xdr:rowOff>114300</xdr:rowOff>
    </xdr:from>
    <xdr:to>
      <xdr:col>43</xdr:col>
      <xdr:colOff>145204</xdr:colOff>
      <xdr:row>743</xdr:row>
      <xdr:rowOff>346650</xdr:rowOff>
    </xdr:to>
    <xdr:grpSp>
      <xdr:nvGrpSpPr>
        <xdr:cNvPr id="164" name="グループ化 163">
          <a:extLst>
            <a:ext uri="{FF2B5EF4-FFF2-40B4-BE49-F238E27FC236}">
              <a16:creationId xmlns:a16="http://schemas.microsoft.com/office/drawing/2014/main" id="{49E9AFE4-8123-4C1C-AC63-5ED0A8687BF7}"/>
            </a:ext>
          </a:extLst>
        </xdr:cNvPr>
        <xdr:cNvGrpSpPr/>
      </xdr:nvGrpSpPr>
      <xdr:grpSpPr>
        <a:xfrm>
          <a:off x="6698455" y="52061269"/>
          <a:ext cx="2150218" cy="589537"/>
          <a:chOff x="8315864" y="1043795"/>
          <a:chExt cx="2126405" cy="584775"/>
        </a:xfrm>
      </xdr:grpSpPr>
      <xdr:sp macro="" textlink="">
        <xdr:nvSpPr>
          <xdr:cNvPr id="165" name="右中かっこ 164">
            <a:extLst>
              <a:ext uri="{FF2B5EF4-FFF2-40B4-BE49-F238E27FC236}">
                <a16:creationId xmlns:a16="http://schemas.microsoft.com/office/drawing/2014/main" id="{DFFA46D2-ACB5-47B2-A19B-1DC3991BEE24}"/>
              </a:ext>
            </a:extLst>
          </xdr:cNvPr>
          <xdr:cNvSpPr/>
        </xdr:nvSpPr>
        <xdr:spPr>
          <a:xfrm>
            <a:off x="9834114" y="1112807"/>
            <a:ext cx="107823" cy="44987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66" name="テキスト ボックス 83">
            <a:extLst>
              <a:ext uri="{FF2B5EF4-FFF2-40B4-BE49-F238E27FC236}">
                <a16:creationId xmlns:a16="http://schemas.microsoft.com/office/drawing/2014/main" id="{F7F1020F-77AC-4516-9B96-66CD147D5769}"/>
              </a:ext>
            </a:extLst>
          </xdr:cNvPr>
          <xdr:cNvSpPr txBox="1"/>
        </xdr:nvSpPr>
        <xdr:spPr>
          <a:xfrm>
            <a:off x="8315864" y="1043795"/>
            <a:ext cx="1626073"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a:latin typeface="ＭＳ Ｐゴシック" panose="020B0600070205080204" pitchFamily="50" charset="-128"/>
                <a:ea typeface="ＭＳ Ｐゴシック" panose="020B0600070205080204" pitchFamily="50" charset="-128"/>
              </a:rPr>
              <a:t>庁費             </a:t>
            </a:r>
            <a:r>
              <a:rPr kumimoji="1" lang="en-US" altLang="ja-JP" sz="800">
                <a:latin typeface="ＭＳ Ｐゴシック" panose="020B0600070205080204" pitchFamily="50" charset="-128"/>
                <a:ea typeface="ＭＳ Ｐゴシック" panose="020B0600070205080204" pitchFamily="50" charset="-128"/>
              </a:rPr>
              <a:t>0.2</a:t>
            </a:r>
            <a:r>
              <a:rPr lang="ja-JP" altLang="en-US" sz="800">
                <a:latin typeface="ＭＳ Ｐゴシック" panose="020B0600070205080204" pitchFamily="50" charset="-128"/>
                <a:ea typeface="ＭＳ Ｐゴシック" panose="020B0600070205080204" pitchFamily="50" charset="-128"/>
              </a:rPr>
              <a:t>百万円</a:t>
            </a:r>
            <a:endParaRPr lang="en-US" altLang="ja-JP" sz="800">
              <a:latin typeface="ＭＳ Ｐゴシック" panose="020B0600070205080204" pitchFamily="50" charset="-128"/>
              <a:ea typeface="ＭＳ Ｐゴシック" panose="020B0600070205080204" pitchFamily="50" charset="-128"/>
            </a:endParaRPr>
          </a:p>
          <a:p>
            <a:r>
              <a:rPr lang="ja-JP" altLang="en-US" sz="800">
                <a:latin typeface="ＭＳ Ｐゴシック" panose="020B0600070205080204" pitchFamily="50" charset="-128"/>
                <a:ea typeface="ＭＳ Ｐゴシック" panose="020B0600070205080204" pitchFamily="50" charset="-128"/>
              </a:rPr>
              <a:t>諸謝金　　　  </a:t>
            </a:r>
            <a:r>
              <a:rPr lang="en-US" altLang="ja-JP" sz="800">
                <a:latin typeface="ＭＳ Ｐゴシック" panose="020B0600070205080204" pitchFamily="50" charset="-128"/>
                <a:ea typeface="ＭＳ Ｐゴシック" panose="020B0600070205080204" pitchFamily="50" charset="-128"/>
              </a:rPr>
              <a:t>0.02</a:t>
            </a:r>
            <a:r>
              <a:rPr lang="ja-JP" altLang="en-US" sz="800">
                <a:latin typeface="ＭＳ Ｐゴシック" panose="020B0600070205080204" pitchFamily="50" charset="-128"/>
                <a:ea typeface="ＭＳ Ｐゴシック" panose="020B0600070205080204" pitchFamily="50" charset="-128"/>
              </a:rPr>
              <a:t>百万円</a:t>
            </a:r>
            <a:endParaRPr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職員旅費</a:t>
            </a:r>
            <a:r>
              <a:rPr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0.04</a:t>
            </a:r>
            <a:r>
              <a:rPr kumimoji="1" lang="ja-JP" altLang="en-US" sz="800">
                <a:latin typeface="ＭＳ Ｐゴシック" panose="020B0600070205080204" pitchFamily="50" charset="-128"/>
                <a:ea typeface="ＭＳ Ｐゴシック" panose="020B0600070205080204" pitchFamily="50" charset="-128"/>
              </a:rPr>
              <a:t>百万円</a:t>
            </a:r>
            <a:endParaRPr kumimoji="1" lang="en-US" altLang="ja-JP" sz="800">
              <a:latin typeface="ＭＳ Ｐゴシック" panose="020B0600070205080204" pitchFamily="50" charset="-128"/>
              <a:ea typeface="ＭＳ Ｐゴシック" panose="020B0600070205080204" pitchFamily="50" charset="-128"/>
            </a:endParaRPr>
          </a:p>
          <a:p>
            <a:r>
              <a:rPr lang="ja-JP" altLang="en-US" sz="800">
                <a:latin typeface="ＭＳ Ｐゴシック" panose="020B0600070205080204" pitchFamily="50" charset="-128"/>
                <a:ea typeface="ＭＳ Ｐゴシック" panose="020B0600070205080204" pitchFamily="50" charset="-128"/>
              </a:rPr>
              <a:t>委員等旅費　</a:t>
            </a:r>
            <a:r>
              <a:rPr lang="en-US" altLang="ja-JP" sz="800">
                <a:latin typeface="ＭＳ Ｐゴシック" panose="020B0600070205080204" pitchFamily="50" charset="-128"/>
                <a:ea typeface="ＭＳ Ｐゴシック" panose="020B0600070205080204" pitchFamily="50" charset="-128"/>
              </a:rPr>
              <a:t>0.01</a:t>
            </a:r>
            <a:r>
              <a:rPr lang="ja-JP" altLang="en-US" sz="800">
                <a:latin typeface="ＭＳ Ｐゴシック" panose="020B0600070205080204" pitchFamily="50" charset="-128"/>
                <a:ea typeface="ＭＳ Ｐゴシック" panose="020B0600070205080204" pitchFamily="50" charset="-128"/>
              </a:rPr>
              <a:t>百万円</a:t>
            </a:r>
            <a:endParaRPr lang="en-US" altLang="ja-JP" sz="800">
              <a:latin typeface="ＭＳ Ｐゴシック" panose="020B0600070205080204" pitchFamily="50" charset="-128"/>
              <a:ea typeface="ＭＳ Ｐゴシック" panose="020B0600070205080204" pitchFamily="50" charset="-128"/>
            </a:endParaRPr>
          </a:p>
        </xdr:txBody>
      </xdr:sp>
      <xdr:sp macro="" textlink="">
        <xdr:nvSpPr>
          <xdr:cNvPr id="167" name="テキスト ボックス 84">
            <a:extLst>
              <a:ext uri="{FF2B5EF4-FFF2-40B4-BE49-F238E27FC236}">
                <a16:creationId xmlns:a16="http://schemas.microsoft.com/office/drawing/2014/main" id="{E660E245-DB7A-4E19-94E6-23A909F26C0C}"/>
              </a:ext>
            </a:extLst>
          </xdr:cNvPr>
          <xdr:cNvSpPr txBox="1"/>
        </xdr:nvSpPr>
        <xdr:spPr>
          <a:xfrm>
            <a:off x="9941937" y="1232477"/>
            <a:ext cx="500332" cy="21544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latin typeface="ＭＳ Ｐゴシック" panose="020B0600070205080204" pitchFamily="50" charset="-128"/>
                <a:ea typeface="ＭＳ Ｐゴシック" panose="020B0600070205080204" pitchFamily="50" charset="-128"/>
              </a:rPr>
              <a:t>を含む</a:t>
            </a:r>
            <a:endParaRPr kumimoji="1" lang="ja-JP" altLang="en-US" sz="800">
              <a:latin typeface="ＭＳ Ｐゴシック" panose="020B0600070205080204" pitchFamily="50" charset="-128"/>
              <a:ea typeface="ＭＳ Ｐゴシック" panose="020B0600070205080204" pitchFamily="50" charset="-128"/>
            </a:endParaRPr>
          </a:p>
        </xdr:txBody>
      </xdr:sp>
    </xdr:grpSp>
    <xdr:clientData/>
  </xdr:twoCellAnchor>
  <xdr:twoCellAnchor editAs="oneCell">
    <xdr:from>
      <xdr:col>6</xdr:col>
      <xdr:colOff>200024</xdr:colOff>
      <xdr:row>742</xdr:row>
      <xdr:rowOff>0</xdr:rowOff>
    </xdr:from>
    <xdr:to>
      <xdr:col>35</xdr:col>
      <xdr:colOff>154996</xdr:colOff>
      <xdr:row>758</xdr:row>
      <xdr:rowOff>514350</xdr:rowOff>
    </xdr:to>
    <xdr:pic>
      <xdr:nvPicPr>
        <xdr:cNvPr id="3" name="図 2">
          <a:extLst>
            <a:ext uri="{FF2B5EF4-FFF2-40B4-BE49-F238E27FC236}">
              <a16:creationId xmlns:a16="http://schemas.microsoft.com/office/drawing/2014/main" id="{C0516A6C-00D0-4C20-8A82-6F076CD82694}"/>
            </a:ext>
          </a:extLst>
        </xdr:cNvPr>
        <xdr:cNvPicPr>
          <a:picLocks noChangeAspect="1"/>
        </xdr:cNvPicPr>
      </xdr:nvPicPr>
      <xdr:blipFill>
        <a:blip xmlns:r="http://schemas.openxmlformats.org/officeDocument/2006/relationships" r:embed="rId1"/>
        <a:stretch>
          <a:fillRect/>
        </a:stretch>
      </xdr:blipFill>
      <xdr:spPr>
        <a:xfrm>
          <a:off x="1400174" y="51968400"/>
          <a:ext cx="5755697" cy="6781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60" zoomScale="80" zoomScaleNormal="75" zoomScaleSheetLayoutView="80" zoomScalePageLayoutView="85" workbookViewId="0">
      <selection activeCell="P905" sqref="P905:X9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216</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574</v>
      </c>
      <c r="T5" s="559"/>
      <c r="U5" s="559"/>
      <c r="V5" s="559"/>
      <c r="W5" s="559"/>
      <c r="X5" s="564"/>
      <c r="Y5" s="714" t="s">
        <v>3</v>
      </c>
      <c r="Z5" s="715"/>
      <c r="AA5" s="715"/>
      <c r="AB5" s="715"/>
      <c r="AC5" s="715"/>
      <c r="AD5" s="716"/>
      <c r="AE5" s="717" t="s">
        <v>605</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567</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621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607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4.5" customHeight="1" x14ac:dyDescent="0.15">
      <c r="A10" s="739" t="s">
        <v>30</v>
      </c>
      <c r="B10" s="740"/>
      <c r="C10" s="740"/>
      <c r="D10" s="740"/>
      <c r="E10" s="740"/>
      <c r="F10" s="740"/>
      <c r="G10" s="672" t="s">
        <v>608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75.161000000000001</v>
      </c>
      <c r="Q13" s="109"/>
      <c r="R13" s="109"/>
      <c r="S13" s="109"/>
      <c r="T13" s="109"/>
      <c r="U13" s="109"/>
      <c r="V13" s="110"/>
      <c r="W13" s="108">
        <v>75.161000000000001</v>
      </c>
      <c r="X13" s="109"/>
      <c r="Y13" s="109"/>
      <c r="Z13" s="109"/>
      <c r="AA13" s="109"/>
      <c r="AB13" s="109"/>
      <c r="AC13" s="110"/>
      <c r="AD13" s="108">
        <v>74.671999999999997</v>
      </c>
      <c r="AE13" s="109"/>
      <c r="AF13" s="109"/>
      <c r="AG13" s="109"/>
      <c r="AH13" s="109"/>
      <c r="AI13" s="109"/>
      <c r="AJ13" s="110"/>
      <c r="AK13" s="108">
        <v>95.200999999999993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567</v>
      </c>
      <c r="Q14" s="109"/>
      <c r="R14" s="109"/>
      <c r="S14" s="109"/>
      <c r="T14" s="109"/>
      <c r="U14" s="109"/>
      <c r="V14" s="110"/>
      <c r="W14" s="108" t="s">
        <v>567</v>
      </c>
      <c r="X14" s="109"/>
      <c r="Y14" s="109"/>
      <c r="Z14" s="109"/>
      <c r="AA14" s="109"/>
      <c r="AB14" s="109"/>
      <c r="AC14" s="110"/>
      <c r="AD14" s="108" t="s">
        <v>606</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75.161000000000001</v>
      </c>
      <c r="Q18" s="115"/>
      <c r="R18" s="115"/>
      <c r="S18" s="115"/>
      <c r="T18" s="115"/>
      <c r="U18" s="115"/>
      <c r="V18" s="116"/>
      <c r="W18" s="114">
        <f>SUM(W13:AC17)</f>
        <v>75.161000000000001</v>
      </c>
      <c r="X18" s="115"/>
      <c r="Y18" s="115"/>
      <c r="Z18" s="115"/>
      <c r="AA18" s="115"/>
      <c r="AB18" s="115"/>
      <c r="AC18" s="116"/>
      <c r="AD18" s="114">
        <f>SUM(AD13:AJ17)</f>
        <v>74.671999999999997</v>
      </c>
      <c r="AE18" s="115"/>
      <c r="AF18" s="115"/>
      <c r="AG18" s="115"/>
      <c r="AH18" s="115"/>
      <c r="AI18" s="115"/>
      <c r="AJ18" s="116"/>
      <c r="AK18" s="114">
        <f>SUM(AK13:AQ17)</f>
        <v>95.200999999999993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69.581000000000003</v>
      </c>
      <c r="Q19" s="109"/>
      <c r="R19" s="109"/>
      <c r="S19" s="109"/>
      <c r="T19" s="109"/>
      <c r="U19" s="109"/>
      <c r="V19" s="110"/>
      <c r="W19" s="108">
        <v>67.605999999999995</v>
      </c>
      <c r="X19" s="109"/>
      <c r="Y19" s="109"/>
      <c r="Z19" s="109"/>
      <c r="AA19" s="109"/>
      <c r="AB19" s="109"/>
      <c r="AC19" s="110"/>
      <c r="AD19" s="108">
        <v>67.509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0.92575936988597818</v>
      </c>
      <c r="Q20" s="539"/>
      <c r="R20" s="539"/>
      <c r="S20" s="539"/>
      <c r="T20" s="539"/>
      <c r="U20" s="539"/>
      <c r="V20" s="539"/>
      <c r="W20" s="539">
        <f t="shared" ref="W20" si="0">IF(W18=0, "-", SUM(W19)/W18)</f>
        <v>0.89948244435278923</v>
      </c>
      <c r="X20" s="539"/>
      <c r="Y20" s="539"/>
      <c r="Z20" s="539"/>
      <c r="AA20" s="539"/>
      <c r="AB20" s="539"/>
      <c r="AC20" s="539"/>
      <c r="AD20" s="539">
        <f t="shared" ref="AD20" si="1">IF(AD18=0, "-", SUM(AD19)/AD18)</f>
        <v>0.90407381615598892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0.92575936988597818</v>
      </c>
      <c r="Q21" s="539"/>
      <c r="R21" s="539"/>
      <c r="S21" s="539"/>
      <c r="T21" s="539"/>
      <c r="U21" s="539"/>
      <c r="V21" s="539"/>
      <c r="W21" s="539">
        <f t="shared" ref="W21" si="2">IF(W19=0, "-", SUM(W19)/SUM(W13,W14))</f>
        <v>0.89948244435278923</v>
      </c>
      <c r="X21" s="539"/>
      <c r="Y21" s="539"/>
      <c r="Z21" s="539"/>
      <c r="AA21" s="539"/>
      <c r="AB21" s="539"/>
      <c r="AC21" s="539"/>
      <c r="AD21" s="539">
        <f t="shared" ref="AD21" si="3">IF(AD19=0, "-", SUM(AD19)/SUM(AD13,AD14))</f>
        <v>0.90407381615598892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609</v>
      </c>
      <c r="H23" s="187"/>
      <c r="I23" s="187"/>
      <c r="J23" s="187"/>
      <c r="K23" s="187"/>
      <c r="L23" s="187"/>
      <c r="M23" s="187"/>
      <c r="N23" s="187"/>
      <c r="O23" s="188"/>
      <c r="P23" s="105">
        <v>87.019000000000005</v>
      </c>
      <c r="Q23" s="106"/>
      <c r="R23" s="106"/>
      <c r="S23" s="106"/>
      <c r="T23" s="106"/>
      <c r="U23" s="106"/>
      <c r="V23" s="107"/>
      <c r="W23" s="105"/>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576</v>
      </c>
      <c r="H24" s="187"/>
      <c r="I24" s="187"/>
      <c r="J24" s="187"/>
      <c r="K24" s="187"/>
      <c r="L24" s="187"/>
      <c r="M24" s="187"/>
      <c r="N24" s="187"/>
      <c r="O24" s="188"/>
      <c r="P24" s="108">
        <v>6.0430000000000001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610</v>
      </c>
      <c r="H25" s="190"/>
      <c r="I25" s="190"/>
      <c r="J25" s="190"/>
      <c r="K25" s="190"/>
      <c r="L25" s="190"/>
      <c r="M25" s="190"/>
      <c r="N25" s="190"/>
      <c r="O25" s="191"/>
      <c r="P25" s="108">
        <v>0.81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611</v>
      </c>
      <c r="H26" s="190"/>
      <c r="I26" s="190"/>
      <c r="J26" s="190"/>
      <c r="K26" s="190"/>
      <c r="L26" s="190"/>
      <c r="M26" s="190"/>
      <c r="N26" s="190"/>
      <c r="O26" s="191"/>
      <c r="P26" s="108">
        <v>1.0409999999999999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612</v>
      </c>
      <c r="H27" s="190"/>
      <c r="I27" s="190"/>
      <c r="J27" s="190"/>
      <c r="K27" s="190"/>
      <c r="L27" s="190"/>
      <c r="M27" s="190"/>
      <c r="N27" s="190"/>
      <c r="O27" s="191"/>
      <c r="P27" s="108">
        <v>0.17599999999999999</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0.11199999999998056</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95.200999999999993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v>31</v>
      </c>
      <c r="AV31" s="271"/>
      <c r="AW31" s="379" t="s">
        <v>300</v>
      </c>
      <c r="AX31" s="380"/>
    </row>
    <row r="32" spans="1:50" ht="23.25" customHeight="1" x14ac:dyDescent="0.15">
      <c r="A32" s="515"/>
      <c r="B32" s="513"/>
      <c r="C32" s="513"/>
      <c r="D32" s="513"/>
      <c r="E32" s="513"/>
      <c r="F32" s="514"/>
      <c r="G32" s="540" t="s">
        <v>613</v>
      </c>
      <c r="H32" s="541"/>
      <c r="I32" s="541"/>
      <c r="J32" s="541"/>
      <c r="K32" s="541"/>
      <c r="L32" s="541"/>
      <c r="M32" s="541"/>
      <c r="N32" s="541"/>
      <c r="O32" s="542"/>
      <c r="P32" s="161" t="s">
        <v>577</v>
      </c>
      <c r="Q32" s="161"/>
      <c r="R32" s="161"/>
      <c r="S32" s="161"/>
      <c r="T32" s="161"/>
      <c r="U32" s="161"/>
      <c r="V32" s="161"/>
      <c r="W32" s="161"/>
      <c r="X32" s="231"/>
      <c r="Y32" s="338" t="s">
        <v>12</v>
      </c>
      <c r="Z32" s="549"/>
      <c r="AA32" s="550"/>
      <c r="AB32" s="551" t="s">
        <v>578</v>
      </c>
      <c r="AC32" s="551"/>
      <c r="AD32" s="551"/>
      <c r="AE32" s="364">
        <v>1254</v>
      </c>
      <c r="AF32" s="365"/>
      <c r="AG32" s="365"/>
      <c r="AH32" s="365"/>
      <c r="AI32" s="364">
        <v>1854</v>
      </c>
      <c r="AJ32" s="365"/>
      <c r="AK32" s="365"/>
      <c r="AL32" s="365"/>
      <c r="AM32" s="364">
        <v>2054</v>
      </c>
      <c r="AN32" s="365"/>
      <c r="AO32" s="365"/>
      <c r="AP32" s="365"/>
      <c r="AQ32" s="111" t="s">
        <v>567</v>
      </c>
      <c r="AR32" s="112"/>
      <c r="AS32" s="112"/>
      <c r="AT32" s="113"/>
      <c r="AU32" s="365" t="s">
        <v>567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4">
        <v>824</v>
      </c>
      <c r="AF33" s="365"/>
      <c r="AG33" s="365"/>
      <c r="AH33" s="365"/>
      <c r="AI33" s="364">
        <v>982</v>
      </c>
      <c r="AJ33" s="365"/>
      <c r="AK33" s="365"/>
      <c r="AL33" s="365"/>
      <c r="AM33" s="364">
        <v>1333</v>
      </c>
      <c r="AN33" s="365"/>
      <c r="AO33" s="365"/>
      <c r="AP33" s="365"/>
      <c r="AQ33" s="111" t="s">
        <v>567</v>
      </c>
      <c r="AR33" s="112"/>
      <c r="AS33" s="112"/>
      <c r="AT33" s="113"/>
      <c r="AU33" s="365">
        <v>1721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152.19999999999999</v>
      </c>
      <c r="AF34" s="365"/>
      <c r="AG34" s="365"/>
      <c r="AH34" s="365"/>
      <c r="AI34" s="364">
        <v>188.8</v>
      </c>
      <c r="AJ34" s="365"/>
      <c r="AK34" s="365"/>
      <c r="AL34" s="365"/>
      <c r="AM34" s="364">
        <v>154.1</v>
      </c>
      <c r="AN34" s="365"/>
      <c r="AO34" s="365"/>
      <c r="AP34" s="365"/>
      <c r="AQ34" s="111" t="s">
        <v>567</v>
      </c>
      <c r="AR34" s="112"/>
      <c r="AS34" s="112"/>
      <c r="AT34" s="113"/>
      <c r="AU34" s="365" t="s">
        <v>567</v>
      </c>
      <c r="AV34" s="365"/>
      <c r="AW34" s="365"/>
      <c r="AX34" s="367"/>
    </row>
    <row r="35" spans="1:50" ht="23.25" customHeight="1" x14ac:dyDescent="0.15">
      <c r="A35" s="897" t="s">
        <v>500</v>
      </c>
      <c r="B35" s="898"/>
      <c r="C35" s="898"/>
      <c r="D35" s="898"/>
      <c r="E35" s="898"/>
      <c r="F35" s="899"/>
      <c r="G35" s="903" t="s">
        <v>579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616</v>
      </c>
      <c r="AR38" s="136"/>
      <c r="AS38" s="137" t="s">
        <v>355</v>
      </c>
      <c r="AT38" s="172"/>
      <c r="AU38" s="271">
        <v>31</v>
      </c>
      <c r="AV38" s="271"/>
      <c r="AW38" s="379" t="s">
        <v>300</v>
      </c>
      <c r="AX38" s="380"/>
    </row>
    <row r="39" spans="1:50" ht="23.25" customHeight="1" x14ac:dyDescent="0.15">
      <c r="A39" s="515"/>
      <c r="B39" s="513"/>
      <c r="C39" s="513"/>
      <c r="D39" s="513"/>
      <c r="E39" s="513"/>
      <c r="F39" s="514"/>
      <c r="G39" s="540" t="s">
        <v>701</v>
      </c>
      <c r="H39" s="541"/>
      <c r="I39" s="541"/>
      <c r="J39" s="541"/>
      <c r="K39" s="541"/>
      <c r="L39" s="541"/>
      <c r="M39" s="541"/>
      <c r="N39" s="541"/>
      <c r="O39" s="542"/>
      <c r="P39" s="161" t="s">
        <v>614</v>
      </c>
      <c r="Q39" s="161"/>
      <c r="R39" s="161"/>
      <c r="S39" s="161"/>
      <c r="T39" s="161"/>
      <c r="U39" s="161"/>
      <c r="V39" s="161"/>
      <c r="W39" s="161"/>
      <c r="X39" s="231"/>
      <c r="Y39" s="338" t="s">
        <v>12</v>
      </c>
      <c r="Z39" s="549"/>
      <c r="AA39" s="550"/>
      <c r="AB39" s="551" t="s">
        <v>615</v>
      </c>
      <c r="AC39" s="551"/>
      <c r="AD39" s="551"/>
      <c r="AE39" s="364">
        <v>137</v>
      </c>
      <c r="AF39" s="365"/>
      <c r="AG39" s="365"/>
      <c r="AH39" s="365"/>
      <c r="AI39" s="364">
        <v>137</v>
      </c>
      <c r="AJ39" s="365"/>
      <c r="AK39" s="365"/>
      <c r="AL39" s="365"/>
      <c r="AM39" s="364">
        <v>101</v>
      </c>
      <c r="AN39" s="365"/>
      <c r="AO39" s="365"/>
      <c r="AP39" s="365"/>
      <c r="AQ39" s="111" t="s">
        <v>616</v>
      </c>
      <c r="AR39" s="112"/>
      <c r="AS39" s="112"/>
      <c r="AT39" s="113"/>
      <c r="AU39" s="365" t="s">
        <v>616</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615</v>
      </c>
      <c r="AC40" s="522"/>
      <c r="AD40" s="522"/>
      <c r="AE40" s="364">
        <v>145</v>
      </c>
      <c r="AF40" s="365"/>
      <c r="AG40" s="365"/>
      <c r="AH40" s="365"/>
      <c r="AI40" s="364">
        <v>137</v>
      </c>
      <c r="AJ40" s="365"/>
      <c r="AK40" s="365"/>
      <c r="AL40" s="365"/>
      <c r="AM40" s="364">
        <v>137</v>
      </c>
      <c r="AN40" s="365"/>
      <c r="AO40" s="365"/>
      <c r="AP40" s="365"/>
      <c r="AQ40" s="111" t="s">
        <v>617</v>
      </c>
      <c r="AR40" s="112"/>
      <c r="AS40" s="112"/>
      <c r="AT40" s="113"/>
      <c r="AU40" s="365">
        <v>101</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94.5</v>
      </c>
      <c r="AF41" s="365"/>
      <c r="AG41" s="365"/>
      <c r="AH41" s="365"/>
      <c r="AI41" s="364">
        <v>100</v>
      </c>
      <c r="AJ41" s="365"/>
      <c r="AK41" s="365"/>
      <c r="AL41" s="365"/>
      <c r="AM41" s="364">
        <v>73.7</v>
      </c>
      <c r="AN41" s="365"/>
      <c r="AO41" s="365"/>
      <c r="AP41" s="365"/>
      <c r="AQ41" s="111" t="s">
        <v>616</v>
      </c>
      <c r="AR41" s="112"/>
      <c r="AS41" s="112"/>
      <c r="AT41" s="113"/>
      <c r="AU41" s="365" t="s">
        <v>616</v>
      </c>
      <c r="AV41" s="365"/>
      <c r="AW41" s="365"/>
      <c r="AX41" s="367"/>
    </row>
    <row r="42" spans="1:50" ht="23.25" customHeight="1" x14ac:dyDescent="0.15">
      <c r="A42" s="897" t="s">
        <v>500</v>
      </c>
      <c r="B42" s="898"/>
      <c r="C42" s="898"/>
      <c r="D42" s="898"/>
      <c r="E42" s="898"/>
      <c r="F42" s="899"/>
      <c r="G42" s="903" t="s">
        <v>698</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64.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503</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customHeight="1" x14ac:dyDescent="0.15">
      <c r="A101" s="491"/>
      <c r="B101" s="492"/>
      <c r="C101" s="492"/>
      <c r="D101" s="492"/>
      <c r="E101" s="492"/>
      <c r="F101" s="493"/>
      <c r="G101" s="161" t="s">
        <v>622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580</v>
      </c>
      <c r="AC101" s="551"/>
      <c r="AD101" s="551"/>
      <c r="AE101" s="364">
        <v>2</v>
      </c>
      <c r="AF101" s="365"/>
      <c r="AG101" s="365"/>
      <c r="AH101" s="366"/>
      <c r="AI101" s="364">
        <v>2</v>
      </c>
      <c r="AJ101" s="365"/>
      <c r="AK101" s="365"/>
      <c r="AL101" s="366"/>
      <c r="AM101" s="364">
        <v>3</v>
      </c>
      <c r="AN101" s="365"/>
      <c r="AO101" s="365"/>
      <c r="AP101" s="366"/>
      <c r="AQ101" s="364" t="s">
        <v>567</v>
      </c>
      <c r="AR101" s="365"/>
      <c r="AS101" s="365"/>
      <c r="AT101" s="366"/>
      <c r="AU101" s="364" t="s">
        <v>619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580</v>
      </c>
      <c r="AC102" s="551"/>
      <c r="AD102" s="551"/>
      <c r="AE102" s="358">
        <v>1</v>
      </c>
      <c r="AF102" s="358"/>
      <c r="AG102" s="358"/>
      <c r="AH102" s="358"/>
      <c r="AI102" s="358">
        <v>1</v>
      </c>
      <c r="AJ102" s="358"/>
      <c r="AK102" s="358"/>
      <c r="AL102" s="358"/>
      <c r="AM102" s="358">
        <v>1</v>
      </c>
      <c r="AN102" s="358"/>
      <c r="AO102" s="358"/>
      <c r="AP102" s="358"/>
      <c r="AQ102" s="814">
        <v>1</v>
      </c>
      <c r="AR102" s="815"/>
      <c r="AS102" s="815"/>
      <c r="AT102" s="816"/>
      <c r="AU102" s="814">
        <v>1</v>
      </c>
      <c r="AV102" s="815"/>
      <c r="AW102" s="815"/>
      <c r="AX102" s="816"/>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1"/>
      <c r="B104" s="492"/>
      <c r="C104" s="492"/>
      <c r="D104" s="492"/>
      <c r="E104" s="492"/>
      <c r="F104" s="493"/>
      <c r="G104" s="161" t="s">
        <v>628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627</v>
      </c>
      <c r="AC104" s="472"/>
      <c r="AD104" s="473"/>
      <c r="AE104" s="364">
        <v>5</v>
      </c>
      <c r="AF104" s="365"/>
      <c r="AG104" s="365"/>
      <c r="AH104" s="366"/>
      <c r="AI104" s="364">
        <v>9</v>
      </c>
      <c r="AJ104" s="365"/>
      <c r="AK104" s="365"/>
      <c r="AL104" s="366"/>
      <c r="AM104" s="364">
        <v>6</v>
      </c>
      <c r="AN104" s="365"/>
      <c r="AO104" s="365"/>
      <c r="AP104" s="366"/>
      <c r="AQ104" s="364" t="s">
        <v>619</v>
      </c>
      <c r="AR104" s="365"/>
      <c r="AS104" s="365"/>
      <c r="AT104" s="366"/>
      <c r="AU104" s="364" t="s">
        <v>619</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627</v>
      </c>
      <c r="AC105" s="407"/>
      <c r="AD105" s="408"/>
      <c r="AE105" s="358">
        <v>5</v>
      </c>
      <c r="AF105" s="358"/>
      <c r="AG105" s="358"/>
      <c r="AH105" s="358"/>
      <c r="AI105" s="358">
        <v>5</v>
      </c>
      <c r="AJ105" s="358"/>
      <c r="AK105" s="358"/>
      <c r="AL105" s="358"/>
      <c r="AM105" s="358">
        <v>5</v>
      </c>
      <c r="AN105" s="358"/>
      <c r="AO105" s="358"/>
      <c r="AP105" s="358"/>
      <c r="AQ105" s="364">
        <v>5</v>
      </c>
      <c r="AR105" s="365"/>
      <c r="AS105" s="365"/>
      <c r="AT105" s="366"/>
      <c r="AU105" s="814">
        <v>5</v>
      </c>
      <c r="AV105" s="815"/>
      <c r="AW105" s="815"/>
      <c r="AX105" s="816"/>
    </row>
    <row r="106" spans="1:60" ht="31.5"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customHeight="1" x14ac:dyDescent="0.15">
      <c r="A107" s="491"/>
      <c r="B107" s="492"/>
      <c r="C107" s="492"/>
      <c r="D107" s="492"/>
      <c r="E107" s="492"/>
      <c r="F107" s="493"/>
      <c r="G107" s="161" t="s">
        <v>623</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618</v>
      </c>
      <c r="AC107" s="472"/>
      <c r="AD107" s="473"/>
      <c r="AE107" s="358" t="s">
        <v>619</v>
      </c>
      <c r="AF107" s="358"/>
      <c r="AG107" s="358"/>
      <c r="AH107" s="358"/>
      <c r="AI107" s="358" t="s">
        <v>625</v>
      </c>
      <c r="AJ107" s="358"/>
      <c r="AK107" s="358"/>
      <c r="AL107" s="358"/>
      <c r="AM107" s="358" t="s">
        <v>619</v>
      </c>
      <c r="AN107" s="358"/>
      <c r="AO107" s="358"/>
      <c r="AP107" s="358"/>
      <c r="AQ107" s="364" t="s">
        <v>624</v>
      </c>
      <c r="AR107" s="365"/>
      <c r="AS107" s="365"/>
      <c r="AT107" s="366"/>
      <c r="AU107" s="364" t="s">
        <v>619</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618</v>
      </c>
      <c r="AC108" s="407"/>
      <c r="AD108" s="408"/>
      <c r="AE108" s="358" t="s">
        <v>624</v>
      </c>
      <c r="AF108" s="358"/>
      <c r="AG108" s="358"/>
      <c r="AH108" s="358"/>
      <c r="AI108" s="358" t="s">
        <v>624</v>
      </c>
      <c r="AJ108" s="358"/>
      <c r="AK108" s="358"/>
      <c r="AL108" s="358"/>
      <c r="AM108" s="358" t="s">
        <v>626</v>
      </c>
      <c r="AN108" s="358"/>
      <c r="AO108" s="358"/>
      <c r="AP108" s="358"/>
      <c r="AQ108" s="364">
        <v>1</v>
      </c>
      <c r="AR108" s="365"/>
      <c r="AS108" s="365"/>
      <c r="AT108" s="366"/>
      <c r="AU108" s="814" t="s">
        <v>624</v>
      </c>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582</v>
      </c>
      <c r="AC116" s="301"/>
      <c r="AD116" s="302"/>
      <c r="AE116" s="358">
        <v>776.3</v>
      </c>
      <c r="AF116" s="358"/>
      <c r="AG116" s="358"/>
      <c r="AH116" s="358"/>
      <c r="AI116" s="358">
        <v>502.3</v>
      </c>
      <c r="AJ116" s="358"/>
      <c r="AK116" s="358"/>
      <c r="AL116" s="358"/>
      <c r="AM116" s="358">
        <v>719.2</v>
      </c>
      <c r="AN116" s="358"/>
      <c r="AO116" s="358"/>
      <c r="AP116" s="358"/>
      <c r="AQ116" s="364">
        <v>689.8</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700</v>
      </c>
      <c r="AC117" s="342"/>
      <c r="AD117" s="343"/>
      <c r="AE117" s="306" t="s">
        <v>690</v>
      </c>
      <c r="AF117" s="306"/>
      <c r="AG117" s="306"/>
      <c r="AH117" s="306"/>
      <c r="AI117" s="306" t="s">
        <v>691</v>
      </c>
      <c r="AJ117" s="306"/>
      <c r="AK117" s="306"/>
      <c r="AL117" s="306"/>
      <c r="AM117" s="306" t="s">
        <v>693</v>
      </c>
      <c r="AN117" s="306"/>
      <c r="AO117" s="306"/>
      <c r="AP117" s="306"/>
      <c r="AQ117" s="306" t="s">
        <v>692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629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630</v>
      </c>
      <c r="AC119" s="301"/>
      <c r="AD119" s="302"/>
      <c r="AE119" s="358">
        <v>460000</v>
      </c>
      <c r="AF119" s="358"/>
      <c r="AG119" s="358"/>
      <c r="AH119" s="358"/>
      <c r="AI119" s="358">
        <v>460000</v>
      </c>
      <c r="AJ119" s="358"/>
      <c r="AK119" s="358"/>
      <c r="AL119" s="358"/>
      <c r="AM119" s="358">
        <v>600000</v>
      </c>
      <c r="AN119" s="358"/>
      <c r="AO119" s="358"/>
      <c r="AP119" s="358"/>
      <c r="AQ119" s="358">
        <v>680000</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631</v>
      </c>
      <c r="AC120" s="342"/>
      <c r="AD120" s="343"/>
      <c r="AE120" s="306" t="s">
        <v>632</v>
      </c>
      <c r="AF120" s="306"/>
      <c r="AG120" s="306"/>
      <c r="AH120" s="306"/>
      <c r="AI120" s="306" t="s">
        <v>633</v>
      </c>
      <c r="AJ120" s="306"/>
      <c r="AK120" s="306"/>
      <c r="AL120" s="306"/>
      <c r="AM120" s="306" t="s">
        <v>634</v>
      </c>
      <c r="AN120" s="306"/>
      <c r="AO120" s="306"/>
      <c r="AP120" s="306"/>
      <c r="AQ120" s="306" t="s">
        <v>635</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customHeight="1" x14ac:dyDescent="0.15">
      <c r="A122" s="292"/>
      <c r="B122" s="293"/>
      <c r="C122" s="293"/>
      <c r="D122" s="293"/>
      <c r="E122" s="293"/>
      <c r="F122" s="294"/>
      <c r="G122" s="351" t="s">
        <v>636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630</v>
      </c>
      <c r="AC122" s="301"/>
      <c r="AD122" s="302"/>
      <c r="AE122" s="358" t="s">
        <v>624</v>
      </c>
      <c r="AF122" s="358"/>
      <c r="AG122" s="358"/>
      <c r="AH122" s="358"/>
      <c r="AI122" s="358" t="s">
        <v>619</v>
      </c>
      <c r="AJ122" s="358"/>
      <c r="AK122" s="358"/>
      <c r="AL122" s="358"/>
      <c r="AM122" s="358" t="s">
        <v>619</v>
      </c>
      <c r="AN122" s="358"/>
      <c r="AO122" s="358"/>
      <c r="AP122" s="358"/>
      <c r="AQ122" s="358">
        <v>8718</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689</v>
      </c>
      <c r="AC123" s="342"/>
      <c r="AD123" s="343"/>
      <c r="AE123" s="306" t="s">
        <v>620</v>
      </c>
      <c r="AF123" s="306"/>
      <c r="AG123" s="306"/>
      <c r="AH123" s="306"/>
      <c r="AI123" s="306" t="s">
        <v>619</v>
      </c>
      <c r="AJ123" s="306"/>
      <c r="AK123" s="306"/>
      <c r="AL123" s="306"/>
      <c r="AM123" s="306" t="s">
        <v>620</v>
      </c>
      <c r="AN123" s="306"/>
      <c r="AO123" s="306"/>
      <c r="AP123" s="306"/>
      <c r="AQ123" s="306" t="s">
        <v>637</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585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584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560</v>
      </c>
      <c r="B130" s="991"/>
      <c r="C130" s="990" t="s">
        <v>358</v>
      </c>
      <c r="D130" s="991"/>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137</v>
      </c>
      <c r="AF134" s="112"/>
      <c r="AG134" s="112"/>
      <c r="AH134" s="112"/>
      <c r="AI134" s="266">
        <v>137</v>
      </c>
      <c r="AJ134" s="112"/>
      <c r="AK134" s="112"/>
      <c r="AL134" s="112"/>
      <c r="AM134" s="266">
        <v>101</v>
      </c>
      <c r="AN134" s="112"/>
      <c r="AO134" s="112"/>
      <c r="AP134" s="112"/>
      <c r="AQ134" s="266" t="s">
        <v>567</v>
      </c>
      <c r="AR134" s="112"/>
      <c r="AS134" s="112"/>
      <c r="AT134" s="112"/>
      <c r="AU134" s="266" t="s">
        <v>567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v>145</v>
      </c>
      <c r="AF135" s="112"/>
      <c r="AG135" s="112"/>
      <c r="AH135" s="112"/>
      <c r="AI135" s="266">
        <v>137</v>
      </c>
      <c r="AJ135" s="112"/>
      <c r="AK135" s="112"/>
      <c r="AL135" s="112"/>
      <c r="AM135" s="266">
        <v>137</v>
      </c>
      <c r="AN135" s="112"/>
      <c r="AO135" s="112"/>
      <c r="AP135" s="112"/>
      <c r="AQ135" s="266" t="s">
        <v>567</v>
      </c>
      <c r="AR135" s="112"/>
      <c r="AS135" s="112"/>
      <c r="AT135" s="112"/>
      <c r="AU135" s="266">
        <v>101</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567</v>
      </c>
      <c r="AR137" s="271"/>
      <c r="AS137" s="137" t="s">
        <v>355</v>
      </c>
      <c r="AT137" s="172"/>
      <c r="AU137" s="136">
        <v>31</v>
      </c>
      <c r="AV137" s="136"/>
      <c r="AW137" s="137" t="s">
        <v>300</v>
      </c>
      <c r="AX137" s="138"/>
    </row>
    <row r="138" spans="1:50" ht="39.75" customHeight="1" x14ac:dyDescent="0.15">
      <c r="A138" s="994"/>
      <c r="B138" s="252"/>
      <c r="C138" s="251"/>
      <c r="D138" s="252"/>
      <c r="E138" s="251"/>
      <c r="F138" s="314"/>
      <c r="G138" s="230" t="s">
        <v>587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589</v>
      </c>
      <c r="AC138" s="221"/>
      <c r="AD138" s="221"/>
      <c r="AE138" s="266">
        <v>1254</v>
      </c>
      <c r="AF138" s="112"/>
      <c r="AG138" s="112"/>
      <c r="AH138" s="112"/>
      <c r="AI138" s="266">
        <v>1854</v>
      </c>
      <c r="AJ138" s="112"/>
      <c r="AK138" s="112"/>
      <c r="AL138" s="112"/>
      <c r="AM138" s="266">
        <v>2054</v>
      </c>
      <c r="AN138" s="112"/>
      <c r="AO138" s="112"/>
      <c r="AP138" s="112"/>
      <c r="AQ138" s="266" t="s">
        <v>567</v>
      </c>
      <c r="AR138" s="112"/>
      <c r="AS138" s="112"/>
      <c r="AT138" s="112"/>
      <c r="AU138" s="266" t="s">
        <v>567</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589</v>
      </c>
      <c r="AC139" s="133"/>
      <c r="AD139" s="133"/>
      <c r="AE139" s="266">
        <v>824</v>
      </c>
      <c r="AF139" s="112"/>
      <c r="AG139" s="112"/>
      <c r="AH139" s="112"/>
      <c r="AI139" s="266">
        <v>982</v>
      </c>
      <c r="AJ139" s="112"/>
      <c r="AK139" s="112"/>
      <c r="AL139" s="112"/>
      <c r="AM139" s="266">
        <v>1333</v>
      </c>
      <c r="AN139" s="112"/>
      <c r="AO139" s="112"/>
      <c r="AP139" s="112"/>
      <c r="AQ139" s="266" t="s">
        <v>567</v>
      </c>
      <c r="AR139" s="112"/>
      <c r="AS139" s="112"/>
      <c r="AT139" s="112"/>
      <c r="AU139" s="266">
        <v>1721</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556</v>
      </c>
      <c r="D430" s="250"/>
      <c r="E430" s="238" t="s">
        <v>540</v>
      </c>
      <c r="F430" s="448"/>
      <c r="G430" s="240" t="s">
        <v>374</v>
      </c>
      <c r="H430" s="158"/>
      <c r="I430" s="158"/>
      <c r="J430" s="241" t="s">
        <v>591</v>
      </c>
      <c r="K430" s="242"/>
      <c r="L430" s="242"/>
      <c r="M430" s="242"/>
      <c r="N430" s="242"/>
      <c r="O430" s="242"/>
      <c r="P430" s="242"/>
      <c r="Q430" s="242"/>
      <c r="R430" s="242"/>
      <c r="S430" s="242"/>
      <c r="T430" s="243"/>
      <c r="U430" s="244" t="s">
        <v>561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t="s">
        <v>561</v>
      </c>
      <c r="AR432" s="136"/>
      <c r="AS432" s="137" t="s">
        <v>355</v>
      </c>
      <c r="AT432" s="172"/>
      <c r="AU432" s="136" t="s">
        <v>561</v>
      </c>
      <c r="AV432" s="136"/>
      <c r="AW432" s="137" t="s">
        <v>300</v>
      </c>
      <c r="AX432" s="138"/>
    </row>
    <row r="433" spans="1:50" ht="23.25" customHeight="1" x14ac:dyDescent="0.15">
      <c r="A433" s="994"/>
      <c r="B433" s="252"/>
      <c r="C433" s="251"/>
      <c r="D433" s="252"/>
      <c r="E433" s="166"/>
      <c r="F433" s="167"/>
      <c r="G433" s="230" t="s">
        <v>592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592</v>
      </c>
      <c r="AC433" s="133"/>
      <c r="AD433" s="133"/>
      <c r="AE433" s="111" t="s">
        <v>591</v>
      </c>
      <c r="AF433" s="112"/>
      <c r="AG433" s="112"/>
      <c r="AH433" s="113"/>
      <c r="AI433" s="111" t="s">
        <v>591</v>
      </c>
      <c r="AJ433" s="112"/>
      <c r="AK433" s="112"/>
      <c r="AL433" s="112"/>
      <c r="AM433" s="111" t="s">
        <v>567</v>
      </c>
      <c r="AN433" s="112"/>
      <c r="AO433" s="112"/>
      <c r="AP433" s="113"/>
      <c r="AQ433" s="111" t="s">
        <v>591</v>
      </c>
      <c r="AR433" s="112"/>
      <c r="AS433" s="112"/>
      <c r="AT433" s="113"/>
      <c r="AU433" s="112" t="s">
        <v>593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591</v>
      </c>
      <c r="AF434" s="112"/>
      <c r="AG434" s="112"/>
      <c r="AH434" s="113"/>
      <c r="AI434" s="111" t="s">
        <v>594</v>
      </c>
      <c r="AJ434" s="112"/>
      <c r="AK434" s="112"/>
      <c r="AL434" s="112"/>
      <c r="AM434" s="111" t="s">
        <v>567</v>
      </c>
      <c r="AN434" s="112"/>
      <c r="AO434" s="112"/>
      <c r="AP434" s="113"/>
      <c r="AQ434" s="111" t="s">
        <v>591</v>
      </c>
      <c r="AR434" s="112"/>
      <c r="AS434" s="112"/>
      <c r="AT434" s="113"/>
      <c r="AU434" s="112" t="s">
        <v>591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591</v>
      </c>
      <c r="AJ435" s="112"/>
      <c r="AK435" s="112"/>
      <c r="AL435" s="112"/>
      <c r="AM435" s="111" t="s">
        <v>567</v>
      </c>
      <c r="AN435" s="112"/>
      <c r="AO435" s="112"/>
      <c r="AP435" s="113"/>
      <c r="AQ435" s="111" t="s">
        <v>591</v>
      </c>
      <c r="AR435" s="112"/>
      <c r="AS435" s="112"/>
      <c r="AT435" s="113"/>
      <c r="AU435" s="112" t="s">
        <v>593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t="s">
        <v>592</v>
      </c>
      <c r="AR457" s="136"/>
      <c r="AS457" s="137" t="s">
        <v>355</v>
      </c>
      <c r="AT457" s="172"/>
      <c r="AU457" s="136" t="s">
        <v>561</v>
      </c>
      <c r="AV457" s="136"/>
      <c r="AW457" s="137" t="s">
        <v>300</v>
      </c>
      <c r="AX457" s="138"/>
    </row>
    <row r="458" spans="1:50" ht="23.25" customHeight="1" x14ac:dyDescent="0.15">
      <c r="A458" s="994"/>
      <c r="B458" s="252"/>
      <c r="C458" s="251"/>
      <c r="D458" s="252"/>
      <c r="E458" s="166"/>
      <c r="F458" s="167"/>
      <c r="G458" s="230" t="s">
        <v>561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591</v>
      </c>
      <c r="AF458" s="112"/>
      <c r="AG458" s="112"/>
      <c r="AH458" s="112"/>
      <c r="AI458" s="111" t="s">
        <v>591</v>
      </c>
      <c r="AJ458" s="112"/>
      <c r="AK458" s="112"/>
      <c r="AL458" s="112"/>
      <c r="AM458" s="111" t="s">
        <v>567</v>
      </c>
      <c r="AN458" s="112"/>
      <c r="AO458" s="112"/>
      <c r="AP458" s="113"/>
      <c r="AQ458" s="111" t="s">
        <v>591</v>
      </c>
      <c r="AR458" s="112"/>
      <c r="AS458" s="112"/>
      <c r="AT458" s="113"/>
      <c r="AU458" s="112" t="s">
        <v>591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593</v>
      </c>
      <c r="AF459" s="112"/>
      <c r="AG459" s="112"/>
      <c r="AH459" s="113"/>
      <c r="AI459" s="111" t="s">
        <v>591</v>
      </c>
      <c r="AJ459" s="112"/>
      <c r="AK459" s="112"/>
      <c r="AL459" s="112"/>
      <c r="AM459" s="111" t="s">
        <v>567</v>
      </c>
      <c r="AN459" s="112"/>
      <c r="AO459" s="112"/>
      <c r="AP459" s="113"/>
      <c r="AQ459" s="111" t="s">
        <v>593</v>
      </c>
      <c r="AR459" s="112"/>
      <c r="AS459" s="112"/>
      <c r="AT459" s="113"/>
      <c r="AU459" s="112" t="s">
        <v>593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591</v>
      </c>
      <c r="AJ460" s="112"/>
      <c r="AK460" s="112"/>
      <c r="AL460" s="112"/>
      <c r="AM460" s="111" t="s">
        <v>567</v>
      </c>
      <c r="AN460" s="112"/>
      <c r="AO460" s="112"/>
      <c r="AP460" s="113"/>
      <c r="AQ460" s="111" t="s">
        <v>594</v>
      </c>
      <c r="AR460" s="112"/>
      <c r="AS460" s="112"/>
      <c r="AT460" s="113"/>
      <c r="AU460" s="112" t="s">
        <v>591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3.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600</v>
      </c>
      <c r="AE702" s="896"/>
      <c r="AF702" s="896"/>
      <c r="AG702" s="885" t="s">
        <v>638</v>
      </c>
      <c r="AH702" s="886"/>
      <c r="AI702" s="886"/>
      <c r="AJ702" s="886"/>
      <c r="AK702" s="886"/>
      <c r="AL702" s="886"/>
      <c r="AM702" s="886"/>
      <c r="AN702" s="886"/>
      <c r="AO702" s="886"/>
      <c r="AP702" s="886"/>
      <c r="AQ702" s="886"/>
      <c r="AR702" s="886"/>
      <c r="AS702" s="886"/>
      <c r="AT702" s="886"/>
      <c r="AU702" s="886"/>
      <c r="AV702" s="886"/>
      <c r="AW702" s="886"/>
      <c r="AX702" s="887"/>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600</v>
      </c>
      <c r="AE703" s="155"/>
      <c r="AF703" s="155"/>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6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600</v>
      </c>
      <c r="AE704" s="586"/>
      <c r="AF704" s="586"/>
      <c r="AG704" s="428" t="s">
        <v>639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600</v>
      </c>
      <c r="AE705" s="733"/>
      <c r="AF705" s="733"/>
      <c r="AG705" s="160" t="s">
        <v>642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600</v>
      </c>
      <c r="AE708" s="668"/>
      <c r="AF708" s="668"/>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600</v>
      </c>
      <c r="AE709" s="155"/>
      <c r="AF709" s="155"/>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643</v>
      </c>
      <c r="AE710" s="155"/>
      <c r="AF710" s="155"/>
      <c r="AG710" s="664" t="s">
        <v>567</v>
      </c>
      <c r="AH710" s="665"/>
      <c r="AI710" s="665"/>
      <c r="AJ710" s="665"/>
      <c r="AK710" s="665"/>
      <c r="AL710" s="665"/>
      <c r="AM710" s="665"/>
      <c r="AN710" s="665"/>
      <c r="AO710" s="665"/>
      <c r="AP710" s="665"/>
      <c r="AQ710" s="665"/>
      <c r="AR710" s="665"/>
      <c r="AS710" s="665"/>
      <c r="AT710" s="665"/>
      <c r="AU710" s="665"/>
      <c r="AV710" s="665"/>
      <c r="AW710" s="665"/>
      <c r="AX710" s="666"/>
    </row>
    <row r="711" spans="1:50" ht="4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600</v>
      </c>
      <c r="AE711" s="155"/>
      <c r="AF711" s="155"/>
      <c r="AG711" s="664" t="s">
        <v>644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643</v>
      </c>
      <c r="AE712" s="586"/>
      <c r="AF712" s="586"/>
      <c r="AG712" s="594" t="s">
        <v>645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74.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600</v>
      </c>
      <c r="AE714" s="592"/>
      <c r="AF714" s="593"/>
      <c r="AG714" s="689" t="s">
        <v>646</v>
      </c>
      <c r="AH714" s="690"/>
      <c r="AI714" s="690"/>
      <c r="AJ714" s="690"/>
      <c r="AK714" s="690"/>
      <c r="AL714" s="690"/>
      <c r="AM714" s="690"/>
      <c r="AN714" s="690"/>
      <c r="AO714" s="690"/>
      <c r="AP714" s="690"/>
      <c r="AQ714" s="690"/>
      <c r="AR714" s="690"/>
      <c r="AS714" s="690"/>
      <c r="AT714" s="690"/>
      <c r="AU714" s="690"/>
      <c r="AV714" s="690"/>
      <c r="AW714" s="690"/>
      <c r="AX714" s="691"/>
    </row>
    <row r="715" spans="1:50" ht="80.2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600</v>
      </c>
      <c r="AE715" s="668"/>
      <c r="AF715" s="777"/>
      <c r="AG715" s="526" t="s">
        <v>647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643</v>
      </c>
      <c r="AE716" s="759"/>
      <c r="AF716" s="759"/>
      <c r="AG716" s="664" t="s">
        <v>567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600</v>
      </c>
      <c r="AE717" s="155"/>
      <c r="AF717" s="155"/>
      <c r="AG717" s="664" t="s">
        <v>648</v>
      </c>
      <c r="AH717" s="665"/>
      <c r="AI717" s="665"/>
      <c r="AJ717" s="665"/>
      <c r="AK717" s="665"/>
      <c r="AL717" s="665"/>
      <c r="AM717" s="665"/>
      <c r="AN717" s="665"/>
      <c r="AO717" s="665"/>
      <c r="AP717" s="665"/>
      <c r="AQ717" s="665"/>
      <c r="AR717" s="665"/>
      <c r="AS717" s="665"/>
      <c r="AT717" s="665"/>
      <c r="AU717" s="665"/>
      <c r="AV717" s="665"/>
      <c r="AW717" s="665"/>
      <c r="AX717" s="666"/>
    </row>
    <row r="718" spans="1:50" ht="59.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600</v>
      </c>
      <c r="AE718" s="155"/>
      <c r="AF718" s="155"/>
      <c r="AG718" s="163" t="s">
        <v>649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643</v>
      </c>
      <c r="AE719" s="668"/>
      <c r="AF719" s="668"/>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699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567</v>
      </c>
      <c r="F737" s="122"/>
      <c r="G737" s="122"/>
      <c r="H737" s="122"/>
      <c r="I737" s="122"/>
      <c r="J737" s="122"/>
      <c r="K737" s="122"/>
      <c r="L737" s="122"/>
      <c r="M737" s="122"/>
      <c r="N737" s="101" t="s">
        <v>537</v>
      </c>
      <c r="O737" s="101"/>
      <c r="P737" s="101"/>
      <c r="Q737" s="101"/>
      <c r="R737" s="122" t="s">
        <v>598</v>
      </c>
      <c r="S737" s="122"/>
      <c r="T737" s="122"/>
      <c r="U737" s="122"/>
      <c r="V737" s="122"/>
      <c r="W737" s="122"/>
      <c r="X737" s="122"/>
      <c r="Y737" s="122"/>
      <c r="Z737" s="122"/>
      <c r="AA737" s="101" t="s">
        <v>536</v>
      </c>
      <c r="AB737" s="101"/>
      <c r="AC737" s="101"/>
      <c r="AD737" s="101"/>
      <c r="AE737" s="122" t="s">
        <v>599</v>
      </c>
      <c r="AF737" s="122"/>
      <c r="AG737" s="122"/>
      <c r="AH737" s="122"/>
      <c r="AI737" s="122"/>
      <c r="AJ737" s="122"/>
      <c r="AK737" s="122"/>
      <c r="AL737" s="122"/>
      <c r="AM737" s="122"/>
      <c r="AN737" s="101" t="s">
        <v>535</v>
      </c>
      <c r="AO737" s="101"/>
      <c r="AP737" s="101"/>
      <c r="AQ737" s="101"/>
      <c r="AR737" s="102" t="s">
        <v>651</v>
      </c>
      <c r="AS737" s="103"/>
      <c r="AT737" s="103"/>
      <c r="AU737" s="103"/>
      <c r="AV737" s="103"/>
      <c r="AW737" s="103"/>
      <c r="AX737" s="104"/>
      <c r="AY737" s="89"/>
      <c r="AZ737" s="89"/>
    </row>
    <row r="738" spans="1:52" ht="24.75" customHeight="1" x14ac:dyDescent="0.15">
      <c r="A738" s="123" t="s">
        <v>534</v>
      </c>
      <c r="B738" s="124"/>
      <c r="C738" s="124"/>
      <c r="D738" s="125"/>
      <c r="E738" s="122" t="s">
        <v>652</v>
      </c>
      <c r="F738" s="122"/>
      <c r="G738" s="122"/>
      <c r="H738" s="122"/>
      <c r="I738" s="122"/>
      <c r="J738" s="122"/>
      <c r="K738" s="122"/>
      <c r="L738" s="122"/>
      <c r="M738" s="122"/>
      <c r="N738" s="101" t="s">
        <v>533</v>
      </c>
      <c r="O738" s="101"/>
      <c r="P738" s="101"/>
      <c r="Q738" s="101"/>
      <c r="R738" s="122" t="s">
        <v>653</v>
      </c>
      <c r="S738" s="122"/>
      <c r="T738" s="122"/>
      <c r="U738" s="122"/>
      <c r="V738" s="122"/>
      <c r="W738" s="122"/>
      <c r="X738" s="122"/>
      <c r="Y738" s="122"/>
      <c r="Z738" s="122"/>
      <c r="AA738" s="101" t="s">
        <v>532</v>
      </c>
      <c r="AB738" s="101"/>
      <c r="AC738" s="101"/>
      <c r="AD738" s="101"/>
      <c r="AE738" s="122" t="s">
        <v>654</v>
      </c>
      <c r="AF738" s="122"/>
      <c r="AG738" s="122"/>
      <c r="AH738" s="122"/>
      <c r="AI738" s="122"/>
      <c r="AJ738" s="122"/>
      <c r="AK738" s="122"/>
      <c r="AL738" s="122"/>
      <c r="AM738" s="122"/>
      <c r="AN738" s="101" t="s">
        <v>528</v>
      </c>
      <c r="AO738" s="101"/>
      <c r="AP738" s="101"/>
      <c r="AQ738" s="101"/>
      <c r="AR738" s="102" t="s">
        <v>655</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225</v>
      </c>
      <c r="M739" s="118"/>
      <c r="N739" s="94" t="str">
        <f>IF(O739="", "", "-")</f>
        <v/>
      </c>
      <c r="O739" s="95"/>
      <c r="P739" s="94" t="str">
        <f>IF(E739="", "", ")")</f>
        <v>)</v>
      </c>
      <c r="Q739" s="129"/>
      <c r="R739" s="117"/>
      <c r="S739" s="117"/>
      <c r="T739" s="93" t="str">
        <f>IF(Q739="", "", "(")</f>
        <v/>
      </c>
      <c r="U739" s="117"/>
      <c r="V739" s="117"/>
      <c r="W739" s="93" t="str">
        <f>IF(OR(U739="　", U739=""), "", "-")</f>
        <v/>
      </c>
      <c r="X739" s="118">
        <v>226</v>
      </c>
      <c r="Y739" s="118"/>
      <c r="Z739" s="94" t="str">
        <f>IF(AA739="", "", "-")</f>
        <v/>
      </c>
      <c r="AA739" s="95"/>
      <c r="AB739" s="94" t="str">
        <f>IF(Q739="", "", ")")</f>
        <v/>
      </c>
      <c r="AC739" s="129"/>
      <c r="AD739" s="117"/>
      <c r="AE739" s="117"/>
      <c r="AF739" s="93" t="str">
        <f>IF(AC739="", "", "(")</f>
        <v/>
      </c>
      <c r="AG739" s="117" t="s">
        <v>509</v>
      </c>
      <c r="AH739" s="117"/>
      <c r="AI739" s="93" t="str">
        <f>IF(OR(AG739="　", AG739=""), "", "-")</f>
        <v>-</v>
      </c>
      <c r="AJ739" s="118">
        <v>19</v>
      </c>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9" t="s">
        <v>677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678</v>
      </c>
      <c r="H781" s="450"/>
      <c r="I781" s="450"/>
      <c r="J781" s="450"/>
      <c r="K781" s="451"/>
      <c r="L781" s="452" t="s">
        <v>681</v>
      </c>
      <c r="M781" s="453"/>
      <c r="N781" s="453"/>
      <c r="O781" s="453"/>
      <c r="P781" s="453"/>
      <c r="Q781" s="453"/>
      <c r="R781" s="453"/>
      <c r="S781" s="453"/>
      <c r="T781" s="453"/>
      <c r="U781" s="453"/>
      <c r="V781" s="453"/>
      <c r="W781" s="453"/>
      <c r="X781" s="454"/>
      <c r="Y781" s="455">
        <v>40.44</v>
      </c>
      <c r="Z781" s="456"/>
      <c r="AA781" s="456"/>
      <c r="AB781" s="557"/>
      <c r="AC781" s="449" t="s">
        <v>685</v>
      </c>
      <c r="AD781" s="450"/>
      <c r="AE781" s="450"/>
      <c r="AF781" s="450"/>
      <c r="AG781" s="451"/>
      <c r="AH781" s="452" t="s">
        <v>687</v>
      </c>
      <c r="AI781" s="453"/>
      <c r="AJ781" s="453"/>
      <c r="AK781" s="453"/>
      <c r="AL781" s="453"/>
      <c r="AM781" s="453"/>
      <c r="AN781" s="453"/>
      <c r="AO781" s="453"/>
      <c r="AP781" s="453"/>
      <c r="AQ781" s="453"/>
      <c r="AR781" s="453"/>
      <c r="AS781" s="453"/>
      <c r="AT781" s="454"/>
      <c r="AU781" s="455">
        <v>1.1000000000000001</v>
      </c>
      <c r="AV781" s="456"/>
      <c r="AW781" s="456"/>
      <c r="AX781" s="457"/>
    </row>
    <row r="782" spans="1:50" ht="24.75" customHeight="1" x14ac:dyDescent="0.15">
      <c r="A782" s="556"/>
      <c r="B782" s="763"/>
      <c r="C782" s="763"/>
      <c r="D782" s="763"/>
      <c r="E782" s="763"/>
      <c r="F782" s="764"/>
      <c r="G782" s="348" t="s">
        <v>679</v>
      </c>
      <c r="H782" s="349"/>
      <c r="I782" s="349"/>
      <c r="J782" s="349"/>
      <c r="K782" s="350"/>
      <c r="L782" s="401" t="s">
        <v>682</v>
      </c>
      <c r="M782" s="402"/>
      <c r="N782" s="402"/>
      <c r="O782" s="402"/>
      <c r="P782" s="402"/>
      <c r="Q782" s="402"/>
      <c r="R782" s="402"/>
      <c r="S782" s="402"/>
      <c r="T782" s="402"/>
      <c r="U782" s="402"/>
      <c r="V782" s="402"/>
      <c r="W782" s="402"/>
      <c r="X782" s="403"/>
      <c r="Y782" s="398">
        <v>14.09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680</v>
      </c>
      <c r="H783" s="349"/>
      <c r="I783" s="349"/>
      <c r="J783" s="349"/>
      <c r="K783" s="350"/>
      <c r="L783" s="401" t="s">
        <v>683</v>
      </c>
      <c r="M783" s="402"/>
      <c r="N783" s="402"/>
      <c r="O783" s="402"/>
      <c r="P783" s="402"/>
      <c r="Q783" s="402"/>
      <c r="R783" s="402"/>
      <c r="S783" s="402"/>
      <c r="T783" s="402"/>
      <c r="U783" s="402"/>
      <c r="V783" s="402"/>
      <c r="W783" s="402"/>
      <c r="X783" s="403"/>
      <c r="Y783" s="398">
        <v>6.49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61.02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1.1000000000000001</v>
      </c>
      <c r="AV791" s="415"/>
      <c r="AW791" s="415"/>
      <c r="AX791" s="417"/>
    </row>
    <row r="792" spans="1:50" ht="24.75" customHeight="1" x14ac:dyDescent="0.15">
      <c r="A792" s="556"/>
      <c r="B792" s="763"/>
      <c r="C792" s="763"/>
      <c r="D792" s="763"/>
      <c r="E792" s="763"/>
      <c r="F792" s="764"/>
      <c r="G792" s="439" t="s">
        <v>686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685</v>
      </c>
      <c r="H794" s="450"/>
      <c r="I794" s="450"/>
      <c r="J794" s="450"/>
      <c r="K794" s="451"/>
      <c r="L794" s="452" t="s">
        <v>688</v>
      </c>
      <c r="M794" s="453"/>
      <c r="N794" s="453"/>
      <c r="O794" s="453"/>
      <c r="P794" s="453"/>
      <c r="Q794" s="453"/>
      <c r="R794" s="453"/>
      <c r="S794" s="453"/>
      <c r="T794" s="453"/>
      <c r="U794" s="453"/>
      <c r="V794" s="453"/>
      <c r="W794" s="453"/>
      <c r="X794" s="454"/>
      <c r="Y794" s="455">
        <v>3.024</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3.024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42.75" customHeight="1" x14ac:dyDescent="0.15">
      <c r="A837" s="404">
        <v>1</v>
      </c>
      <c r="B837" s="404">
        <v>1</v>
      </c>
      <c r="C837" s="424" t="s">
        <v>656</v>
      </c>
      <c r="D837" s="418"/>
      <c r="E837" s="418"/>
      <c r="F837" s="418"/>
      <c r="G837" s="418"/>
      <c r="H837" s="418"/>
      <c r="I837" s="418"/>
      <c r="J837" s="419">
        <v>3011005000295</v>
      </c>
      <c r="K837" s="420"/>
      <c r="L837" s="420"/>
      <c r="M837" s="420"/>
      <c r="N837" s="420"/>
      <c r="O837" s="420"/>
      <c r="P837" s="425" t="s">
        <v>657</v>
      </c>
      <c r="Q837" s="317"/>
      <c r="R837" s="317"/>
      <c r="S837" s="317"/>
      <c r="T837" s="317"/>
      <c r="U837" s="317"/>
      <c r="V837" s="317"/>
      <c r="W837" s="317"/>
      <c r="X837" s="317"/>
      <c r="Y837" s="318">
        <v>61.02</v>
      </c>
      <c r="Z837" s="319"/>
      <c r="AA837" s="319"/>
      <c r="AB837" s="320"/>
      <c r="AC837" s="328" t="s">
        <v>493</v>
      </c>
      <c r="AD837" s="423"/>
      <c r="AE837" s="423"/>
      <c r="AF837" s="423"/>
      <c r="AG837" s="423"/>
      <c r="AH837" s="421">
        <v>1</v>
      </c>
      <c r="AI837" s="422"/>
      <c r="AJ837" s="422"/>
      <c r="AK837" s="422"/>
      <c r="AL837" s="325">
        <v>98.857799999999997</v>
      </c>
      <c r="AM837" s="326"/>
      <c r="AN837" s="326"/>
      <c r="AO837" s="327"/>
      <c r="AP837" s="321" t="s">
        <v>659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15">
      <c r="A870" s="404">
        <v>1</v>
      </c>
      <c r="B870" s="404">
        <v>1</v>
      </c>
      <c r="C870" s="424" t="s">
        <v>658</v>
      </c>
      <c r="D870" s="418"/>
      <c r="E870" s="418"/>
      <c r="F870" s="418"/>
      <c r="G870" s="418"/>
      <c r="H870" s="418"/>
      <c r="I870" s="418"/>
      <c r="J870" s="419">
        <v>9010701015683</v>
      </c>
      <c r="K870" s="420"/>
      <c r="L870" s="420"/>
      <c r="M870" s="420"/>
      <c r="N870" s="420"/>
      <c r="O870" s="420"/>
      <c r="P870" s="425" t="s">
        <v>660</v>
      </c>
      <c r="Q870" s="317"/>
      <c r="R870" s="317"/>
      <c r="S870" s="317"/>
      <c r="T870" s="317"/>
      <c r="U870" s="317"/>
      <c r="V870" s="317"/>
      <c r="W870" s="317"/>
      <c r="X870" s="317"/>
      <c r="Y870" s="318">
        <v>1.01</v>
      </c>
      <c r="Z870" s="319"/>
      <c r="AA870" s="319"/>
      <c r="AB870" s="320"/>
      <c r="AC870" s="328" t="s">
        <v>492</v>
      </c>
      <c r="AD870" s="423"/>
      <c r="AE870" s="423"/>
      <c r="AF870" s="423"/>
      <c r="AG870" s="423"/>
      <c r="AH870" s="421">
        <v>4</v>
      </c>
      <c r="AI870" s="422"/>
      <c r="AJ870" s="422"/>
      <c r="AK870" s="422"/>
      <c r="AL870" s="325">
        <v>87.449700000000007</v>
      </c>
      <c r="AM870" s="326"/>
      <c r="AN870" s="326"/>
      <c r="AO870" s="327"/>
      <c r="AP870" s="321" t="s">
        <v>666</v>
      </c>
      <c r="AQ870" s="321"/>
      <c r="AR870" s="321"/>
      <c r="AS870" s="321"/>
      <c r="AT870" s="321"/>
      <c r="AU870" s="321"/>
      <c r="AV870" s="321"/>
      <c r="AW870" s="321"/>
      <c r="AX870" s="321"/>
    </row>
    <row r="871" spans="1:50" ht="45" customHeight="1" x14ac:dyDescent="0.15">
      <c r="A871" s="404">
        <v>2</v>
      </c>
      <c r="B871" s="404">
        <v>1</v>
      </c>
      <c r="C871" s="424" t="s">
        <v>663</v>
      </c>
      <c r="D871" s="418"/>
      <c r="E871" s="418"/>
      <c r="F871" s="418"/>
      <c r="G871" s="418"/>
      <c r="H871" s="418"/>
      <c r="I871" s="418"/>
      <c r="J871" s="419">
        <v>3120001079845</v>
      </c>
      <c r="K871" s="420"/>
      <c r="L871" s="420"/>
      <c r="M871" s="420"/>
      <c r="N871" s="420"/>
      <c r="O871" s="420"/>
      <c r="P871" s="425" t="s">
        <v>664</v>
      </c>
      <c r="Q871" s="317"/>
      <c r="R871" s="317"/>
      <c r="S871" s="317"/>
      <c r="T871" s="317"/>
      <c r="U871" s="317"/>
      <c r="V871" s="317"/>
      <c r="W871" s="317"/>
      <c r="X871" s="317"/>
      <c r="Y871" s="318">
        <v>0.29499999999999998</v>
      </c>
      <c r="Z871" s="319"/>
      <c r="AA871" s="319"/>
      <c r="AB871" s="320"/>
      <c r="AC871" s="328" t="s">
        <v>498</v>
      </c>
      <c r="AD871" s="328"/>
      <c r="AE871" s="328"/>
      <c r="AF871" s="328"/>
      <c r="AG871" s="328"/>
      <c r="AH871" s="421" t="s">
        <v>665</v>
      </c>
      <c r="AI871" s="422"/>
      <c r="AJ871" s="422"/>
      <c r="AK871" s="422"/>
      <c r="AL871" s="325" t="s">
        <v>665</v>
      </c>
      <c r="AM871" s="326"/>
      <c r="AN871" s="326"/>
      <c r="AO871" s="327"/>
      <c r="AP871" s="321" t="s">
        <v>665</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45" customHeight="1" x14ac:dyDescent="0.15">
      <c r="A903" s="404">
        <v>1</v>
      </c>
      <c r="B903" s="404">
        <v>1</v>
      </c>
      <c r="C903" s="424" t="s">
        <v>661</v>
      </c>
      <c r="D903" s="418"/>
      <c r="E903" s="418"/>
      <c r="F903" s="418"/>
      <c r="G903" s="418"/>
      <c r="H903" s="418"/>
      <c r="I903" s="418"/>
      <c r="J903" s="419">
        <v>9010901009980</v>
      </c>
      <c r="K903" s="420"/>
      <c r="L903" s="420"/>
      <c r="M903" s="420"/>
      <c r="N903" s="420"/>
      <c r="O903" s="420"/>
      <c r="P903" s="425" t="s">
        <v>662</v>
      </c>
      <c r="Q903" s="317"/>
      <c r="R903" s="317"/>
      <c r="S903" s="317"/>
      <c r="T903" s="317"/>
      <c r="U903" s="317"/>
      <c r="V903" s="317"/>
      <c r="W903" s="317"/>
      <c r="X903" s="317"/>
      <c r="Y903" s="318">
        <v>3.024</v>
      </c>
      <c r="Z903" s="319"/>
      <c r="AA903" s="319"/>
      <c r="AB903" s="320"/>
      <c r="AC903" s="328" t="s">
        <v>492</v>
      </c>
      <c r="AD903" s="423"/>
      <c r="AE903" s="423"/>
      <c r="AF903" s="423"/>
      <c r="AG903" s="423"/>
      <c r="AH903" s="421">
        <v>3</v>
      </c>
      <c r="AI903" s="422"/>
      <c r="AJ903" s="422"/>
      <c r="AK903" s="422"/>
      <c r="AL903" s="325">
        <v>94.75</v>
      </c>
      <c r="AM903" s="326"/>
      <c r="AN903" s="326"/>
      <c r="AO903" s="327"/>
      <c r="AP903" s="321" t="s">
        <v>666</v>
      </c>
      <c r="AQ903" s="321"/>
      <c r="AR903" s="321"/>
      <c r="AS903" s="321"/>
      <c r="AT903" s="321"/>
      <c r="AU903" s="321"/>
      <c r="AV903" s="321"/>
      <c r="AW903" s="321"/>
      <c r="AX903" s="321"/>
    </row>
    <row r="904" spans="1:50" ht="45" customHeight="1" x14ac:dyDescent="0.15">
      <c r="A904" s="404">
        <v>2</v>
      </c>
      <c r="B904" s="404">
        <v>1</v>
      </c>
      <c r="C904" s="424" t="s">
        <v>661</v>
      </c>
      <c r="D904" s="418"/>
      <c r="E904" s="418"/>
      <c r="F904" s="418"/>
      <c r="G904" s="418"/>
      <c r="H904" s="418"/>
      <c r="I904" s="418"/>
      <c r="J904" s="419">
        <v>9010901009980</v>
      </c>
      <c r="K904" s="420"/>
      <c r="L904" s="420"/>
      <c r="M904" s="420"/>
      <c r="N904" s="420"/>
      <c r="O904" s="420"/>
      <c r="P904" s="425" t="s">
        <v>668</v>
      </c>
      <c r="Q904" s="317"/>
      <c r="R904" s="317"/>
      <c r="S904" s="317"/>
      <c r="T904" s="317"/>
      <c r="U904" s="317"/>
      <c r="V904" s="317"/>
      <c r="W904" s="317"/>
      <c r="X904" s="317"/>
      <c r="Y904" s="318">
        <v>0.55000000000000004</v>
      </c>
      <c r="Z904" s="319"/>
      <c r="AA904" s="319"/>
      <c r="AB904" s="320"/>
      <c r="AC904" s="328" t="s">
        <v>498</v>
      </c>
      <c r="AD904" s="328"/>
      <c r="AE904" s="328"/>
      <c r="AF904" s="328"/>
      <c r="AG904" s="328"/>
      <c r="AH904" s="421" t="s">
        <v>667</v>
      </c>
      <c r="AI904" s="422"/>
      <c r="AJ904" s="422"/>
      <c r="AK904" s="422"/>
      <c r="AL904" s="325" t="s">
        <v>665</v>
      </c>
      <c r="AM904" s="326"/>
      <c r="AN904" s="326"/>
      <c r="AO904" s="327"/>
      <c r="AP904" s="321" t="s">
        <v>665</v>
      </c>
      <c r="AQ904" s="321"/>
      <c r="AR904" s="321"/>
      <c r="AS904" s="321"/>
      <c r="AT904" s="321"/>
      <c r="AU904" s="321"/>
      <c r="AV904" s="321"/>
      <c r="AW904" s="321"/>
      <c r="AX904" s="321"/>
    </row>
    <row r="905" spans="1:50" ht="45" customHeight="1" x14ac:dyDescent="0.15">
      <c r="A905" s="404">
        <v>3</v>
      </c>
      <c r="B905" s="404">
        <v>1</v>
      </c>
      <c r="C905" s="424" t="s">
        <v>669</v>
      </c>
      <c r="D905" s="418"/>
      <c r="E905" s="418"/>
      <c r="F905" s="418"/>
      <c r="G905" s="418"/>
      <c r="H905" s="418"/>
      <c r="I905" s="418"/>
      <c r="J905" s="419">
        <v>9010701015683</v>
      </c>
      <c r="K905" s="420"/>
      <c r="L905" s="420"/>
      <c r="M905" s="420"/>
      <c r="N905" s="420"/>
      <c r="O905" s="420"/>
      <c r="P905" s="425" t="s">
        <v>670</v>
      </c>
      <c r="Q905" s="317"/>
      <c r="R905" s="317"/>
      <c r="S905" s="317"/>
      <c r="T905" s="317"/>
      <c r="U905" s="317"/>
      <c r="V905" s="317"/>
      <c r="W905" s="317"/>
      <c r="X905" s="317"/>
      <c r="Y905" s="318">
        <v>0.16</v>
      </c>
      <c r="Z905" s="319"/>
      <c r="AA905" s="319"/>
      <c r="AB905" s="320"/>
      <c r="AC905" s="328" t="s">
        <v>498</v>
      </c>
      <c r="AD905" s="328"/>
      <c r="AE905" s="328"/>
      <c r="AF905" s="328"/>
      <c r="AG905" s="328"/>
      <c r="AH905" s="323" t="s">
        <v>665</v>
      </c>
      <c r="AI905" s="324"/>
      <c r="AJ905" s="324"/>
      <c r="AK905" s="324"/>
      <c r="AL905" s="325" t="s">
        <v>665</v>
      </c>
      <c r="AM905" s="326"/>
      <c r="AN905" s="326"/>
      <c r="AO905" s="327"/>
      <c r="AP905" s="321" t="s">
        <v>666</v>
      </c>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671</v>
      </c>
      <c r="D936" s="418"/>
      <c r="E936" s="418"/>
      <c r="F936" s="418"/>
      <c r="G936" s="418"/>
      <c r="H936" s="418"/>
      <c r="I936" s="418"/>
      <c r="J936" s="419" t="s">
        <v>665</v>
      </c>
      <c r="K936" s="420"/>
      <c r="L936" s="420"/>
      <c r="M936" s="420"/>
      <c r="N936" s="420"/>
      <c r="O936" s="420"/>
      <c r="P936" s="425" t="s">
        <v>672</v>
      </c>
      <c r="Q936" s="317"/>
      <c r="R936" s="317"/>
      <c r="S936" s="317"/>
      <c r="T936" s="317"/>
      <c r="U936" s="317"/>
      <c r="V936" s="317"/>
      <c r="W936" s="317"/>
      <c r="X936" s="317"/>
      <c r="Y936" s="318">
        <v>0.69899999999999995</v>
      </c>
      <c r="Z936" s="319"/>
      <c r="AA936" s="319"/>
      <c r="AB936" s="320"/>
      <c r="AC936" s="328" t="s">
        <v>498</v>
      </c>
      <c r="AD936" s="423"/>
      <c r="AE936" s="423"/>
      <c r="AF936" s="423"/>
      <c r="AG936" s="423"/>
      <c r="AH936" s="421" t="s">
        <v>665</v>
      </c>
      <c r="AI936" s="422"/>
      <c r="AJ936" s="422"/>
      <c r="AK936" s="422"/>
      <c r="AL936" s="325" t="s">
        <v>665</v>
      </c>
      <c r="AM936" s="326"/>
      <c r="AN936" s="326"/>
      <c r="AO936" s="327"/>
      <c r="AP936" s="321" t="s">
        <v>666</v>
      </c>
      <c r="AQ936" s="321"/>
      <c r="AR936" s="321"/>
      <c r="AS936" s="321"/>
      <c r="AT936" s="321"/>
      <c r="AU936" s="321"/>
      <c r="AV936" s="321"/>
      <c r="AW936" s="321"/>
      <c r="AX936" s="321"/>
    </row>
    <row r="937" spans="1:50" ht="60" customHeight="1" x14ac:dyDescent="0.15">
      <c r="A937" s="404">
        <v>2</v>
      </c>
      <c r="B937" s="404">
        <v>1</v>
      </c>
      <c r="C937" s="424" t="s">
        <v>673</v>
      </c>
      <c r="D937" s="418"/>
      <c r="E937" s="418"/>
      <c r="F937" s="418"/>
      <c r="G937" s="418"/>
      <c r="H937" s="418"/>
      <c r="I937" s="418"/>
      <c r="J937" s="419">
        <v>3010401084786</v>
      </c>
      <c r="K937" s="420"/>
      <c r="L937" s="420"/>
      <c r="M937" s="420"/>
      <c r="N937" s="420"/>
      <c r="O937" s="420"/>
      <c r="P937" s="425" t="s">
        <v>675</v>
      </c>
      <c r="Q937" s="317"/>
      <c r="R937" s="317"/>
      <c r="S937" s="317"/>
      <c r="T937" s="317"/>
      <c r="U937" s="317"/>
      <c r="V937" s="317"/>
      <c r="W937" s="317"/>
      <c r="X937" s="317"/>
      <c r="Y937" s="318">
        <v>0.46899999999999997</v>
      </c>
      <c r="Z937" s="319"/>
      <c r="AA937" s="319"/>
      <c r="AB937" s="320"/>
      <c r="AC937" s="328" t="s">
        <v>498</v>
      </c>
      <c r="AD937" s="328"/>
      <c r="AE937" s="328"/>
      <c r="AF937" s="328"/>
      <c r="AG937" s="328"/>
      <c r="AH937" s="421" t="s">
        <v>676</v>
      </c>
      <c r="AI937" s="422"/>
      <c r="AJ937" s="422"/>
      <c r="AK937" s="422"/>
      <c r="AL937" s="325" t="s">
        <v>676</v>
      </c>
      <c r="AM937" s="326"/>
      <c r="AN937" s="326"/>
      <c r="AO937" s="327"/>
      <c r="AP937" s="321" t="s">
        <v>666</v>
      </c>
      <c r="AQ937" s="321"/>
      <c r="AR937" s="321"/>
      <c r="AS937" s="321"/>
      <c r="AT937" s="321"/>
      <c r="AU937" s="321"/>
      <c r="AV937" s="321"/>
      <c r="AW937" s="321"/>
      <c r="AX937" s="321"/>
    </row>
    <row r="938" spans="1:50" ht="30" customHeight="1" x14ac:dyDescent="0.15">
      <c r="A938" s="404">
        <v>3</v>
      </c>
      <c r="B938" s="404">
        <v>1</v>
      </c>
      <c r="C938" s="424" t="s">
        <v>694</v>
      </c>
      <c r="D938" s="418"/>
      <c r="E938" s="418"/>
      <c r="F938" s="418"/>
      <c r="G938" s="418"/>
      <c r="H938" s="418"/>
      <c r="I938" s="418"/>
      <c r="J938" s="419">
        <v>1010001046131</v>
      </c>
      <c r="K938" s="420"/>
      <c r="L938" s="420"/>
      <c r="M938" s="420"/>
      <c r="N938" s="420"/>
      <c r="O938" s="420"/>
      <c r="P938" s="425" t="s">
        <v>695</v>
      </c>
      <c r="Q938" s="317"/>
      <c r="R938" s="317"/>
      <c r="S938" s="317"/>
      <c r="T938" s="317"/>
      <c r="U938" s="317"/>
      <c r="V938" s="317"/>
      <c r="W938" s="317"/>
      <c r="X938" s="317"/>
      <c r="Y938" s="318">
        <v>3.6999999999999998E-2</v>
      </c>
      <c r="Z938" s="319"/>
      <c r="AA938" s="319"/>
      <c r="AB938" s="320"/>
      <c r="AC938" s="328" t="s">
        <v>498</v>
      </c>
      <c r="AD938" s="328"/>
      <c r="AE938" s="328"/>
      <c r="AF938" s="328"/>
      <c r="AG938" s="328"/>
      <c r="AH938" s="323" t="s">
        <v>696</v>
      </c>
      <c r="AI938" s="324"/>
      <c r="AJ938" s="324"/>
      <c r="AK938" s="324"/>
      <c r="AL938" s="325" t="s">
        <v>696</v>
      </c>
      <c r="AM938" s="326"/>
      <c r="AN938" s="326"/>
      <c r="AO938" s="327"/>
      <c r="AP938" s="321" t="s">
        <v>697</v>
      </c>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t="s">
        <v>674</v>
      </c>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24"/>
      <c r="D969" s="418"/>
      <c r="E969" s="418"/>
      <c r="F969" s="418"/>
      <c r="G969" s="418"/>
      <c r="H969" s="418"/>
      <c r="I969" s="418"/>
      <c r="J969" s="419"/>
      <c r="K969" s="420"/>
      <c r="L969" s="420"/>
      <c r="M969" s="420"/>
      <c r="N969" s="420"/>
      <c r="O969" s="420"/>
      <c r="P969" s="425"/>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568</v>
      </c>
      <c r="F1102" s="892"/>
      <c r="G1102" s="892"/>
      <c r="H1102" s="892"/>
      <c r="I1102" s="892"/>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600</v>
      </c>
      <c r="M3" s="13" t="str">
        <f t="shared" ref="M3:M11" si="2">IF(L3="","",K3)</f>
        <v>文教及び科学振興</v>
      </c>
      <c r="N3" s="13" t="str">
        <f>IF(M3="",N2,IF(N2&lt;&gt;"",CONCATENATE(N2,"、",M3),M3))</f>
        <v>文教及び科学振興</v>
      </c>
      <c r="O3" s="13"/>
      <c r="P3" s="12" t="s">
        <v>191</v>
      </c>
      <c r="Q3" s="17" t="s">
        <v>600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551</v>
      </c>
      <c r="AF51" s="996"/>
      <c r="AG51" s="996"/>
      <c r="AH51" s="996"/>
      <c r="AI51" s="996" t="s">
        <v>548</v>
      </c>
      <c r="AJ51" s="996"/>
      <c r="AK51" s="996"/>
      <c r="AL51" s="996"/>
      <c r="AM51" s="996" t="s">
        <v>522</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2019-07-01T09:59:51Z</cp:lastPrinted>
  <dcterms:created xsi:type="dcterms:W3CDTF">2012-03-13T00:50:25Z</dcterms:created>
  <dcterms:modified xsi:type="dcterms:W3CDTF">2019-07-16T02:25:55Z</dcterms:modified>
</cp:coreProperties>
</file>