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8_{2EEFDD95-2F2C-4DA8-905D-D976C2306028}"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<sst xmlns="http://schemas.openxmlformats.org/spreadsheetml/2006/main" count="2983" uniqueCount="679">
  <si>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</si>
  <si>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</si>
  <si>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</si>
  <si>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</si>
  <si>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</si>
  <si>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</si>
  <si>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</si>
  <si>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</si>
  <si>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</si>
  <si>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</si>
  <si>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</si>
  <si>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</si>
  <si>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</si>
  <si>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</si>
  <si>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</si>
  <si>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</si>
  <si>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</si>
  <si>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</si>
  <si>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</si>
  <si>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</si>
  <si>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</si>
  <si>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</si>
  <si>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</si>
  <si>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</si>
  <si>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</si>
  <si>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</si>
  <si>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</si>
  <si>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</si>
  <si>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</si>
  <si>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</si>
  <si>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</si>
  <si>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</si>
  <si>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</si>
  <si>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</si>
  <si>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</si>
  <si>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</si>
  <si>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</si>
  <si>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</si>
  <si>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</si>
  <si>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</si>
  <si>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</si>
  <si>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</si>
  <si>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</si>
  <si>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</si>
  <si>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</si>
  <si>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</si>
  <si>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</si>
  <si>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</si>
  <si>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</si>
  <si>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</si>
  <si>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</si>
  <si>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</si>
  <si>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</si>
  <si>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</si>
  <si>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</si>
  <si>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</si>
  <si>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</si>
  <si>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</si>
  <si>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</si>
  <si>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</si>
  <si>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</si>
  <si>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</si>
  <si>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</si>
  <si>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</si>
  <si>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</si>
  <si>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</si>
  <si>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</si>
  <si>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</si>
  <si>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</si>
  <si>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</si>
  <si>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</si>
  <si>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</si>
  <si>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</si>
  <si>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</si>
  <si>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</si>
  <si>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</si>
  <si>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</si>
  <si>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</si>
  <si>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</si>
  <si>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</si>
  <si>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</si>
  <si>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</si>
  <si>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</si>
  <si>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</si>
  <si>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</si>
  <si>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</si>
  <si>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</si>
  <si>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</si>
  <si>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</si>
  <si>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</si>
  <si>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</si>
  <si>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</si>
  <si>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</si>
  <si>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</si>
  <si>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</si>
  <si>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</si>
  <si>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</si>
  <si>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</si>
  <si>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</si>
  <si>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</si>
  <si>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</si>
  <si>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</si>
  <si>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</si>
  <si>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</si>
  <si>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</si>
  <si>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</si>
  <si>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</si>
  <si>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</si>
  <si>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</si>
  <si>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</si>
  <si>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</si>
  <si>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</si>
  <si>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</si>
  <si>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</si>
  <si>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</si>
  <si>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</si>
  <si>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</si>
  <si>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</si>
  <si>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</si>
  <si>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</si>
  <si>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</si>
  <si>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</si>
  <si>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</si>
  <si>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</si>
  <si>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</si>
  <si>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</si>
  <si>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</si>
  <si>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</si>
  <si>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</si>
  <si>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</si>
  <si>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</si>
  <si>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</si>
  <si>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</si>
  <si>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</si>
  <si>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</si>
  <si>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</si>
  <si>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</si>
  <si>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</si>
  <si>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</si>
  <si>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</si>
  <si>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</si>
  <si>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</si>
  <si>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</si>
  <si>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</si>
  <si>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</si>
  <si>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</si>
  <si>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</si>
  <si>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</si>
  <si>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</si>
  <si>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</si>
  <si>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</si>
  <si>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</si>
  <si>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</si>
  <si>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</si>
  <si>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</si>
  <si>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</si>
  <si>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</si>
  <si>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</si>
  <si>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</si>
  <si>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</si>
  <si>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</si>
  <si>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</si>
  <si>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</si>
  <si>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</si>
  <si>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</si>
  <si>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</si>
  <si>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</si>
  <si>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</si>
  <si>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</si>
  <si>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</si>
  <si>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</si>
  <si>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</si>
  <si>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</si>
  <si>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</si>
  <si>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</si>
  <si>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</si>
  <si>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</si>
  <si>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</si>
  <si>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</si>
  <si>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</si>
  <si>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</si>
  <si>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</si>
  <si>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</si>
  <si>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</si>
  <si>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</si>
  <si>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</si>
  <si>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</si>
  <si>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</si>
  <si>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</si>
  <si>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</si>
  <si>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</si>
  <si>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</si>
  <si>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</si>
  <si>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</si>
  <si>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</si>
  <si>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</si>
  <si>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</si>
  <si>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</si>
  <si>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</si>
  <si>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</si>
  <si>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</si>
  <si>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</si>
  <si>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</si>
  <si>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</si>
  <si>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</si>
  <si>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</si>
  <si>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</si>
  <si>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</si>
  <si>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</si>
  <si>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</si>
  <si>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</si>
  <si>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</si>
  <si>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</si>
  <si>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</si>
  <si>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</si>
  <si>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</si>
  <si>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</si>
  <si>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</si>
  <si>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</si>
  <si>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</si>
  <si>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</si>
  <si>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</si>
  <si>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</si>
  <si>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</si>
  <si>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</si>
  <si>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</si>
  <si>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</si>
  <si>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</si>
  <si>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</si>
  <si>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</si>
  <si>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</si>
  <si>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</si>
  <si>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</si>
  <si>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</si>
  <si>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</si>
  <si>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</si>
  <si>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</si>
  <si>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</si>
  <si>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</si>
  <si>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</si>
  <si>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</si>
  <si>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</si>
  <si>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</si>
  <si>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</si>
  <si>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</si>
  <si>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</si>
  <si>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</si>
  <si>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</si>
  <si>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</si>
  <si>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</si>
  <si>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</si>
  <si>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</si>
  <si>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</si>
  <si>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</si>
  <si>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</si>
  <si>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</si>
  <si>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</si>
  <si>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</si>
  <si>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</si>
  <si>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</si>
  <si>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</si>
  <si>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</si>
  <si>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</si>
  <si>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</si>
  <si>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</si>
  <si>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</si>
  <si>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</si>
  <si>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</si>
  <si>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</si>
  <si>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</si>
  <si>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</si>
  <si>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</si>
  <si>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</si>
  <si>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</si>
  <si>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</si>
  <si>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</si>
  <si>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</si>
  <si>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</si>
  <si>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</si>
  <si>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</si>
  <si>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</si>
  <si>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</si>
  <si>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</si>
  <si>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</si>
  <si>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</si>
  <si>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</si>
  <si>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</si>
  <si>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</si>
  <si>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</si>
  <si>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</si>
  <si>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</si>
  <si>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</si>
  <si>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</si>
  <si>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</si>
  <si>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</si>
  <si>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</si>
  <si>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</si>
  <si>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</si>
  <si>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</si>
  <si>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</si>
  <si>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</si>
  <si>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</si>
  <si>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</si>
  <si>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</si>
  <si>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</si>
  <si>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</si>
  <si>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</si>
  <si>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</si>
  <si>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</si>
  <si>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</si>
  <si>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</si>
  <si>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</si>
  <si>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</si>
  <si>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</si>
  <si>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</si>
  <si>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</si>
  <si>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</si>
  <si>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</si>
  <si>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</si>
  <si>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</si>
  <si>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</si>
  <si>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</si>
  <si>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</si>
  <si>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</si>
  <si>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</si>
  <si>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</si>
  <si>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</si>
  <si>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</si>
  <si>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</si>
  <si>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</si>
  <si>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</si>
  <si>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</si>
  <si>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</si>
  <si>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</si>
  <si>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</si>
  <si>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</si>
  <si>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</si>
  <si>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</si>
  <si>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</si>
  <si>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</si>
  <si>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</si>
  <si>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</si>
  <si>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</si>
  <si>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</si>
  <si>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</si>
  <si>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</si>
  <si>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</si>
  <si>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</si>
  <si>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</si>
  <si>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</si>
  <si>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</si>
  <si>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</si>
  <si>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</si>
  <si>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</si>
  <si>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</si>
  <si>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</si>
  <si>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</si>
  <si>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</si>
  <si>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</si>
  <si>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</si>
  <si>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</si>
  <si>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</si>
  <si>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</si>
  <si>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</si>
  <si>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</si>
  <si>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</si>
  <si>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</si>
  <si>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</si>
  <si>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</si>
  <si>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</si>
  <si>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</si>
  <si>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</si>
  <si>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</si>
  <si>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</si>
  <si>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</si>
  <si>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</si>
  <si>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</si>
  <si>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</si>
  <si>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</si>
  <si>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</si>
  <si>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</si>
  <si>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</si>
  <si>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</si>
  <si>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</si>
  <si>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</si>
  <si>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</si>
  <si>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</si>
  <si>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</si>
  <si>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</si>
  <si>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</si>
  <si>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</si>
  <si>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</si>
  <si>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</si>
  <si>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</si>
  <si>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</si>
  <si>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</si>
  <si>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</si>
  <si>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</si>
  <si>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</si>
  <si>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</si>
  <si>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</si>
  <si>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</si>
  <si>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</si>
  <si>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</si>
  <si>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</si>
  <si>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</si>
  <si>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</si>
  <si>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</si>
  <si>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</si>
  <si>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</si>
  <si>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</si>
  <si>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</si>
  <si>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</si>
  <si>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</si>
  <si>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</si>
  <si>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</si>
  <si>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</si>
  <si>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</si>
  <si>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</si>
  <si>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</si>
  <si>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</si>
  <si>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</si>
  <si>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</si>
  <si>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</si>
  <si>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</si>
  <si>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</si>
  <si>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</si>
  <si>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</si>
  <si>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</si>
  <si>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</si>
  <si>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</si>
  <si>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</si>
  <si>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</si>
  <si>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</si>
  <si>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</si>
  <si>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</si>
  <si>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</si>
  <si>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</si>
  <si>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</si>
  <si>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</si>
  <si>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</si>
  <si>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</si>
  <si>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</si>
  <si>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</si>
  <si>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</si>
  <si>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</si>
  <si>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</si>
  <si>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</si>
  <si>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</si>
  <si>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</si>
  <si>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</si>
  <si>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</si>
  <si>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</si>
  <si>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</si>
  <si>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</si>
  <si>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</si>
  <si>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</si>
  <si>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</si>
  <si>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</si>
  <si>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</si>
  <si>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</si>
  <si>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</si>
  <si>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</si>
  <si>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</si>
  <si>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</si>
  <si>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</si>
  <si>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</si>
  <si>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</si>
  <si>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</si>
  <si>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</si>
  <si>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</si>
  <si>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</si>
  <si>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</si>
  <si>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</si>
  <si>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</si>
  <si>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</si>
  <si>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</si>
  <si>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</si>
  <si>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</si>
  <si>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</si>
  <si>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</si>
  <si>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</si>
  <si>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</si>
  <si>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</si>
  <si>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</si>
  <si>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</si>
  <si>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</si>
  <si>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</si>
  <si>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</si>
  <si>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</si>
  <si>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</si>
  <si>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</si>
  <si>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</si>
  <si>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</si>
  <si>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</si>
  <si>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</si>
  <si>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</si>
  <si>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</si>
  <si>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</si>
  <si>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</si>
  <si>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</si>
  <si>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</si>
  <si>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</si>
  <si>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</si>
  <si>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</si>
  <si>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</si>
  <si>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</si>
  <si>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</si>
  <si>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</si>
  <si>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</si>
  <si>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</si>
  <si>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</si>
  <si>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</si>
  <si>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</si>
  <si>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</si>
  <si>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</si>
  <si>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</si>
  <si>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</si>
  <si>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</si>
  <si>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</si>
  <si>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</si>
  <si>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</si>
  <si>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</si>
  <si>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</si>
  <si>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</si>
  <si>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</si>
  <si>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</si>
  <si>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</si>
  <si>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</si>
  <si>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</si>
  <si>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</si>
  <si>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</si>
  <si>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</si>
  <si>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</si>
  <si>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</si>
  <si>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</si>
  <si>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</si>
  <si>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</si>
  <si>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</si>
  <si>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</si>
  <si>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</si>
  <si>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</si>
  <si>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</si>
  <si>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</si>
  <si>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</si>
  <si>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</si>
  <si>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</si>
  <si>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</si>
  <si>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</si>
  <si>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</si>
  <si>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</si>
  <si>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</si>
  <si>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</si>
  <si>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</si>
  <si>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</si>
  <si>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</si>
  <si>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</si>
  <si>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</si>
  <si>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</si>
  <si>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</si>
  <si>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</si>
  <si>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</si>
  <si>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</si>
  <si>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</si>
  <si>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</si>
  <si>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</si>
  <si>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</si>
  <si>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</si>
  <si>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</si>
  <si>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</si>
  <si>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</si>
  <si>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</si>
  <si>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</si>
  <si>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t>
    <phoneticPr fontId="5"/>
  </si>
  <si>
    <t>文部科学省</t>
    <phoneticPr fontId="5"/>
  </si>
  <si>
    <t>昭和３２年度</t>
    <phoneticPr fontId="5"/>
  </si>
  <si>
    <t>終了予定なし</t>
    <phoneticPr fontId="5"/>
  </si>
  <si>
    <t>文化財保護法　第129条第1項</t>
    <phoneticPr fontId="5"/>
  </si>
  <si>
    <t>文化芸術振興基本計画
（平成30年3月6日閣議決定）</t>
    <phoneticPr fontId="5"/>
  </si>
  <si>
    <t>　文化財保護法に基づき所有者に課される義務を補償するため、地方公共団体が史跡等を公有化する場合に、その経費の一部を補助し、多くの地域において、都市化や開発により価値が損なわれかねない状態に直面している我が国の貴重な文化財である史跡等の良好な状態での保存を図る。</t>
    <phoneticPr fontId="5"/>
  </si>
  <si>
    <t>　個人や法人等が所有する史跡等について、地方公共団体が買上げによる公有化を行う場合に、それに要する経費の一部を補助する。その手法としては、開発の切迫度や買上げ規模に応じて２つの方法がある。
(1)直接買上げ方式
　比較的小規模の事業の場合に行う取得費等について補助を行う。文化財保護の観点から、史跡等指定地内の土地や住宅等の所有者が受ける土地利用制限に対する補償に代わるものとして、民有地の公有化を行う事業に要する経費の一部を補助する。
(2)先行取得方式
　買上げ規模が大きく、かつ、開発等の切迫度から一括取得が適当な場合に地方債の発行により土地を取得し、その元利償還に要する償還金等について補助する。
　なお、この事業は、①買上げは法律に基づき所有者に課される義務への補償として行われるため、本来は国が直接行うべきものであること、②こうした買上げは地方公共団体の財政事情の状況にかかわらず行われる必要があること、③買上げ後の土地の管理・整備に多額の経費を要すること、などのため補助率が８０％となっている。</t>
    <phoneticPr fontId="5"/>
  </si>
  <si>
    <t>-</t>
    <phoneticPr fontId="5"/>
  </si>
  <si>
    <t>-</t>
    <phoneticPr fontId="5"/>
  </si>
  <si>
    <t>-</t>
    <phoneticPr fontId="5"/>
  </si>
  <si>
    <t>-</t>
    <phoneticPr fontId="5"/>
  </si>
  <si>
    <t>史跡等購入費補助金</t>
    <phoneticPr fontId="5"/>
  </si>
  <si>
    <t>前年度公有地化面積の割合※将来的には80％の公有地化を目標とする。</t>
    <phoneticPr fontId="5"/>
  </si>
  <si>
    <t>史跡指定面積に対する公有地化面積の割合</t>
    <phoneticPr fontId="5"/>
  </si>
  <si>
    <t>％</t>
    <phoneticPr fontId="5"/>
  </si>
  <si>
    <t>実績に基づく数値</t>
    <phoneticPr fontId="5"/>
  </si>
  <si>
    <t>地方公共団体に対する補助件数</t>
    <phoneticPr fontId="5"/>
  </si>
  <si>
    <t>件</t>
    <phoneticPr fontId="5"/>
  </si>
  <si>
    <t>１件あたりの交付決定額
交付決定総額／交付決定件数　　　　　　　　　　　　　　</t>
    <phoneticPr fontId="5"/>
  </si>
  <si>
    <t>百万円</t>
    <phoneticPr fontId="5"/>
  </si>
  <si>
    <t>10,663
/189</t>
    <phoneticPr fontId="5"/>
  </si>
  <si>
    <t>10,599
/180</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</si>
  <si>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</si>
  <si>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</si>
  <si>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</si>
  <si>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</si>
  <si>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</si>
  <si>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</si>
  <si>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</si>
  <si>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</si>
  <si>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</si>
  <si>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政策評価においては、文化財の適切な保存に配慮しつつ、積極的な公開活用を行い、広く国民が文化財に親しむ機会の充実を図ることととしている。本事業においては、都市化や開発により価値が損なわれかねない状態に直面している史跡等の公有化を図ることにより、国民が親しむ機会を持つことができる文化財の保護を進めている。</t>
    <phoneticPr fontId="5"/>
  </si>
  <si>
    <t>-</t>
    <phoneticPr fontId="5"/>
  </si>
  <si>
    <t>-</t>
    <phoneticPr fontId="5"/>
  </si>
  <si>
    <t>史跡等の公有化は地方公共団体が行っており、その事業に対する補助は国が実施すべき事業である。また、史跡等の保存は都市化の進展に伴い危機に瀕しつつあるため、公有化は優先的に行うべき事業である。</t>
    <phoneticPr fontId="5"/>
  </si>
  <si>
    <t>史跡等の公有化は地方公共団体が行っており、その事業に対する補助は国が実施すべき事業である。</t>
    <phoneticPr fontId="5"/>
  </si>
  <si>
    <t>政策目標の達成手段に設定されており、優先度は高い。</t>
    <phoneticPr fontId="5"/>
  </si>
  <si>
    <t>補助対象事業については、全都道府県から事業計画聴取を行い、事業の緊急性・有効性を勘案して決定している。
補助対象経費については、補助要項で厳格に定められている。</t>
    <phoneticPr fontId="5"/>
  </si>
  <si>
    <t>補助金の支出先は地方公共団体であり、買上げに当たっては、不動産鑑定を実施するなど、客観的な指標を用いて適正な価格設定等が行われており、事業の効率化は図られている。</t>
    <phoneticPr fontId="5"/>
  </si>
  <si>
    <t>事業者が所在する都道府県・市町村の会計規則等に基づき契約等を行うことで効果的・効率的な執行を行うよう努めている。</t>
    <phoneticPr fontId="5"/>
  </si>
  <si>
    <t>中間段階の支出は県に対するものであり、事業実施のために適切に支出委任している。</t>
    <phoneticPr fontId="5"/>
  </si>
  <si>
    <t>補助対象経費については、補助要項で厳格に定められている。</t>
    <phoneticPr fontId="5"/>
  </si>
  <si>
    <t>計画的に土地を購入しており目標に見合っている。また、公有化された史跡等については、その後の調査・整備等により、広く保存・活用が図られることになる。</t>
    <phoneticPr fontId="5"/>
  </si>
  <si>
    <t>おおむね見込み通り実施された。</t>
    <phoneticPr fontId="5"/>
  </si>
  <si>
    <t>478</t>
    <phoneticPr fontId="5"/>
  </si>
  <si>
    <t>402</t>
    <phoneticPr fontId="5"/>
  </si>
  <si>
    <t>425</t>
    <phoneticPr fontId="5"/>
  </si>
  <si>
    <t>389</t>
    <phoneticPr fontId="5"/>
  </si>
  <si>
    <t>384</t>
    <phoneticPr fontId="5"/>
  </si>
  <si>
    <t>380</t>
    <phoneticPr fontId="5"/>
  </si>
  <si>
    <t>359</t>
    <phoneticPr fontId="5"/>
  </si>
  <si>
    <t>○</t>
    <phoneticPr fontId="5"/>
  </si>
  <si>
    <t>12-1 文化芸術の創造・発展・継承と教育の充実</t>
    <phoneticPr fontId="5"/>
  </si>
  <si>
    <t>史跡等の買上げ</t>
    <phoneticPr fontId="5"/>
  </si>
  <si>
    <t>文化庁</t>
    <phoneticPr fontId="5"/>
  </si>
  <si>
    <t>文化財第二課</t>
    <phoneticPr fontId="5"/>
  </si>
  <si>
    <t>-</t>
    <phoneticPr fontId="5"/>
  </si>
  <si>
    <t>無</t>
  </si>
  <si>
    <t>‐</t>
  </si>
  <si>
    <t>補助金</t>
    <rPh sb="0" eb="3">
      <t>ホジョキン</t>
    </rPh>
    <phoneticPr fontId="5"/>
  </si>
  <si>
    <t>史跡等購入費補助金</t>
    <rPh sb="0" eb="2">
      <t>シセキ</t>
    </rPh>
    <rPh sb="2" eb="3">
      <t>ナド</t>
    </rPh>
    <rPh sb="3" eb="6">
      <t>コウニュウヒ</t>
    </rPh>
    <rPh sb="6" eb="9">
      <t>ホジョキン</t>
    </rPh>
    <phoneticPr fontId="5"/>
  </si>
  <si>
    <t>土地購入費</t>
    <rPh sb="0" eb="2">
      <t>トチ</t>
    </rPh>
    <rPh sb="2" eb="5">
      <t>コウニュウヒ</t>
    </rPh>
    <phoneticPr fontId="5"/>
  </si>
  <si>
    <t>史跡等購入費補助金（支出委任）</t>
    <phoneticPr fontId="5"/>
  </si>
  <si>
    <t>大阪府高槻市</t>
    <rPh sb="0" eb="3">
      <t>オオサカフ</t>
    </rPh>
    <rPh sb="3" eb="6">
      <t>タカツキシ</t>
    </rPh>
    <phoneticPr fontId="5"/>
  </si>
  <si>
    <t>安満遺跡ほかの買い上げ</t>
    <rPh sb="7" eb="8">
      <t>カ</t>
    </rPh>
    <rPh sb="9" eb="10">
      <t>ア</t>
    </rPh>
    <phoneticPr fontId="5"/>
  </si>
  <si>
    <t>補助金等交付</t>
  </si>
  <si>
    <t>-</t>
    <phoneticPr fontId="5"/>
  </si>
  <si>
    <t>百万円/件</t>
    <phoneticPr fontId="5"/>
  </si>
  <si>
    <t>文化財第二課長　岡本任弘</t>
    <rPh sb="0" eb="3">
      <t>ブンカザイ</t>
    </rPh>
    <rPh sb="3" eb="5">
      <t>ダイニ</t>
    </rPh>
    <rPh sb="5" eb="6">
      <t>カ</t>
    </rPh>
    <rPh sb="6" eb="7">
      <t>チョウ</t>
    </rPh>
    <rPh sb="8" eb="10">
      <t>オカモト</t>
    </rPh>
    <rPh sb="10" eb="12">
      <t>タカヒロ</t>
    </rPh>
    <phoneticPr fontId="5"/>
  </si>
  <si>
    <t>10,634
/183</t>
    <phoneticPr fontId="5"/>
  </si>
  <si>
    <t>10,634
/180</t>
    <phoneticPr fontId="5"/>
  </si>
  <si>
    <t>本事業は、都市化や開発により価値を損なわれかねない状態に直面している史跡等の公有化に対する補助であり、緊急性が高く、国が確実に応えていく必要がある。
また、地方公共団体は、買い上げに当たって不動産鑑定を実施するなど、適切な執行を行っている。
史跡を公有地化し、開発から守ることで、その後の調査・整備等が可能となり、国民の文化遺産に対する理解を深めることに繋がっていく。
今後も地方公共団体と連携を図りつつ、より一層の事業の推進を図るものである。</t>
    <rPh sb="0" eb="1">
      <t>ホン</t>
    </rPh>
    <rPh sb="1" eb="3">
      <t>ジギョウ</t>
    </rPh>
    <rPh sb="5" eb="8">
      <t>トシカ</t>
    </rPh>
    <rPh sb="9" eb="11">
      <t>カイハツ</t>
    </rPh>
    <rPh sb="14" eb="16">
      <t>カチ</t>
    </rPh>
    <rPh sb="17" eb="18">
      <t>ソコ</t>
    </rPh>
    <rPh sb="25" eb="27">
      <t>ジョウタイ</t>
    </rPh>
    <rPh sb="28" eb="30">
      <t>チョクメン</t>
    </rPh>
    <rPh sb="34" eb="37">
      <t>シセキナド</t>
    </rPh>
    <rPh sb="38" eb="41">
      <t>コウユウカ</t>
    </rPh>
    <rPh sb="42" eb="43">
      <t>タイ</t>
    </rPh>
    <rPh sb="45" eb="47">
      <t>ホジョ</t>
    </rPh>
    <rPh sb="51" eb="54">
      <t>キンキュウセイ</t>
    </rPh>
    <rPh sb="55" eb="56">
      <t>タカ</t>
    </rPh>
    <rPh sb="58" eb="59">
      <t>クニ</t>
    </rPh>
    <rPh sb="60" eb="62">
      <t>カクジツ</t>
    </rPh>
    <rPh sb="63" eb="64">
      <t>コタ</t>
    </rPh>
    <rPh sb="68" eb="70">
      <t>ヒツヨウ</t>
    </rPh>
    <rPh sb="78" eb="80">
      <t>チホウ</t>
    </rPh>
    <rPh sb="80" eb="82">
      <t>コウキョウ</t>
    </rPh>
    <rPh sb="82" eb="84">
      <t>ダンタイ</t>
    </rPh>
    <rPh sb="86" eb="87">
      <t>カ</t>
    </rPh>
    <rPh sb="88" eb="89">
      <t>ア</t>
    </rPh>
    <rPh sb="91" eb="92">
      <t>ア</t>
    </rPh>
    <rPh sb="95" eb="98">
      <t>フドウサン</t>
    </rPh>
    <rPh sb="98" eb="100">
      <t>カンテイ</t>
    </rPh>
    <rPh sb="101" eb="103">
      <t>ジッシ</t>
    </rPh>
    <rPh sb="108" eb="110">
      <t>テキセツ</t>
    </rPh>
    <rPh sb="111" eb="113">
      <t>シッコウ</t>
    </rPh>
    <rPh sb="114" eb="115">
      <t>オコナ</t>
    </rPh>
    <rPh sb="121" eb="123">
      <t>シセキ</t>
    </rPh>
    <rPh sb="124" eb="128">
      <t>コウユウチカ</t>
    </rPh>
    <rPh sb="130" eb="132">
      <t>カイハツ</t>
    </rPh>
    <rPh sb="134" eb="135">
      <t>マモ</t>
    </rPh>
    <rPh sb="142" eb="143">
      <t>ゴ</t>
    </rPh>
    <rPh sb="144" eb="146">
      <t>チョウサ</t>
    </rPh>
    <rPh sb="147" eb="149">
      <t>セイビ</t>
    </rPh>
    <rPh sb="149" eb="150">
      <t>ナド</t>
    </rPh>
    <rPh sb="151" eb="153">
      <t>カノウ</t>
    </rPh>
    <rPh sb="157" eb="159">
      <t>コクミン</t>
    </rPh>
    <rPh sb="160" eb="162">
      <t>ブンカ</t>
    </rPh>
    <rPh sb="162" eb="164">
      <t>イサン</t>
    </rPh>
    <rPh sb="165" eb="166">
      <t>タイ</t>
    </rPh>
    <rPh sb="168" eb="170">
      <t>リカイ</t>
    </rPh>
    <rPh sb="171" eb="172">
      <t>フカ</t>
    </rPh>
    <rPh sb="177" eb="178">
      <t>ツナ</t>
    </rPh>
    <rPh sb="185" eb="187">
      <t>コンゴ</t>
    </rPh>
    <rPh sb="188" eb="190">
      <t>チホウ</t>
    </rPh>
    <rPh sb="190" eb="192">
      <t>コウキョウ</t>
    </rPh>
    <rPh sb="192" eb="194">
      <t>ダンタイ</t>
    </rPh>
    <rPh sb="195" eb="197">
      <t>レンケイ</t>
    </rPh>
    <rPh sb="198" eb="199">
      <t>ハカ</t>
    </rPh>
    <rPh sb="205" eb="207">
      <t>イッソウ</t>
    </rPh>
    <rPh sb="208" eb="210">
      <t>ジギョウ</t>
    </rPh>
    <rPh sb="211" eb="213">
      <t>スイシン</t>
    </rPh>
    <rPh sb="214" eb="215">
      <t>ハカ</t>
    </rPh>
    <phoneticPr fontId="5"/>
  </si>
  <si>
    <t>交付申請書や実績報告書などの確認を徹底し、引き続き適正に補助金が執行されるよう努めていく。また、自治体に対して事業の早期執行を促すとともに、事業の進捗状況の確認も行い、不用額が出ないよう努めている。</t>
    <rPh sb="0" eb="2">
      <t>コウフ</t>
    </rPh>
    <rPh sb="2" eb="5">
      <t>シンセイショ</t>
    </rPh>
    <rPh sb="6" eb="8">
      <t>ジッセキ</t>
    </rPh>
    <rPh sb="8" eb="11">
      <t>ホウコクショ</t>
    </rPh>
    <rPh sb="14" eb="16">
      <t>カクニン</t>
    </rPh>
    <rPh sb="17" eb="19">
      <t>テッテイ</t>
    </rPh>
    <rPh sb="21" eb="22">
      <t>ヒ</t>
    </rPh>
    <rPh sb="23" eb="24">
      <t>ツヅ</t>
    </rPh>
    <rPh sb="25" eb="27">
      <t>テキセイ</t>
    </rPh>
    <rPh sb="28" eb="31">
      <t>ホジョキン</t>
    </rPh>
    <rPh sb="32" eb="34">
      <t>シッコウ</t>
    </rPh>
    <rPh sb="39" eb="40">
      <t>ツト</t>
    </rPh>
    <rPh sb="48" eb="51">
      <t>ジチタイ</t>
    </rPh>
    <rPh sb="52" eb="53">
      <t>タイ</t>
    </rPh>
    <rPh sb="55" eb="57">
      <t>ジギョウ</t>
    </rPh>
    <rPh sb="58" eb="60">
      <t>ソウキ</t>
    </rPh>
    <rPh sb="60" eb="62">
      <t>シッコウ</t>
    </rPh>
    <rPh sb="63" eb="64">
      <t>ウナガ</t>
    </rPh>
    <rPh sb="70" eb="72">
      <t>ジギョウ</t>
    </rPh>
    <rPh sb="73" eb="75">
      <t>シンチョク</t>
    </rPh>
    <rPh sb="75" eb="77">
      <t>ジョウキョウ</t>
    </rPh>
    <rPh sb="78" eb="80">
      <t>カクニン</t>
    </rPh>
    <rPh sb="81" eb="82">
      <t>オコナ</t>
    </rPh>
    <rPh sb="84" eb="86">
      <t>フヨウ</t>
    </rPh>
    <rPh sb="86" eb="87">
      <t>ガク</t>
    </rPh>
    <rPh sb="88" eb="89">
      <t>デ</t>
    </rPh>
    <rPh sb="93" eb="94">
      <t>ツト</t>
    </rPh>
    <phoneticPr fontId="5"/>
  </si>
  <si>
    <t>A.大阪府</t>
    <rPh sb="2" eb="5">
      <t>オオサカフ</t>
    </rPh>
    <phoneticPr fontId="5"/>
  </si>
  <si>
    <t>大阪府</t>
    <rPh sb="0" eb="3">
      <t>オオサカフ</t>
    </rPh>
    <phoneticPr fontId="5"/>
  </si>
  <si>
    <t>福岡県</t>
    <rPh sb="0" eb="3">
      <t>フクオカケン</t>
    </rPh>
    <phoneticPr fontId="5"/>
  </si>
  <si>
    <t>史跡等購入費補助金（支出委任）</t>
  </si>
  <si>
    <t>東京都</t>
    <rPh sb="0" eb="3">
      <t>トウキョウト</t>
    </rPh>
    <phoneticPr fontId="5"/>
  </si>
  <si>
    <t>京都府</t>
    <rPh sb="0" eb="3">
      <t>キョウトフ</t>
    </rPh>
    <phoneticPr fontId="5"/>
  </si>
  <si>
    <t>神奈川県</t>
    <rPh sb="0" eb="4">
      <t>カナガワケン</t>
    </rPh>
    <phoneticPr fontId="5"/>
  </si>
  <si>
    <t>奈良県</t>
    <rPh sb="0" eb="3">
      <t>ナラケン</t>
    </rPh>
    <phoneticPr fontId="5"/>
  </si>
  <si>
    <t>大分県</t>
    <rPh sb="0" eb="3">
      <t>オオイタケン</t>
    </rPh>
    <phoneticPr fontId="5"/>
  </si>
  <si>
    <t>宮城県</t>
    <rPh sb="0" eb="3">
      <t>ミヤギケン</t>
    </rPh>
    <phoneticPr fontId="5"/>
  </si>
  <si>
    <t>長野県</t>
    <rPh sb="0" eb="3">
      <t>ナガノケン</t>
    </rPh>
    <phoneticPr fontId="5"/>
  </si>
  <si>
    <t>埼玉県</t>
    <rPh sb="0" eb="3">
      <t>サイタマケン</t>
    </rPh>
    <phoneticPr fontId="5"/>
  </si>
  <si>
    <t>B.大阪府高槻市</t>
    <rPh sb="2" eb="5">
      <t>オオサカフ</t>
    </rPh>
    <rPh sb="5" eb="8">
      <t>タカツキシ</t>
    </rPh>
    <phoneticPr fontId="5"/>
  </si>
  <si>
    <t>福岡県太宰府市</t>
    <rPh sb="0" eb="3">
      <t>フクオカケン</t>
    </rPh>
    <rPh sb="3" eb="7">
      <t>ダザイフシ</t>
    </rPh>
    <phoneticPr fontId="5"/>
  </si>
  <si>
    <t>大野城跡ほかの買い上げ</t>
    <rPh sb="0" eb="2">
      <t>オオノ</t>
    </rPh>
    <rPh sb="2" eb="4">
      <t>ジョウセキ</t>
    </rPh>
    <rPh sb="7" eb="8">
      <t>カ</t>
    </rPh>
    <rPh sb="9" eb="10">
      <t>ア</t>
    </rPh>
    <phoneticPr fontId="5"/>
  </si>
  <si>
    <t>大阪府大阪市</t>
    <rPh sb="0" eb="3">
      <t>オオサカフ</t>
    </rPh>
    <rPh sb="3" eb="6">
      <t>オオサカシ</t>
    </rPh>
    <phoneticPr fontId="5"/>
  </si>
  <si>
    <t>難波宮跡ほかの買い上げ</t>
    <rPh sb="0" eb="2">
      <t>ナンバ</t>
    </rPh>
    <rPh sb="2" eb="3">
      <t>キュウ</t>
    </rPh>
    <rPh sb="3" eb="4">
      <t>アト</t>
    </rPh>
    <rPh sb="7" eb="8">
      <t>カ</t>
    </rPh>
    <rPh sb="9" eb="10">
      <t>ア</t>
    </rPh>
    <phoneticPr fontId="5"/>
  </si>
  <si>
    <t>大分県大分市</t>
    <rPh sb="0" eb="3">
      <t>オオイタケン</t>
    </rPh>
    <rPh sb="3" eb="6">
      <t>オオイタシ</t>
    </rPh>
    <phoneticPr fontId="5"/>
  </si>
  <si>
    <t>大友氏遺跡ほかの買い上げ</t>
    <rPh sb="0" eb="3">
      <t>オオトモシ</t>
    </rPh>
    <rPh sb="3" eb="5">
      <t>イセキ</t>
    </rPh>
    <rPh sb="8" eb="9">
      <t>カ</t>
    </rPh>
    <rPh sb="10" eb="11">
      <t>ア</t>
    </rPh>
    <phoneticPr fontId="5"/>
  </si>
  <si>
    <t>東京都府中市</t>
    <rPh sb="0" eb="3">
      <t>トウキョウト</t>
    </rPh>
    <rPh sb="3" eb="6">
      <t>フチュウシ</t>
    </rPh>
    <phoneticPr fontId="5"/>
  </si>
  <si>
    <t>武蔵国府跡の買い上げ</t>
    <rPh sb="0" eb="2">
      <t>ムサシ</t>
    </rPh>
    <rPh sb="2" eb="3">
      <t>クニ</t>
    </rPh>
    <rPh sb="3" eb="4">
      <t>フ</t>
    </rPh>
    <rPh sb="4" eb="5">
      <t>アト</t>
    </rPh>
    <rPh sb="6" eb="7">
      <t>カ</t>
    </rPh>
    <rPh sb="8" eb="9">
      <t>ア</t>
    </rPh>
    <phoneticPr fontId="5"/>
  </si>
  <si>
    <t>宮城県仙台市</t>
    <rPh sb="0" eb="3">
      <t>ミヤギケン</t>
    </rPh>
    <rPh sb="3" eb="6">
      <t>センダイシ</t>
    </rPh>
    <phoneticPr fontId="5"/>
  </si>
  <si>
    <t>陸奥国分寺跡ほかの買い上げ</t>
    <rPh sb="0" eb="2">
      <t>ムツ</t>
    </rPh>
    <rPh sb="2" eb="3">
      <t>クニ</t>
    </rPh>
    <rPh sb="3" eb="4">
      <t>ワ</t>
    </rPh>
    <rPh sb="4" eb="5">
      <t>テラ</t>
    </rPh>
    <rPh sb="5" eb="6">
      <t>アト</t>
    </rPh>
    <rPh sb="9" eb="10">
      <t>カ</t>
    </rPh>
    <rPh sb="11" eb="12">
      <t>ア</t>
    </rPh>
    <phoneticPr fontId="5"/>
  </si>
  <si>
    <t>大阪府枚方市</t>
    <rPh sb="0" eb="3">
      <t>オオサカフ</t>
    </rPh>
    <rPh sb="3" eb="4">
      <t>マイ</t>
    </rPh>
    <rPh sb="4" eb="5">
      <t>カタ</t>
    </rPh>
    <rPh sb="5" eb="6">
      <t>シ</t>
    </rPh>
    <phoneticPr fontId="5"/>
  </si>
  <si>
    <t>楠葉台場跡の買い上げ</t>
    <rPh sb="0" eb="1">
      <t>クスノキ</t>
    </rPh>
    <rPh sb="1" eb="2">
      <t>ハ</t>
    </rPh>
    <rPh sb="2" eb="3">
      <t>ダイ</t>
    </rPh>
    <rPh sb="3" eb="4">
      <t>バ</t>
    </rPh>
    <rPh sb="4" eb="5">
      <t>アト</t>
    </rPh>
    <rPh sb="6" eb="7">
      <t>カ</t>
    </rPh>
    <rPh sb="8" eb="9">
      <t>ア</t>
    </rPh>
    <phoneticPr fontId="5"/>
  </si>
  <si>
    <t>大阪府羽曳野市</t>
    <rPh sb="0" eb="3">
      <t>オオサカフ</t>
    </rPh>
    <rPh sb="3" eb="4">
      <t>ハネ</t>
    </rPh>
    <rPh sb="4" eb="5">
      <t>ヒキ</t>
    </rPh>
    <rPh sb="5" eb="6">
      <t>ノ</t>
    </rPh>
    <rPh sb="6" eb="7">
      <t>シ</t>
    </rPh>
    <phoneticPr fontId="5"/>
  </si>
  <si>
    <t>古市古墳群の買い上げ</t>
    <rPh sb="0" eb="2">
      <t>フルイチ</t>
    </rPh>
    <rPh sb="2" eb="4">
      <t>コフン</t>
    </rPh>
    <rPh sb="4" eb="5">
      <t>グン</t>
    </rPh>
    <rPh sb="6" eb="7">
      <t>カ</t>
    </rPh>
    <rPh sb="8" eb="9">
      <t>ア</t>
    </rPh>
    <phoneticPr fontId="5"/>
  </si>
  <si>
    <t>長野県飯田市</t>
    <rPh sb="0" eb="3">
      <t>ナガノケン</t>
    </rPh>
    <rPh sb="3" eb="6">
      <t>イイダシ</t>
    </rPh>
    <phoneticPr fontId="5"/>
  </si>
  <si>
    <t>恒川官衙遺跡の買い上げ</t>
    <rPh sb="7" eb="8">
      <t>カ</t>
    </rPh>
    <rPh sb="9" eb="10">
      <t>ア</t>
    </rPh>
    <phoneticPr fontId="5"/>
  </si>
  <si>
    <t>京都府京都市</t>
    <rPh sb="0" eb="3">
      <t>キョウトフ</t>
    </rPh>
    <rPh sb="3" eb="6">
      <t>キョウトシ</t>
    </rPh>
    <phoneticPr fontId="5"/>
  </si>
  <si>
    <t>平安宮跡ほかの買い上げ</t>
    <rPh sb="0" eb="2">
      <t>ヘイアン</t>
    </rPh>
    <rPh sb="2" eb="3">
      <t>キュウ</t>
    </rPh>
    <rPh sb="3" eb="4">
      <t>アト</t>
    </rPh>
    <rPh sb="7" eb="8">
      <t>カ</t>
    </rPh>
    <rPh sb="9" eb="10">
      <t>ア</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</si>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</sst>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0</xdr:colOff>
      <xdr:row>742</xdr:row>
      <xdr:rowOff>0</xdr:rowOff>
    </xdr:from>
    <xdr:to>
      <xdr:col>35</xdr:col>
      <xdr:colOff>40645</xdr:colOff>
      <xdr:row>764</xdr:row>
      <xdr:rowOff>266024</xdr:rowOff>
    </xdr:to>
    <xdr:grpSp>
      <xdr:nvGrpSpPr>
        <xdr:cNvPr id="3" name="グループ化 2">
          <a:extLst>
            <a:ext uri="{FF2B5EF4-FFF2-40B4-BE49-F238E27FC236}">
              <a16:creationId xmlns:a16="http://schemas.microsoft.com/office/drawing/2014/main" id="{12404606-DB0F-4D1B-9728-646C2E3B48A1}"/>
            </a:ext>
          </a:extLst>
        </xdr:cNvPr>
        <xdr:cNvGrpSpPr/>
      </xdr:nvGrpSpPr>
      <xdr:grpSpPr>
        <a:xfrm>
          <a:off x="4452938" y="44815125"/>
          <a:ext cx="2671926" cy="9005212"/>
          <a:chOff x="4458276" y="759526"/>
          <a:chExt cx="2662822" cy="8883348"/>
        </a:xfrm>
      </xdr:grpSpPr>
      <xdr:sp macro="" textlink="">
        <xdr:nvSpPr>
          <xdr:cNvPr id="4" name="正方形/長方形 3">
            <a:extLst>
              <a:ext uri="{FF2B5EF4-FFF2-40B4-BE49-F238E27FC236}">
                <a16:creationId xmlns:a16="http://schemas.microsoft.com/office/drawing/2014/main" id="{8FF71C9A-D891-41CC-B7A1-115261E8A2DA}"/>
              </a:ext>
            </a:extLst>
          </xdr:cNvPr>
          <xdr:cNvSpPr/>
        </xdr:nvSpPr>
        <xdr:spPr>
          <a:xfrm>
            <a:off x="5049086" y="759526"/>
            <a:ext cx="2038780" cy="107394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文化庁</a:t>
            </a:r>
            <a:endParaRPr kumimoji="1" lang="en-US" altLang="ja-JP" sz="1100">
              <a:solidFill>
                <a:sysClr val="windowText" lastClr="000000"/>
              </a:solidFill>
            </a:endParaRPr>
          </a:p>
          <a:p>
            <a:pPr algn="ctr"/>
            <a:r>
              <a:rPr kumimoji="1" lang="ja-JP" altLang="en-US" sz="1100">
                <a:solidFill>
                  <a:sysClr val="windowText" lastClr="000000"/>
                </a:solidFill>
              </a:rPr>
              <a:t>１０，６２１百万円</a:t>
            </a:r>
          </a:p>
        </xdr:txBody>
      </xdr:sp>
      <xdr:sp macro="" textlink="">
        <xdr:nvSpPr>
          <xdr:cNvPr id="5" name="下矢印 16">
            <a:extLst>
              <a:ext uri="{FF2B5EF4-FFF2-40B4-BE49-F238E27FC236}">
                <a16:creationId xmlns:a16="http://schemas.microsoft.com/office/drawing/2014/main" id="{1672688D-696B-4D34-9A14-80CF89F41380}"/>
              </a:ext>
            </a:extLst>
          </xdr:cNvPr>
          <xdr:cNvSpPr/>
        </xdr:nvSpPr>
        <xdr:spPr>
          <a:xfrm>
            <a:off x="5880845" y="3572190"/>
            <a:ext cx="318110" cy="664087"/>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88EE23C-FEA7-49B9-B6E1-D6FE6CAAE635}"/>
              </a:ext>
            </a:extLst>
          </xdr:cNvPr>
          <xdr:cNvSpPr/>
        </xdr:nvSpPr>
        <xdr:spPr>
          <a:xfrm>
            <a:off x="5060292" y="4574270"/>
            <a:ext cx="2037099" cy="107393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Ａ．都道府県（全４７機関）</a:t>
            </a:r>
            <a:endParaRPr kumimoji="1" lang="en-US" altLang="ja-JP" sz="1100">
              <a:solidFill>
                <a:sysClr val="windowText" lastClr="000000"/>
              </a:solidFill>
            </a:endParaRPr>
          </a:p>
          <a:p>
            <a:pPr algn="ctr"/>
            <a:r>
              <a:rPr kumimoji="1" lang="ja-JP" altLang="en-US" sz="1100">
                <a:solidFill>
                  <a:sysClr val="windowText" lastClr="000000"/>
                </a:solidFill>
                <a:effectLst/>
                <a:latin typeface="+mn-lt"/>
                <a:ea typeface="+mn-ea"/>
                <a:cs typeface="+mn-cs"/>
              </a:rPr>
              <a:t>１０，６２１</a:t>
            </a:r>
            <a:r>
              <a:rPr kumimoji="1" lang="ja-JP" altLang="en-US" sz="1100">
                <a:solidFill>
                  <a:sysClr val="windowText" lastClr="000000"/>
                </a:solidFill>
              </a:rPr>
              <a:t>百万円</a:t>
            </a:r>
          </a:p>
        </xdr:txBody>
      </xdr:sp>
      <xdr:sp macro="" textlink="">
        <xdr:nvSpPr>
          <xdr:cNvPr id="7" name="大かっこ 6">
            <a:extLst>
              <a:ext uri="{FF2B5EF4-FFF2-40B4-BE49-F238E27FC236}">
                <a16:creationId xmlns:a16="http://schemas.microsoft.com/office/drawing/2014/main" id="{EE4E03C3-E12A-4D7A-B08F-513A766FAFCF}"/>
              </a:ext>
            </a:extLst>
          </xdr:cNvPr>
          <xdr:cNvSpPr/>
        </xdr:nvSpPr>
        <xdr:spPr>
          <a:xfrm>
            <a:off x="5079341" y="5945860"/>
            <a:ext cx="2008524" cy="5974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史跡等の買上げ事業に必要な経費を支出する。</a:t>
            </a:r>
            <a:endParaRPr kumimoji="1" lang="en-US" altLang="ja-JP" sz="1100"/>
          </a:p>
        </xdr:txBody>
      </xdr:sp>
      <xdr:sp macro="" textlink="">
        <xdr:nvSpPr>
          <xdr:cNvPr id="8" name="下矢印 19">
            <a:extLst>
              <a:ext uri="{FF2B5EF4-FFF2-40B4-BE49-F238E27FC236}">
                <a16:creationId xmlns:a16="http://schemas.microsoft.com/office/drawing/2014/main" id="{286352A3-7D7A-4D4D-BFBD-8E4847FC96F2}"/>
              </a:ext>
            </a:extLst>
          </xdr:cNvPr>
          <xdr:cNvSpPr/>
        </xdr:nvSpPr>
        <xdr:spPr>
          <a:xfrm>
            <a:off x="5890370" y="6676624"/>
            <a:ext cx="318110" cy="657531"/>
          </a:xfrm>
          <a:prstGeom prst="downArrow">
            <a:avLst>
              <a:gd name="adj1" fmla="val 35000"/>
              <a:gd name="adj2" fmla="val 50000"/>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F9AAE3D8-80BF-4A22-8876-8A0C48ACBE8E}"/>
              </a:ext>
            </a:extLst>
          </xdr:cNvPr>
          <xdr:cNvSpPr/>
        </xdr:nvSpPr>
        <xdr:spPr>
          <a:xfrm>
            <a:off x="5060292" y="7749078"/>
            <a:ext cx="2037099" cy="10529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Ｂ．地方公共団体</a:t>
            </a:r>
            <a:endParaRPr kumimoji="1" lang="en-US" altLang="ja-JP" sz="1100">
              <a:solidFill>
                <a:sysClr val="windowText" lastClr="000000"/>
              </a:solidFill>
            </a:endParaRPr>
          </a:p>
          <a:p>
            <a:pPr algn="ctr"/>
            <a:r>
              <a:rPr kumimoji="1" lang="ja-JP" altLang="en-US" sz="1100">
                <a:solidFill>
                  <a:sysClr val="windowText" lastClr="000000"/>
                </a:solidFill>
              </a:rPr>
              <a:t>（全１４７機関）</a:t>
            </a:r>
            <a:endParaRPr kumimoji="1" lang="en-US" altLang="ja-JP" sz="1100">
              <a:solidFill>
                <a:sysClr val="windowText" lastClr="000000"/>
              </a:solidFill>
            </a:endParaRPr>
          </a:p>
          <a:p>
            <a:pPr algn="ctr"/>
            <a:r>
              <a:rPr kumimoji="1" lang="ja-JP" altLang="en-US" sz="1100">
                <a:solidFill>
                  <a:sysClr val="windowText" lastClr="000000"/>
                </a:solidFill>
              </a:rPr>
              <a:t>１０，６２１百万円</a:t>
            </a:r>
          </a:p>
        </xdr:txBody>
      </xdr:sp>
      <xdr:sp macro="" textlink="">
        <xdr:nvSpPr>
          <xdr:cNvPr id="10" name="大かっこ 9">
            <a:extLst>
              <a:ext uri="{FF2B5EF4-FFF2-40B4-BE49-F238E27FC236}">
                <a16:creationId xmlns:a16="http://schemas.microsoft.com/office/drawing/2014/main" id="{4EBCE84D-3230-44DC-96A2-D5CE9EB1CE5E}"/>
              </a:ext>
            </a:extLst>
          </xdr:cNvPr>
          <xdr:cNvSpPr/>
        </xdr:nvSpPr>
        <xdr:spPr>
          <a:xfrm>
            <a:off x="5079342" y="9054120"/>
            <a:ext cx="2008524" cy="588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史跡等の買上げ事業を実施する。</a:t>
            </a:r>
            <a:endParaRPr kumimoji="1" lang="en-US" altLang="ja-JP" sz="1100"/>
          </a:p>
        </xdr:txBody>
      </xdr:sp>
      <xdr:sp macro="" textlink="">
        <xdr:nvSpPr>
          <xdr:cNvPr id="11" name="テキスト ボックス 10">
            <a:extLst>
              <a:ext uri="{FF2B5EF4-FFF2-40B4-BE49-F238E27FC236}">
                <a16:creationId xmlns:a16="http://schemas.microsoft.com/office/drawing/2014/main" id="{EA39676F-33C8-4EB6-9164-49BE8FEFF8B6}"/>
              </a:ext>
            </a:extLst>
          </xdr:cNvPr>
          <xdr:cNvSpPr txBox="1"/>
        </xdr:nvSpPr>
        <xdr:spPr>
          <a:xfrm>
            <a:off x="4458276" y="4252027"/>
            <a:ext cx="1750155" cy="413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補助・支出委任</a:t>
            </a:r>
            <a:r>
              <a:rPr kumimoji="1" lang="en-US" altLang="ja-JP" sz="1200"/>
              <a:t>】</a:t>
            </a:r>
            <a:endParaRPr kumimoji="1" lang="ja-JP" altLang="en-US" sz="1200"/>
          </a:p>
        </xdr:txBody>
      </xdr:sp>
      <xdr:sp macro="" textlink="">
        <xdr:nvSpPr>
          <xdr:cNvPr id="12" name="テキスト ボックス 11">
            <a:extLst>
              <a:ext uri="{FF2B5EF4-FFF2-40B4-BE49-F238E27FC236}">
                <a16:creationId xmlns:a16="http://schemas.microsoft.com/office/drawing/2014/main" id="{C63232C6-69BB-473F-ACCB-8B645743A0B7}"/>
              </a:ext>
            </a:extLst>
          </xdr:cNvPr>
          <xdr:cNvSpPr txBox="1"/>
        </xdr:nvSpPr>
        <xdr:spPr>
          <a:xfrm>
            <a:off x="4774891" y="7430271"/>
            <a:ext cx="150495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13" name="大かっこ 12">
            <a:extLst>
              <a:ext uri="{FF2B5EF4-FFF2-40B4-BE49-F238E27FC236}">
                <a16:creationId xmlns:a16="http://schemas.microsoft.com/office/drawing/2014/main" id="{A8B2758F-F9C0-4AE0-9295-2AB15F898FC5}"/>
              </a:ext>
            </a:extLst>
          </xdr:cNvPr>
          <xdr:cNvSpPr/>
        </xdr:nvSpPr>
        <xdr:spPr>
          <a:xfrm>
            <a:off x="5075464" y="2013857"/>
            <a:ext cx="2045634" cy="14584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mn-ea"/>
                <a:ea typeface="+mn-ea"/>
              </a:rPr>
              <a:t>地方公共団体から申請のあった史跡の公有化申請に対し、開発の切迫度や買上げ規模に応じ、補助対象経費の</a:t>
            </a:r>
            <a:r>
              <a:rPr kumimoji="1" lang="en-US" altLang="ja-JP" sz="1100">
                <a:latin typeface="+mn-ea"/>
                <a:ea typeface="+mn-ea"/>
              </a:rPr>
              <a:t>80</a:t>
            </a:r>
            <a:r>
              <a:rPr kumimoji="1" lang="ja-JP" altLang="en-US" sz="1100">
                <a:latin typeface="+mn-ea"/>
                <a:ea typeface="+mn-ea"/>
              </a:rPr>
              <a:t>％を補助する。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870" zoomScale="80" zoomScaleNormal="75" zoomScaleSheetLayoutView="80" zoomScalePageLayoutView="85" workbookViewId="0">
      <selection activeCell="Y870" sqref="Y870:AB87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370</v>
      </c>
      <c r="AT2" s="943"/>
      <c r="AU2" s="943"/>
      <c r="AV2" s="52" t="str">
        <f>IF(AW2="", "", "-")</f>
        <v/>
      </c>
      <c r="AW2" s="914"/>
      <c r="AX2" s="914"/>
    </row>
    <row r="3" spans="1:50" ht="21" customHeight="1" thickBot="1" x14ac:dyDescent="0.2">
      <c r="A3" s="870" t="s">
        <v>539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574</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627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575</v>
      </c>
      <c r="H5" s="843"/>
      <c r="I5" s="843"/>
      <c r="J5" s="843"/>
      <c r="K5" s="843"/>
      <c r="L5" s="843"/>
      <c r="M5" s="844" t="s">
        <v>66</v>
      </c>
      <c r="N5" s="845"/>
      <c r="O5" s="845"/>
      <c r="P5" s="845"/>
      <c r="Q5" s="845"/>
      <c r="R5" s="846"/>
      <c r="S5" s="847" t="s">
        <v>576</v>
      </c>
      <c r="T5" s="843"/>
      <c r="U5" s="843"/>
      <c r="V5" s="843"/>
      <c r="W5" s="843"/>
      <c r="X5" s="848"/>
      <c r="Y5" s="701" t="s">
        <v>3</v>
      </c>
      <c r="Z5" s="543"/>
      <c r="AA5" s="543"/>
      <c r="AB5" s="543"/>
      <c r="AC5" s="543"/>
      <c r="AD5" s="544"/>
      <c r="AE5" s="702" t="s">
        <v>629</v>
      </c>
      <c r="AF5" s="702"/>
      <c r="AG5" s="702"/>
      <c r="AH5" s="702"/>
      <c r="AI5" s="702"/>
      <c r="AJ5" s="702"/>
      <c r="AK5" s="702"/>
      <c r="AL5" s="702"/>
      <c r="AM5" s="702"/>
      <c r="AN5" s="702"/>
      <c r="AO5" s="702"/>
      <c r="AP5" s="703"/>
      <c r="AQ5" s="704" t="s">
        <v>642</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5" t="s">
        <v>511</v>
      </c>
      <c r="Z7" s="443"/>
      <c r="AA7" s="443"/>
      <c r="AB7" s="443"/>
      <c r="AC7" s="443"/>
      <c r="AD7" s="926"/>
      <c r="AE7" s="915" t="s">
        <v>578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5" t="s">
        <v>378</v>
      </c>
      <c r="B8" s="496"/>
      <c r="C8" s="496"/>
      <c r="D8" s="496"/>
      <c r="E8" s="496"/>
      <c r="F8" s="497"/>
      <c r="G8" s="944" t="str">
        <f>入力規則等!A28</f>
        <v>-</v>
      </c>
      <c r="H8" s="723"/>
      <c r="I8" s="723"/>
      <c r="J8" s="723"/>
      <c r="K8" s="723"/>
      <c r="L8" s="723"/>
      <c r="M8" s="723"/>
      <c r="N8" s="723"/>
      <c r="O8" s="723"/>
      <c r="P8" s="723"/>
      <c r="Q8" s="723"/>
      <c r="R8" s="723"/>
      <c r="S8" s="723"/>
      <c r="T8" s="723"/>
      <c r="U8" s="723"/>
      <c r="V8" s="723"/>
      <c r="W8" s="723"/>
      <c r="X8" s="945"/>
      <c r="Y8" s="849" t="s">
        <v>379</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579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65.75" customHeight="1" x14ac:dyDescent="0.15">
      <c r="A10" s="663" t="s">
        <v>30</v>
      </c>
      <c r="B10" s="664"/>
      <c r="C10" s="664"/>
      <c r="D10" s="664"/>
      <c r="E10" s="664"/>
      <c r="F10" s="664"/>
      <c r="G10" s="757" t="s">
        <v>580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6" t="s">
        <v>24</v>
      </c>
      <c r="B12" s="947"/>
      <c r="C12" s="947"/>
      <c r="D12" s="947"/>
      <c r="E12" s="947"/>
      <c r="F12" s="948"/>
      <c r="G12" s="763"/>
      <c r="H12" s="764"/>
      <c r="I12" s="764"/>
      <c r="J12" s="764"/>
      <c r="K12" s="764"/>
      <c r="L12" s="764"/>
      <c r="M12" s="764"/>
      <c r="N12" s="764"/>
      <c r="O12" s="764"/>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10663</v>
      </c>
      <c r="Q13" s="661"/>
      <c r="R13" s="661"/>
      <c r="S13" s="661"/>
      <c r="T13" s="661"/>
      <c r="U13" s="661"/>
      <c r="V13" s="662"/>
      <c r="W13" s="660">
        <v>10623</v>
      </c>
      <c r="X13" s="661"/>
      <c r="Y13" s="661"/>
      <c r="Z13" s="661"/>
      <c r="AA13" s="661"/>
      <c r="AB13" s="661"/>
      <c r="AC13" s="662"/>
      <c r="AD13" s="660">
        <v>10634.4</v>
      </c>
      <c r="AE13" s="661"/>
      <c r="AF13" s="661"/>
      <c r="AG13" s="661"/>
      <c r="AH13" s="661"/>
      <c r="AI13" s="661"/>
      <c r="AJ13" s="662"/>
      <c r="AK13" s="660">
        <v>10634.4</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581</v>
      </c>
      <c r="Q14" s="661"/>
      <c r="R14" s="661"/>
      <c r="S14" s="661"/>
      <c r="T14" s="661"/>
      <c r="U14" s="661"/>
      <c r="V14" s="662"/>
      <c r="W14" s="660" t="s">
        <v>582</v>
      </c>
      <c r="X14" s="661"/>
      <c r="Y14" s="661"/>
      <c r="Z14" s="661"/>
      <c r="AA14" s="661"/>
      <c r="AB14" s="661"/>
      <c r="AC14" s="662"/>
      <c r="AD14" s="660" t="s">
        <v>630</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v>490</v>
      </c>
      <c r="Q15" s="661"/>
      <c r="R15" s="661"/>
      <c r="S15" s="661"/>
      <c r="T15" s="661"/>
      <c r="U15" s="661"/>
      <c r="V15" s="662"/>
      <c r="W15" s="660">
        <v>698</v>
      </c>
      <c r="X15" s="661"/>
      <c r="Y15" s="661"/>
      <c r="Z15" s="661"/>
      <c r="AA15" s="661"/>
      <c r="AB15" s="661"/>
      <c r="AC15" s="662"/>
      <c r="AD15" s="660" t="s">
        <v>584</v>
      </c>
      <c r="AE15" s="661"/>
      <c r="AF15" s="661"/>
      <c r="AG15" s="661"/>
      <c r="AH15" s="661"/>
      <c r="AI15" s="661"/>
      <c r="AJ15" s="662"/>
      <c r="AK15" s="660"/>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v>-698</v>
      </c>
      <c r="Q16" s="661"/>
      <c r="R16" s="661"/>
      <c r="S16" s="661"/>
      <c r="T16" s="661"/>
      <c r="U16" s="661"/>
      <c r="V16" s="662"/>
      <c r="W16" s="660">
        <v>-566</v>
      </c>
      <c r="X16" s="661"/>
      <c r="Y16" s="661"/>
      <c r="Z16" s="661"/>
      <c r="AA16" s="661"/>
      <c r="AB16" s="661"/>
      <c r="AC16" s="662"/>
      <c r="AD16" s="660" t="s">
        <v>583</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573</v>
      </c>
      <c r="Q17" s="661"/>
      <c r="R17" s="661"/>
      <c r="S17" s="661"/>
      <c r="T17" s="661"/>
      <c r="U17" s="661"/>
      <c r="V17" s="662"/>
      <c r="W17" s="660" t="s">
        <v>573</v>
      </c>
      <c r="X17" s="661"/>
      <c r="Y17" s="661"/>
      <c r="Z17" s="661"/>
      <c r="AA17" s="661"/>
      <c r="AB17" s="661"/>
      <c r="AC17" s="662"/>
      <c r="AD17" s="660" t="s">
        <v>583</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10455</v>
      </c>
      <c r="Q18" s="882"/>
      <c r="R18" s="882"/>
      <c r="S18" s="882"/>
      <c r="T18" s="882"/>
      <c r="U18" s="882"/>
      <c r="V18" s="883"/>
      <c r="W18" s="881">
        <f>SUM(W13:AC17)</f>
        <v>10755</v>
      </c>
      <c r="X18" s="882"/>
      <c r="Y18" s="882"/>
      <c r="Z18" s="882"/>
      <c r="AA18" s="882"/>
      <c r="AB18" s="882"/>
      <c r="AC18" s="883"/>
      <c r="AD18" s="881">
        <f>SUM(AD13:AJ17)</f>
        <v>10634.4</v>
      </c>
      <c r="AE18" s="882"/>
      <c r="AF18" s="882"/>
      <c r="AG18" s="882"/>
      <c r="AH18" s="882"/>
      <c r="AI18" s="882"/>
      <c r="AJ18" s="883"/>
      <c r="AK18" s="881">
        <f>SUM(AK13:AQ17)</f>
        <v>10634.4</v>
      </c>
      <c r="AL18" s="882"/>
      <c r="AM18" s="882"/>
      <c r="AN18" s="882"/>
      <c r="AO18" s="882"/>
      <c r="AP18" s="882"/>
      <c r="AQ18" s="883"/>
      <c r="AR18" s="881">
        <f>SUM(AR13:AX17)</f>
        <v>0</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10244</v>
      </c>
      <c r="Q19" s="661"/>
      <c r="R19" s="661"/>
      <c r="S19" s="661"/>
      <c r="T19" s="661"/>
      <c r="U19" s="661"/>
      <c r="V19" s="662"/>
      <c r="W19" s="660">
        <v>10599</v>
      </c>
      <c r="X19" s="661"/>
      <c r="Y19" s="661"/>
      <c r="Z19" s="661"/>
      <c r="AA19" s="661"/>
      <c r="AB19" s="661"/>
      <c r="AC19" s="662"/>
      <c r="AD19" s="660">
        <v>10621</v>
      </c>
      <c r="AE19" s="661"/>
      <c r="AF19" s="661"/>
      <c r="AG19" s="661"/>
      <c r="AH19" s="661"/>
      <c r="AI19" s="661"/>
      <c r="AJ19" s="662"/>
      <c r="AK19" s="330"/>
      <c r="AL19" s="330"/>
      <c r="AM19" s="330"/>
      <c r="AN19" s="330"/>
      <c r="AO19" s="330"/>
      <c r="AP19" s="330"/>
      <c r="AQ19" s="330"/>
      <c r="AR19" s="330"/>
      <c r="AS19" s="330"/>
      <c r="AT19" s="330"/>
      <c r="AU19" s="330"/>
      <c r="AV19" s="330"/>
      <c r="AW19" s="330"/>
      <c r="AX19" s="332"/>
    </row>
    <row r="20" spans="1:50" ht="24.75" customHeight="1" x14ac:dyDescent="0.15">
      <c r="A20" s="617"/>
      <c r="B20" s="618"/>
      <c r="C20" s="618"/>
      <c r="D20" s="618"/>
      <c r="E20" s="618"/>
      <c r="F20" s="619"/>
      <c r="G20" s="879" t="s">
        <v>10</v>
      </c>
      <c r="H20" s="880"/>
      <c r="I20" s="880"/>
      <c r="J20" s="880"/>
      <c r="K20" s="880"/>
      <c r="L20" s="880"/>
      <c r="M20" s="880"/>
      <c r="N20" s="880"/>
      <c r="O20" s="880"/>
      <c r="P20" s="318">
        <f>IF(P18=0, "-", SUM(P19)/P18)</f>
        <v>0.97981826877092304</v>
      </c>
      <c r="Q20" s="318"/>
      <c r="R20" s="318"/>
      <c r="S20" s="318"/>
      <c r="T20" s="318"/>
      <c r="U20" s="318"/>
      <c r="V20" s="318"/>
      <c r="W20" s="318">
        <f t="shared" ref="W20" si="0">IF(W18=0, "-", SUM(W19)/W18)</f>
        <v>0.98549511854951188</v>
      </c>
      <c r="X20" s="318"/>
      <c r="Y20" s="318"/>
      <c r="Z20" s="318"/>
      <c r="AA20" s="318"/>
      <c r="AB20" s="318"/>
      <c r="AC20" s="318"/>
      <c r="AD20" s="318">
        <f t="shared" ref="AD20" si="1">IF(AD18=0, "-", SUM(AD19)/AD18)</f>
        <v>0.99873993831339802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2"/>
      <c r="B21" s="853"/>
      <c r="C21" s="853"/>
      <c r="D21" s="853"/>
      <c r="E21" s="853"/>
      <c r="F21" s="949"/>
      <c r="G21" s="316" t="s">
        <v>478</v>
      </c>
      <c r="H21" s="317"/>
      <c r="I21" s="317"/>
      <c r="J21" s="317"/>
      <c r="K21" s="317"/>
      <c r="L21" s="317"/>
      <c r="M21" s="317"/>
      <c r="N21" s="317"/>
      <c r="O21" s="317"/>
      <c r="P21" s="318">
        <f>IF(P19=0, "-", SUM(P19)/SUM(P13,P14))</f>
        <v>0.96070524242708433</v>
      </c>
      <c r="Q21" s="318"/>
      <c r="R21" s="318"/>
      <c r="S21" s="318"/>
      <c r="T21" s="318"/>
      <c r="U21" s="318"/>
      <c r="V21" s="318"/>
      <c r="W21" s="318">
        <f t="shared" ref="W21" si="2">IF(W19=0, "-", SUM(W19)/SUM(W13,W14))</f>
        <v>0.99774075120022587</v>
      </c>
      <c r="X21" s="318"/>
      <c r="Y21" s="318"/>
      <c r="Z21" s="318"/>
      <c r="AA21" s="318"/>
      <c r="AB21" s="318"/>
      <c r="AC21" s="318"/>
      <c r="AD21" s="318">
        <f t="shared" ref="AD21" si="3">IF(AD19=0, "-", SUM(AD19)/SUM(AD13,AD14))</f>
        <v>0.99873993831339802</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555</v>
      </c>
      <c r="B22" s="968"/>
      <c r="C22" s="968"/>
      <c r="D22" s="968"/>
      <c r="E22" s="968"/>
      <c r="F22" s="969"/>
      <c r="G22" s="954" t="s">
        <v>457</v>
      </c>
      <c r="H22" s="222"/>
      <c r="I22" s="222"/>
      <c r="J22" s="222"/>
      <c r="K22" s="222"/>
      <c r="L22" s="222"/>
      <c r="M22" s="222"/>
      <c r="N22" s="222"/>
      <c r="O22" s="223"/>
      <c r="P22" s="939" t="s">
        <v>516</v>
      </c>
      <c r="Q22" s="222"/>
      <c r="R22" s="222"/>
      <c r="S22" s="222"/>
      <c r="T22" s="222"/>
      <c r="U22" s="222"/>
      <c r="V22" s="223"/>
      <c r="W22" s="939" t="s">
        <v>512</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585</v>
      </c>
      <c r="H23" s="956"/>
      <c r="I23" s="956"/>
      <c r="J23" s="956"/>
      <c r="K23" s="956"/>
      <c r="L23" s="956"/>
      <c r="M23" s="956"/>
      <c r="N23" s="956"/>
      <c r="O23" s="957"/>
      <c r="P23" s="922">
        <v>10634.4</v>
      </c>
      <c r="Q23" s="923"/>
      <c r="R23" s="923"/>
      <c r="S23" s="923"/>
      <c r="T23" s="923"/>
      <c r="U23" s="923"/>
      <c r="V23" s="940"/>
      <c r="W23" s="922"/>
      <c r="X23" s="923"/>
      <c r="Y23" s="923"/>
      <c r="Z23" s="923"/>
      <c r="AA23" s="923"/>
      <c r="AB23" s="923"/>
      <c r="AC23" s="940"/>
      <c r="AD23" s="977" t="s">
        <v>566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0"/>
      <c r="Q24" s="661"/>
      <c r="R24" s="661"/>
      <c r="S24" s="661"/>
      <c r="T24" s="661"/>
      <c r="U24" s="661"/>
      <c r="V24" s="662"/>
      <c r="W24" s="660"/>
      <c r="X24" s="661"/>
      <c r="Y24" s="661"/>
      <c r="Z24" s="661"/>
      <c r="AA24" s="661"/>
      <c r="AB24" s="661"/>
      <c r="AC24" s="662"/>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c r="H25" s="959"/>
      <c r="I25" s="959"/>
      <c r="J25" s="959"/>
      <c r="K25" s="959"/>
      <c r="L25" s="959"/>
      <c r="M25" s="959"/>
      <c r="N25" s="959"/>
      <c r="O25" s="960"/>
      <c r="P25" s="660"/>
      <c r="Q25" s="661"/>
      <c r="R25" s="661"/>
      <c r="S25" s="661"/>
      <c r="T25" s="661"/>
      <c r="U25" s="661"/>
      <c r="V25" s="662"/>
      <c r="W25" s="660"/>
      <c r="X25" s="661"/>
      <c r="Y25" s="661"/>
      <c r="Z25" s="661"/>
      <c r="AA25" s="661"/>
      <c r="AB25" s="661"/>
      <c r="AC25" s="662"/>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c r="H26" s="959"/>
      <c r="I26" s="959"/>
      <c r="J26" s="959"/>
      <c r="K26" s="959"/>
      <c r="L26" s="959"/>
      <c r="M26" s="959"/>
      <c r="N26" s="959"/>
      <c r="O26" s="960"/>
      <c r="P26" s="660"/>
      <c r="Q26" s="661"/>
      <c r="R26" s="661"/>
      <c r="S26" s="661"/>
      <c r="T26" s="661"/>
      <c r="U26" s="661"/>
      <c r="V26" s="662"/>
      <c r="W26" s="660"/>
      <c r="X26" s="661"/>
      <c r="Y26" s="661"/>
      <c r="Z26" s="661"/>
      <c r="AA26" s="661"/>
      <c r="AB26" s="661"/>
      <c r="AC26" s="662"/>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c r="H27" s="959"/>
      <c r="I27" s="959"/>
      <c r="J27" s="959"/>
      <c r="K27" s="959"/>
      <c r="L27" s="959"/>
      <c r="M27" s="959"/>
      <c r="N27" s="959"/>
      <c r="O27" s="960"/>
      <c r="P27" s="660"/>
      <c r="Q27" s="661"/>
      <c r="R27" s="661"/>
      <c r="S27" s="661"/>
      <c r="T27" s="661"/>
      <c r="U27" s="661"/>
      <c r="V27" s="662"/>
      <c r="W27" s="660"/>
      <c r="X27" s="661"/>
      <c r="Y27" s="661"/>
      <c r="Z27" s="661"/>
      <c r="AA27" s="661"/>
      <c r="AB27" s="661"/>
      <c r="AC27" s="662"/>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60">
        <f>AK13</f>
        <v>10634.4</v>
      </c>
      <c r="Q29" s="661"/>
      <c r="R29" s="661"/>
      <c r="S29" s="661"/>
      <c r="T29" s="661"/>
      <c r="U29" s="661"/>
      <c r="V29" s="662"/>
      <c r="W29" s="936">
        <f>AR13</f>
        <v>0</v>
      </c>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531</v>
      </c>
      <c r="AF30" s="862"/>
      <c r="AG30" s="862"/>
      <c r="AH30" s="863"/>
      <c r="AI30" s="861" t="s">
        <v>528</v>
      </c>
      <c r="AJ30" s="862"/>
      <c r="AK30" s="862"/>
      <c r="AL30" s="863"/>
      <c r="AM30" s="918" t="s">
        <v>523</v>
      </c>
      <c r="AN30" s="918"/>
      <c r="AO30" s="918"/>
      <c r="AP30" s="861"/>
      <c r="AQ30" s="770" t="s">
        <v>354</v>
      </c>
      <c r="AR30" s="771"/>
      <c r="AS30" s="771"/>
      <c r="AT30" s="772"/>
      <c r="AU30" s="777" t="s">
        <v>253</v>
      </c>
      <c r="AV30" s="777"/>
      <c r="AW30" s="777"/>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v>31</v>
      </c>
      <c r="AR31" s="200"/>
      <c r="AS31" s="133" t="s">
        <v>355</v>
      </c>
      <c r="AT31" s="134"/>
      <c r="AU31" s="199"/>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588</v>
      </c>
      <c r="AC32" s="461"/>
      <c r="AD32" s="461"/>
      <c r="AE32" s="218">
        <v>57.5</v>
      </c>
      <c r="AF32" s="219"/>
      <c r="AG32" s="219"/>
      <c r="AH32" s="219"/>
      <c r="AI32" s="218">
        <v>57.4</v>
      </c>
      <c r="AJ32" s="219"/>
      <c r="AK32" s="219"/>
      <c r="AL32" s="219"/>
      <c r="AM32" s="218"/>
      <c r="AN32" s="219"/>
      <c r="AO32" s="219"/>
      <c r="AP32" s="219"/>
      <c r="AQ32" s="340" t="s">
        <v>573</v>
      </c>
      <c r="AR32" s="207"/>
      <c r="AS32" s="207"/>
      <c r="AT32" s="341"/>
      <c r="AU32" s="219"/>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v>57.3</v>
      </c>
      <c r="AF33" s="219"/>
      <c r="AG33" s="219"/>
      <c r="AH33" s="219"/>
      <c r="AI33" s="218">
        <v>57.5</v>
      </c>
      <c r="AJ33" s="219"/>
      <c r="AK33" s="219"/>
      <c r="AL33" s="219"/>
      <c r="AM33" s="218">
        <v>57.5</v>
      </c>
      <c r="AN33" s="219"/>
      <c r="AO33" s="219"/>
      <c r="AP33" s="219"/>
      <c r="AQ33" s="340">
        <v>80</v>
      </c>
      <c r="AR33" s="207"/>
      <c r="AS33" s="207"/>
      <c r="AT33" s="341"/>
      <c r="AU33" s="219" t="s">
        <v>582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100.3</v>
      </c>
      <c r="AF34" s="219"/>
      <c r="AG34" s="219"/>
      <c r="AH34" s="219"/>
      <c r="AI34" s="218">
        <v>99.82</v>
      </c>
      <c r="AJ34" s="219"/>
      <c r="AK34" s="219"/>
      <c r="AL34" s="219"/>
      <c r="AM34" s="218"/>
      <c r="AN34" s="219"/>
      <c r="AO34" s="219"/>
      <c r="AP34" s="219"/>
      <c r="AQ34" s="340" t="s">
        <v>573</v>
      </c>
      <c r="AR34" s="207"/>
      <c r="AS34" s="207"/>
      <c r="AT34" s="341"/>
      <c r="AU34" s="219" t="s">
        <v>573</v>
      </c>
      <c r="AV34" s="219"/>
      <c r="AW34" s="219"/>
      <c r="AX34" s="221"/>
    </row>
    <row r="35" spans="1:50" ht="23.25" customHeight="1" x14ac:dyDescent="0.15">
      <c r="A35" s="226" t="s">
        <v>501</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898" t="s">
        <v>13</v>
      </c>
      <c r="Z99" s="899"/>
      <c r="AA99" s="900"/>
      <c r="AB99" s="895" t="s">
        <v>14</v>
      </c>
      <c r="AC99" s="896"/>
      <c r="AD99" s="897"/>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7"/>
      <c r="Z100" s="858"/>
      <c r="AA100" s="859"/>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189</v>
      </c>
      <c r="AF101" s="219"/>
      <c r="AG101" s="219"/>
      <c r="AH101" s="220"/>
      <c r="AI101" s="218">
        <v>180</v>
      </c>
      <c r="AJ101" s="219"/>
      <c r="AK101" s="219"/>
      <c r="AL101" s="220"/>
      <c r="AM101" s="218">
        <v>183</v>
      </c>
      <c r="AN101" s="219"/>
      <c r="AO101" s="219"/>
      <c r="AP101" s="220"/>
      <c r="AQ101" s="218" t="s">
        <v>567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194</v>
      </c>
      <c r="AF102" s="418"/>
      <c r="AG102" s="418"/>
      <c r="AH102" s="418"/>
      <c r="AI102" s="418">
        <v>181</v>
      </c>
      <c r="AJ102" s="418"/>
      <c r="AK102" s="418"/>
      <c r="AL102" s="418"/>
      <c r="AM102" s="418">
        <v>183</v>
      </c>
      <c r="AN102" s="418"/>
      <c r="AO102" s="418"/>
      <c r="AP102" s="418"/>
      <c r="AQ102" s="273">
        <v>180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4" t="s">
        <v>518</v>
      </c>
      <c r="AR115" s="595"/>
      <c r="AS115" s="595"/>
      <c r="AT115" s="595"/>
      <c r="AU115" s="595"/>
      <c r="AV115" s="595"/>
      <c r="AW115" s="595"/>
      <c r="AX115" s="596"/>
    </row>
    <row r="116" spans="1:50" ht="23.25" customHeight="1" x14ac:dyDescent="0.15">
      <c r="A116" s="439"/>
      <c r="B116" s="440"/>
      <c r="C116" s="440"/>
      <c r="D116" s="440"/>
      <c r="E116" s="440"/>
      <c r="F116" s="441"/>
      <c r="G116" s="393" t="s">
        <v>592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593</v>
      </c>
      <c r="AC116" s="463"/>
      <c r="AD116" s="464"/>
      <c r="AE116" s="418">
        <v>56</v>
      </c>
      <c r="AF116" s="418"/>
      <c r="AG116" s="418"/>
      <c r="AH116" s="418"/>
      <c r="AI116" s="418">
        <v>59</v>
      </c>
      <c r="AJ116" s="418"/>
      <c r="AK116" s="418"/>
      <c r="AL116" s="418"/>
      <c r="AM116" s="418">
        <v>58</v>
      </c>
      <c r="AN116" s="418"/>
      <c r="AO116" s="418"/>
      <c r="AP116" s="418"/>
      <c r="AQ116" s="218">
        <v>59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641</v>
      </c>
      <c r="AC117" s="473"/>
      <c r="AD117" s="474"/>
      <c r="AE117" s="593" t="s">
        <v>594</v>
      </c>
      <c r="AF117" s="551"/>
      <c r="AG117" s="551"/>
      <c r="AH117" s="551"/>
      <c r="AI117" s="593" t="s">
        <v>595</v>
      </c>
      <c r="AJ117" s="551"/>
      <c r="AK117" s="551"/>
      <c r="AL117" s="551"/>
      <c r="AM117" s="593" t="s">
        <v>643</v>
      </c>
      <c r="AN117" s="551"/>
      <c r="AO117" s="551"/>
      <c r="AP117" s="551"/>
      <c r="AQ117" s="593" t="s">
        <v>644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4" t="s">
        <v>518</v>
      </c>
      <c r="AR118" s="595"/>
      <c r="AS118" s="595"/>
      <c r="AT118" s="595"/>
      <c r="AU118" s="595"/>
      <c r="AV118" s="595"/>
      <c r="AW118" s="595"/>
      <c r="AX118" s="596"/>
    </row>
    <row r="119" spans="1:50" ht="23.25" hidden="1"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4" t="s">
        <v>518</v>
      </c>
      <c r="AR121" s="595"/>
      <c r="AS121" s="595"/>
      <c r="AT121" s="595"/>
      <c r="AU121" s="595"/>
      <c r="AV121" s="595"/>
      <c r="AW121" s="595"/>
      <c r="AX121" s="596"/>
    </row>
    <row r="122" spans="1:50" ht="23.25" hidden="1" customHeight="1" x14ac:dyDescent="0.15">
      <c r="A122" s="439"/>
      <c r="B122" s="440"/>
      <c r="C122" s="440"/>
      <c r="D122" s="440"/>
      <c r="E122" s="440"/>
      <c r="F122" s="441"/>
      <c r="G122" s="393" t="s">
        <v>598</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4" t="s">
        <v>518</v>
      </c>
      <c r="AR124" s="595"/>
      <c r="AS124" s="595"/>
      <c r="AT124" s="595"/>
      <c r="AU124" s="595"/>
      <c r="AV124" s="595"/>
      <c r="AW124" s="595"/>
      <c r="AX124" s="596"/>
    </row>
    <row r="125" spans="1:50" ht="23.25" hidden="1" customHeight="1" x14ac:dyDescent="0.15">
      <c r="A125" s="439"/>
      <c r="B125" s="440"/>
      <c r="C125" s="440"/>
      <c r="D125" s="440"/>
      <c r="E125" s="440"/>
      <c r="F125" s="441"/>
      <c r="G125" s="393" t="s">
        <v>599</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1" t="s">
        <v>49</v>
      </c>
      <c r="Z126" s="446"/>
      <c r="AA126" s="447"/>
      <c r="AB126" s="472" t="s">
        <v>600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531</v>
      </c>
      <c r="AF127" s="416"/>
      <c r="AG127" s="416"/>
      <c r="AH127" s="417"/>
      <c r="AI127" s="415" t="s">
        <v>528</v>
      </c>
      <c r="AJ127" s="416"/>
      <c r="AK127" s="416"/>
      <c r="AL127" s="417"/>
      <c r="AM127" s="415" t="s">
        <v>523</v>
      </c>
      <c r="AN127" s="416"/>
      <c r="AO127" s="416"/>
      <c r="AP127" s="417"/>
      <c r="AQ127" s="594" t="s">
        <v>518</v>
      </c>
      <c r="AR127" s="595"/>
      <c r="AS127" s="595"/>
      <c r="AT127" s="595"/>
      <c r="AU127" s="595"/>
      <c r="AV127" s="595"/>
      <c r="AW127" s="595"/>
      <c r="AX127" s="596"/>
    </row>
    <row r="128" spans="1:50" ht="23.25" hidden="1" customHeight="1" x14ac:dyDescent="0.15">
      <c r="A128" s="439"/>
      <c r="B128" s="440"/>
      <c r="C128" s="440"/>
      <c r="D128" s="440"/>
      <c r="E128" s="440"/>
      <c r="F128" s="441"/>
      <c r="G128" s="393" t="s">
        <v>599</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678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355</v>
      </c>
      <c r="AT133" s="134"/>
      <c r="AU133" s="200" t="s">
        <v>573</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v>118145</v>
      </c>
      <c r="AF134" s="207"/>
      <c r="AG134" s="207"/>
      <c r="AH134" s="207"/>
      <c r="AI134" s="206">
        <v>123615</v>
      </c>
      <c r="AJ134" s="207"/>
      <c r="AK134" s="207"/>
      <c r="AL134" s="207"/>
      <c r="AM134" s="206"/>
      <c r="AN134" s="207"/>
      <c r="AO134" s="207"/>
      <c r="AP134" s="207"/>
      <c r="AQ134" s="206" t="s">
        <v>573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v>150000</v>
      </c>
      <c r="AF135" s="207"/>
      <c r="AG135" s="207"/>
      <c r="AH135" s="207"/>
      <c r="AI135" s="206">
        <v>162500</v>
      </c>
      <c r="AJ135" s="207"/>
      <c r="AK135" s="207"/>
      <c r="AL135" s="207"/>
      <c r="AM135" s="206">
        <v>175000</v>
      </c>
      <c r="AN135" s="207"/>
      <c r="AO135" s="207"/>
      <c r="AP135" s="207"/>
      <c r="AQ135" s="206">
        <v>175000</v>
      </c>
      <c r="AR135" s="207"/>
      <c r="AS135" s="207"/>
      <c r="AT135" s="207"/>
      <c r="AU135" s="206" t="s">
        <v>573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355</v>
      </c>
      <c r="AT137" s="134"/>
      <c r="AU137" s="200" t="s">
        <v>567</v>
      </c>
      <c r="AV137" s="200"/>
      <c r="AW137" s="133" t="s">
        <v>300</v>
      </c>
      <c r="AX137" s="195"/>
    </row>
    <row r="138" spans="1:50" ht="39.75" customHeight="1" x14ac:dyDescent="0.15">
      <c r="A138" s="189"/>
      <c r="B138" s="186"/>
      <c r="C138" s="180"/>
      <c r="D138" s="186"/>
      <c r="E138" s="180"/>
      <c r="F138" s="181"/>
      <c r="G138" s="104" t="s">
        <v>602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604</v>
      </c>
      <c r="AC138" s="205"/>
      <c r="AD138" s="205"/>
      <c r="AE138" s="206">
        <v>1715976</v>
      </c>
      <c r="AF138" s="207"/>
      <c r="AG138" s="207"/>
      <c r="AH138" s="207"/>
      <c r="AI138" s="206">
        <v>1884600</v>
      </c>
      <c r="AJ138" s="207"/>
      <c r="AK138" s="207"/>
      <c r="AL138" s="207"/>
      <c r="AM138" s="206">
        <v>2042900</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604</v>
      </c>
      <c r="AC139" s="213"/>
      <c r="AD139" s="213"/>
      <c r="AE139" s="206">
        <v>1555555</v>
      </c>
      <c r="AF139" s="207"/>
      <c r="AG139" s="207"/>
      <c r="AH139" s="207"/>
      <c r="AI139" s="206">
        <v>1666666</v>
      </c>
      <c r="AJ139" s="207"/>
      <c r="AK139" s="207"/>
      <c r="AL139" s="207"/>
      <c r="AM139" s="206">
        <v>1777777</v>
      </c>
      <c r="AN139" s="207"/>
      <c r="AO139" s="207"/>
      <c r="AP139" s="207"/>
      <c r="AQ139" s="206">
        <v>1777777</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4"/>
      <c r="E430" s="174" t="s">
        <v>541</v>
      </c>
      <c r="F430" s="901"/>
      <c r="G430" s="902" t="s">
        <v>374</v>
      </c>
      <c r="H430" s="123"/>
      <c r="I430" s="123"/>
      <c r="J430" s="903" t="s">
        <v>583</v>
      </c>
      <c r="K430" s="904"/>
      <c r="L430" s="904"/>
      <c r="M430" s="904"/>
      <c r="N430" s="904"/>
      <c r="O430" s="904"/>
      <c r="P430" s="904"/>
      <c r="Q430" s="904"/>
      <c r="R430" s="904"/>
      <c r="S430" s="904"/>
      <c r="T430" s="905"/>
      <c r="U430" s="590" t="s">
        <v>573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2" t="s">
        <v>583</v>
      </c>
      <c r="AR432" s="200"/>
      <c r="AS432" s="133" t="s">
        <v>355</v>
      </c>
      <c r="AT432" s="134"/>
      <c r="AU432" s="200" t="s">
        <v>573</v>
      </c>
      <c r="AV432" s="200"/>
      <c r="AW432" s="133" t="s">
        <v>300</v>
      </c>
      <c r="AX432" s="195"/>
    </row>
    <row r="433" spans="1:50" ht="23.25" customHeight="1" x14ac:dyDescent="0.15">
      <c r="A433" s="189"/>
      <c r="B433" s="186"/>
      <c r="C433" s="180"/>
      <c r="D433" s="186"/>
      <c r="E433" s="342"/>
      <c r="F433" s="343"/>
      <c r="G433" s="104" t="s">
        <v>583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606</v>
      </c>
      <c r="AC433" s="213"/>
      <c r="AD433" s="213"/>
      <c r="AE433" s="340" t="s">
        <v>607</v>
      </c>
      <c r="AF433" s="207"/>
      <c r="AG433" s="207"/>
      <c r="AH433" s="341"/>
      <c r="AI433" s="340" t="s">
        <v>573</v>
      </c>
      <c r="AJ433" s="207"/>
      <c r="AK433" s="207"/>
      <c r="AL433" s="207"/>
      <c r="AM433" s="340" t="s">
        <v>567</v>
      </c>
      <c r="AN433" s="207"/>
      <c r="AO433" s="207"/>
      <c r="AP433" s="341"/>
      <c r="AQ433" s="340" t="s">
        <v>583</v>
      </c>
      <c r="AR433" s="207"/>
      <c r="AS433" s="207"/>
      <c r="AT433" s="341"/>
      <c r="AU433" s="207" t="s">
        <v>573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567</v>
      </c>
      <c r="AN434" s="207"/>
      <c r="AO434" s="207"/>
      <c r="AP434" s="341"/>
      <c r="AQ434" s="340" t="s">
        <v>573</v>
      </c>
      <c r="AR434" s="207"/>
      <c r="AS434" s="207"/>
      <c r="AT434" s="341"/>
      <c r="AU434" s="207" t="s">
        <v>573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583</v>
      </c>
      <c r="AF435" s="207"/>
      <c r="AG435" s="207"/>
      <c r="AH435" s="341"/>
      <c r="AI435" s="340" t="s">
        <v>583</v>
      </c>
      <c r="AJ435" s="207"/>
      <c r="AK435" s="207"/>
      <c r="AL435" s="207"/>
      <c r="AM435" s="340" t="s">
        <v>567</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573</v>
      </c>
      <c r="AF457" s="200"/>
      <c r="AG457" s="133" t="s">
        <v>355</v>
      </c>
      <c r="AH457" s="134"/>
      <c r="AI457" s="156"/>
      <c r="AJ457" s="156"/>
      <c r="AK457" s="156"/>
      <c r="AL457" s="154"/>
      <c r="AM457" s="156"/>
      <c r="AN457" s="156"/>
      <c r="AO457" s="156"/>
      <c r="AP457" s="154"/>
      <c r="AQ457" s="592" t="s">
        <v>583</v>
      </c>
      <c r="AR457" s="200"/>
      <c r="AS457" s="133" t="s">
        <v>355</v>
      </c>
      <c r="AT457" s="134"/>
      <c r="AU457" s="200" t="s">
        <v>573</v>
      </c>
      <c r="AV457" s="200"/>
      <c r="AW457" s="133" t="s">
        <v>300</v>
      </c>
      <c r="AX457" s="195"/>
    </row>
    <row r="458" spans="1:50" ht="23.25" customHeight="1" x14ac:dyDescent="0.15">
      <c r="A458" s="189"/>
      <c r="B458" s="186"/>
      <c r="C458" s="180"/>
      <c r="D458" s="186"/>
      <c r="E458" s="342"/>
      <c r="F458" s="343"/>
      <c r="G458" s="104" t="s">
        <v>583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573</v>
      </c>
      <c r="AC458" s="213"/>
      <c r="AD458" s="213"/>
      <c r="AE458" s="340" t="s">
        <v>583</v>
      </c>
      <c r="AF458" s="207"/>
      <c r="AG458" s="207"/>
      <c r="AH458" s="207"/>
      <c r="AI458" s="340" t="s">
        <v>573</v>
      </c>
      <c r="AJ458" s="207"/>
      <c r="AK458" s="207"/>
      <c r="AL458" s="207"/>
      <c r="AM458" s="340" t="s">
        <v>567</v>
      </c>
      <c r="AN458" s="207"/>
      <c r="AO458" s="207"/>
      <c r="AP458" s="341"/>
      <c r="AQ458" s="340" t="s">
        <v>573</v>
      </c>
      <c r="AR458" s="207"/>
      <c r="AS458" s="207"/>
      <c r="AT458" s="341"/>
      <c r="AU458" s="207" t="s">
        <v>573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573</v>
      </c>
      <c r="AC459" s="205"/>
      <c r="AD459" s="205"/>
      <c r="AE459" s="340" t="s">
        <v>573</v>
      </c>
      <c r="AF459" s="207"/>
      <c r="AG459" s="207"/>
      <c r="AH459" s="341"/>
      <c r="AI459" s="340" t="s">
        <v>573</v>
      </c>
      <c r="AJ459" s="207"/>
      <c r="AK459" s="207"/>
      <c r="AL459" s="207"/>
      <c r="AM459" s="340" t="s">
        <v>567</v>
      </c>
      <c r="AN459" s="207"/>
      <c r="AO459" s="207"/>
      <c r="AP459" s="341"/>
      <c r="AQ459" s="340" t="s">
        <v>583</v>
      </c>
      <c r="AR459" s="207"/>
      <c r="AS459" s="207"/>
      <c r="AT459" s="341"/>
      <c r="AU459" s="207" t="s">
        <v>573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573</v>
      </c>
      <c r="AF460" s="207"/>
      <c r="AG460" s="207"/>
      <c r="AH460" s="341"/>
      <c r="AI460" s="340" t="s">
        <v>573</v>
      </c>
      <c r="AJ460" s="207"/>
      <c r="AK460" s="207"/>
      <c r="AL460" s="207"/>
      <c r="AM460" s="340" t="s">
        <v>567</v>
      </c>
      <c r="AN460" s="207"/>
      <c r="AO460" s="207"/>
      <c r="AP460" s="341"/>
      <c r="AQ460" s="340" t="s">
        <v>573</v>
      </c>
      <c r="AR460" s="207"/>
      <c r="AS460" s="207"/>
      <c r="AT460" s="341"/>
      <c r="AU460" s="207" t="s">
        <v>573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2" t="s">
        <v>374</v>
      </c>
      <c r="H484" s="123"/>
      <c r="I484" s="123"/>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2" t="s">
        <v>374</v>
      </c>
      <c r="H538" s="123"/>
      <c r="I538" s="123"/>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2" t="s">
        <v>374</v>
      </c>
      <c r="H592" s="123"/>
      <c r="I592" s="123"/>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2" t="s">
        <v>374</v>
      </c>
      <c r="H646" s="123"/>
      <c r="I646" s="123"/>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0.5"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572</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39"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8" t="s">
        <v>572</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572</v>
      </c>
      <c r="AE704" s="786"/>
      <c r="AF704" s="786"/>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572</v>
      </c>
      <c r="AE705" s="718"/>
      <c r="AF705" s="718"/>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7"/>
      <c r="D706" s="798"/>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631</v>
      </c>
      <c r="AE706" s="329"/>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799"/>
      <c r="D707" s="800"/>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631</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49.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572</v>
      </c>
      <c r="AE708" s="608"/>
      <c r="AF708" s="608"/>
      <c r="AG708" s="745" t="s">
        <v>612</v>
      </c>
      <c r="AH708" s="746"/>
      <c r="AI708" s="746"/>
      <c r="AJ708" s="746"/>
      <c r="AK708" s="746"/>
      <c r="AL708" s="746"/>
      <c r="AM708" s="746"/>
      <c r="AN708" s="746"/>
      <c r="AO708" s="746"/>
      <c r="AP708" s="746"/>
      <c r="AQ708" s="746"/>
      <c r="AR708" s="746"/>
      <c r="AS708" s="746"/>
      <c r="AT708" s="746"/>
      <c r="AU708" s="746"/>
      <c r="AV708" s="746"/>
      <c r="AW708" s="746"/>
      <c r="AX708" s="747"/>
    </row>
    <row r="709" spans="1:50" ht="39"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39"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572</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8" t="s">
        <v>572</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632</v>
      </c>
      <c r="AE712" s="786"/>
      <c r="AF712" s="786"/>
      <c r="AG712" s="813" t="s">
        <v>573</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632</v>
      </c>
      <c r="AE713" s="329"/>
      <c r="AF713" s="666"/>
      <c r="AG713" s="101" t="s">
        <v>583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632</v>
      </c>
      <c r="AE714" s="811"/>
      <c r="AF714" s="812"/>
      <c r="AG714" s="739" t="s">
        <v>583</v>
      </c>
      <c r="AH714" s="740"/>
      <c r="AI714" s="740"/>
      <c r="AJ714" s="740"/>
      <c r="AK714" s="740"/>
      <c r="AL714" s="740"/>
      <c r="AM714" s="740"/>
      <c r="AN714" s="740"/>
      <c r="AO714" s="740"/>
      <c r="AP714" s="740"/>
      <c r="AQ714" s="740"/>
      <c r="AR714" s="740"/>
      <c r="AS714" s="740"/>
      <c r="AT714" s="740"/>
      <c r="AU714" s="740"/>
      <c r="AV714" s="740"/>
      <c r="AW714" s="740"/>
      <c r="AX714" s="741"/>
    </row>
    <row r="715" spans="1:50" ht="54.75" customHeight="1" x14ac:dyDescent="0.15">
      <c r="A715" s="643"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572</v>
      </c>
      <c r="AE715" s="608"/>
      <c r="AF715" s="659"/>
      <c r="AG715" s="745" t="s">
        <v>616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632</v>
      </c>
      <c r="AE716" s="630"/>
      <c r="AF716" s="630"/>
      <c r="AG716" s="101" t="s">
        <v>583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632</v>
      </c>
      <c r="AE718" s="329"/>
      <c r="AF718" s="329"/>
      <c r="AG718" s="127" t="s">
        <v>606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632</v>
      </c>
      <c r="AE719" s="608"/>
      <c r="AF719" s="608"/>
      <c r="AG719" s="125" t="s">
        <v>581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5"/>
      <c r="C726" s="818" t="s">
        <v>53</v>
      </c>
      <c r="D726" s="840"/>
      <c r="E726" s="840"/>
      <c r="F726" s="841"/>
      <c r="G726" s="578" t="s">
        <v>645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6"/>
      <c r="B727" s="807"/>
      <c r="C727" s="751" t="s">
        <v>57</v>
      </c>
      <c r="D727" s="752"/>
      <c r="E727" s="752"/>
      <c r="F727" s="753"/>
      <c r="G727" s="575" t="s">
        <v>646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4" t="s">
        <v>545</v>
      </c>
      <c r="B737" s="210"/>
      <c r="C737" s="210"/>
      <c r="D737" s="211"/>
      <c r="E737" s="993" t="s">
        <v>618</v>
      </c>
      <c r="F737" s="993"/>
      <c r="G737" s="993"/>
      <c r="H737" s="993"/>
      <c r="I737" s="993"/>
      <c r="J737" s="993"/>
      <c r="K737" s="993"/>
      <c r="L737" s="993"/>
      <c r="M737" s="993"/>
      <c r="N737" s="365" t="s">
        <v>538</v>
      </c>
      <c r="O737" s="365"/>
      <c r="P737" s="365"/>
      <c r="Q737" s="365"/>
      <c r="R737" s="993" t="s">
        <v>619</v>
      </c>
      <c r="S737" s="993"/>
      <c r="T737" s="993"/>
      <c r="U737" s="993"/>
      <c r="V737" s="993"/>
      <c r="W737" s="993"/>
      <c r="X737" s="993"/>
      <c r="Y737" s="993"/>
      <c r="Z737" s="993"/>
      <c r="AA737" s="365" t="s">
        <v>537</v>
      </c>
      <c r="AB737" s="365"/>
      <c r="AC737" s="365"/>
      <c r="AD737" s="365"/>
      <c r="AE737" s="993" t="s">
        <v>620</v>
      </c>
      <c r="AF737" s="993"/>
      <c r="AG737" s="993"/>
      <c r="AH737" s="993"/>
      <c r="AI737" s="993"/>
      <c r="AJ737" s="993"/>
      <c r="AK737" s="993"/>
      <c r="AL737" s="993"/>
      <c r="AM737" s="993"/>
      <c r="AN737" s="365" t="s">
        <v>536</v>
      </c>
      <c r="AO737" s="365"/>
      <c r="AP737" s="365"/>
      <c r="AQ737" s="365"/>
      <c r="AR737" s="985" t="s">
        <v>621</v>
      </c>
      <c r="AS737" s="986"/>
      <c r="AT737" s="986"/>
      <c r="AU737" s="986"/>
      <c r="AV737" s="986"/>
      <c r="AW737" s="986"/>
      <c r="AX737" s="987"/>
      <c r="AY737" s="89"/>
      <c r="AZ737" s="89"/>
    </row>
    <row r="738" spans="1:52" ht="24.75" customHeight="1" x14ac:dyDescent="0.15">
      <c r="A738" s="994" t="s">
        <v>535</v>
      </c>
      <c r="B738" s="210"/>
      <c r="C738" s="210"/>
      <c r="D738" s="211"/>
      <c r="E738" s="993" t="s">
        <v>622</v>
      </c>
      <c r="F738" s="993"/>
      <c r="G738" s="993"/>
      <c r="H738" s="993"/>
      <c r="I738" s="993"/>
      <c r="J738" s="993"/>
      <c r="K738" s="993"/>
      <c r="L738" s="993"/>
      <c r="M738" s="993"/>
      <c r="N738" s="365" t="s">
        <v>534</v>
      </c>
      <c r="O738" s="365"/>
      <c r="P738" s="365"/>
      <c r="Q738" s="365"/>
      <c r="R738" s="993" t="s">
        <v>623</v>
      </c>
      <c r="S738" s="993"/>
      <c r="T738" s="993"/>
      <c r="U738" s="993"/>
      <c r="V738" s="993"/>
      <c r="W738" s="993"/>
      <c r="X738" s="993"/>
      <c r="Y738" s="993"/>
      <c r="Z738" s="993"/>
      <c r="AA738" s="365" t="s">
        <v>533</v>
      </c>
      <c r="AB738" s="365"/>
      <c r="AC738" s="365"/>
      <c r="AD738" s="365"/>
      <c r="AE738" s="993" t="s">
        <v>624</v>
      </c>
      <c r="AF738" s="993"/>
      <c r="AG738" s="993"/>
      <c r="AH738" s="993"/>
      <c r="AI738" s="993"/>
      <c r="AJ738" s="993"/>
      <c r="AK738" s="993"/>
      <c r="AL738" s="993"/>
      <c r="AM738" s="993"/>
      <c r="AN738" s="365" t="s">
        <v>529</v>
      </c>
      <c r="AO738" s="365"/>
      <c r="AP738" s="365"/>
      <c r="AQ738" s="365"/>
      <c r="AR738" s="985">
        <v>368</v>
      </c>
      <c r="AS738" s="986"/>
      <c r="AT738" s="986"/>
      <c r="AU738" s="986"/>
      <c r="AV738" s="986"/>
      <c r="AW738" s="986"/>
      <c r="AX738" s="987"/>
    </row>
    <row r="739" spans="1:52" ht="24.75" customHeight="1" thickBot="1" x14ac:dyDescent="0.2">
      <c r="A739" s="995" t="s">
        <v>525</v>
      </c>
      <c r="B739" s="996"/>
      <c r="C739" s="996"/>
      <c r="D739" s="997"/>
      <c r="E739" s="998" t="s">
        <v>574</v>
      </c>
      <c r="F739" s="988"/>
      <c r="G739" s="988"/>
      <c r="H739" s="93" t="str">
        <f>IF(E739="", "", "(")</f>
        <v>(</v>
      </c>
      <c r="I739" s="988"/>
      <c r="J739" s="988"/>
      <c r="K739" s="93" t="str">
        <f>IF(OR(I739="　", I739=""), "", "-")</f>
        <v/>
      </c>
      <c r="L739" s="989">
        <v>369</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7" t="s">
        <v>505</v>
      </c>
      <c r="B740" s="618"/>
      <c r="C740" s="618"/>
      <c r="D740" s="618"/>
      <c r="E740" s="618"/>
      <c r="F740" s="619"/>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507</v>
      </c>
      <c r="B779" s="632"/>
      <c r="C779" s="632"/>
      <c r="D779" s="632"/>
      <c r="E779" s="632"/>
      <c r="F779" s="633"/>
      <c r="G779" s="598" t="s">
        <v>647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659</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633</v>
      </c>
      <c r="H781" s="674"/>
      <c r="I781" s="674"/>
      <c r="J781" s="674"/>
      <c r="K781" s="675"/>
      <c r="L781" s="667" t="s">
        <v>634</v>
      </c>
      <c r="M781" s="668"/>
      <c r="N781" s="668"/>
      <c r="O781" s="668"/>
      <c r="P781" s="668"/>
      <c r="Q781" s="668"/>
      <c r="R781" s="668"/>
      <c r="S781" s="668"/>
      <c r="T781" s="668"/>
      <c r="U781" s="668"/>
      <c r="V781" s="668"/>
      <c r="W781" s="668"/>
      <c r="X781" s="669"/>
      <c r="Y781" s="388">
        <v>2114</v>
      </c>
      <c r="Z781" s="389"/>
      <c r="AA781" s="389"/>
      <c r="AB781" s="808"/>
      <c r="AC781" s="673" t="s">
        <v>633</v>
      </c>
      <c r="AD781" s="674"/>
      <c r="AE781" s="674"/>
      <c r="AF781" s="674"/>
      <c r="AG781" s="675"/>
      <c r="AH781" s="667" t="s">
        <v>635</v>
      </c>
      <c r="AI781" s="668"/>
      <c r="AJ781" s="668"/>
      <c r="AK781" s="668"/>
      <c r="AL781" s="668"/>
      <c r="AM781" s="668"/>
      <c r="AN781" s="668"/>
      <c r="AO781" s="668"/>
      <c r="AP781" s="668"/>
      <c r="AQ781" s="668"/>
      <c r="AR781" s="668"/>
      <c r="AS781" s="668"/>
      <c r="AT781" s="669"/>
      <c r="AU781" s="388">
        <v>984</v>
      </c>
      <c r="AV781" s="389"/>
      <c r="AW781" s="389"/>
      <c r="AX781" s="390"/>
    </row>
    <row r="782" spans="1:50" ht="24.75"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2114</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984</v>
      </c>
      <c r="AV791" s="835"/>
      <c r="AW791" s="835"/>
      <c r="AX791" s="837"/>
    </row>
    <row r="792" spans="1:50" ht="24.75" hidden="1" customHeight="1" x14ac:dyDescent="0.15">
      <c r="A792" s="634"/>
      <c r="B792" s="635"/>
      <c r="C792" s="635"/>
      <c r="D792" s="635"/>
      <c r="E792" s="635"/>
      <c r="F792" s="636"/>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8"/>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8"/>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8"/>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648</v>
      </c>
      <c r="D837" s="347"/>
      <c r="E837" s="347"/>
      <c r="F837" s="347"/>
      <c r="G837" s="347"/>
      <c r="H837" s="347"/>
      <c r="I837" s="347"/>
      <c r="J837" s="348">
        <v>4000020270008</v>
      </c>
      <c r="K837" s="349"/>
      <c r="L837" s="349"/>
      <c r="M837" s="349"/>
      <c r="N837" s="349"/>
      <c r="O837" s="349"/>
      <c r="P837" s="362" t="s">
        <v>636</v>
      </c>
      <c r="Q837" s="350"/>
      <c r="R837" s="350"/>
      <c r="S837" s="350"/>
      <c r="T837" s="350"/>
      <c r="U837" s="350"/>
      <c r="V837" s="350"/>
      <c r="W837" s="350"/>
      <c r="X837" s="350"/>
      <c r="Y837" s="351">
        <v>2114</v>
      </c>
      <c r="Z837" s="352"/>
      <c r="AA837" s="352"/>
      <c r="AB837" s="353"/>
      <c r="AC837" s="363" t="s">
        <v>196</v>
      </c>
      <c r="AD837" s="371"/>
      <c r="AE837" s="371"/>
      <c r="AF837" s="371"/>
      <c r="AG837" s="371"/>
      <c r="AH837" s="372" t="s">
        <v>640</v>
      </c>
      <c r="AI837" s="373"/>
      <c r="AJ837" s="373"/>
      <c r="AK837" s="373"/>
      <c r="AL837" s="357" t="s">
        <v>640</v>
      </c>
      <c r="AM837" s="358"/>
      <c r="AN837" s="358"/>
      <c r="AO837" s="359"/>
      <c r="AP837" s="360" t="s">
        <v>640</v>
      </c>
      <c r="AQ837" s="360"/>
      <c r="AR837" s="360"/>
      <c r="AS837" s="360"/>
      <c r="AT837" s="360"/>
      <c r="AU837" s="360"/>
      <c r="AV837" s="360"/>
      <c r="AW837" s="360"/>
      <c r="AX837" s="360"/>
    </row>
    <row r="838" spans="1:50" ht="30" customHeight="1" x14ac:dyDescent="0.15">
      <c r="A838" s="376">
        <v>2</v>
      </c>
      <c r="B838" s="376">
        <v>1</v>
      </c>
      <c r="C838" s="361" t="s">
        <v>649</v>
      </c>
      <c r="D838" s="347"/>
      <c r="E838" s="347"/>
      <c r="F838" s="347"/>
      <c r="G838" s="347"/>
      <c r="H838" s="347"/>
      <c r="I838" s="347"/>
      <c r="J838" s="348">
        <v>6000020400009</v>
      </c>
      <c r="K838" s="349"/>
      <c r="L838" s="349"/>
      <c r="M838" s="349"/>
      <c r="N838" s="349"/>
      <c r="O838" s="349"/>
      <c r="P838" s="350" t="s">
        <v>650</v>
      </c>
      <c r="Q838" s="350"/>
      <c r="R838" s="350"/>
      <c r="S838" s="350"/>
      <c r="T838" s="350"/>
      <c r="U838" s="350"/>
      <c r="V838" s="350"/>
      <c r="W838" s="350"/>
      <c r="X838" s="350"/>
      <c r="Y838" s="351">
        <v>1211</v>
      </c>
      <c r="Z838" s="352"/>
      <c r="AA838" s="352"/>
      <c r="AB838" s="353"/>
      <c r="AC838" s="363" t="s">
        <v>196</v>
      </c>
      <c r="AD838" s="363"/>
      <c r="AE838" s="363"/>
      <c r="AF838" s="363"/>
      <c r="AG838" s="363"/>
      <c r="AH838" s="372" t="s">
        <v>562</v>
      </c>
      <c r="AI838" s="373"/>
      <c r="AJ838" s="373"/>
      <c r="AK838" s="373"/>
      <c r="AL838" s="357" t="s">
        <v>562</v>
      </c>
      <c r="AM838" s="358"/>
      <c r="AN838" s="358"/>
      <c r="AO838" s="359"/>
      <c r="AP838" s="360" t="s">
        <v>562</v>
      </c>
      <c r="AQ838" s="360"/>
      <c r="AR838" s="360"/>
      <c r="AS838" s="360"/>
      <c r="AT838" s="360"/>
      <c r="AU838" s="360"/>
      <c r="AV838" s="360"/>
      <c r="AW838" s="360"/>
      <c r="AX838" s="360"/>
    </row>
    <row r="839" spans="1:50" ht="30" customHeight="1" x14ac:dyDescent="0.15">
      <c r="A839" s="376">
        <v>3</v>
      </c>
      <c r="B839" s="376">
        <v>1</v>
      </c>
      <c r="C839" s="361" t="s">
        <v>651</v>
      </c>
      <c r="D839" s="347"/>
      <c r="E839" s="347"/>
      <c r="F839" s="347"/>
      <c r="G839" s="347"/>
      <c r="H839" s="347"/>
      <c r="I839" s="347"/>
      <c r="J839" s="348">
        <v>800002013001</v>
      </c>
      <c r="K839" s="349"/>
      <c r="L839" s="349"/>
      <c r="M839" s="349"/>
      <c r="N839" s="349"/>
      <c r="O839" s="349"/>
      <c r="P839" s="362" t="s">
        <v>650</v>
      </c>
      <c r="Q839" s="350"/>
      <c r="R839" s="350"/>
      <c r="S839" s="350"/>
      <c r="T839" s="350"/>
      <c r="U839" s="350"/>
      <c r="V839" s="350"/>
      <c r="W839" s="350"/>
      <c r="X839" s="350"/>
      <c r="Y839" s="351">
        <v>791</v>
      </c>
      <c r="Z839" s="352"/>
      <c r="AA839" s="352"/>
      <c r="AB839" s="353"/>
      <c r="AC839" s="363" t="s">
        <v>196</v>
      </c>
      <c r="AD839" s="363"/>
      <c r="AE839" s="363"/>
      <c r="AF839" s="363"/>
      <c r="AG839" s="363"/>
      <c r="AH839" s="372" t="s">
        <v>562</v>
      </c>
      <c r="AI839" s="373"/>
      <c r="AJ839" s="373"/>
      <c r="AK839" s="373"/>
      <c r="AL839" s="357" t="s">
        <v>562</v>
      </c>
      <c r="AM839" s="358"/>
      <c r="AN839" s="358"/>
      <c r="AO839" s="359"/>
      <c r="AP839" s="360" t="s">
        <v>562</v>
      </c>
      <c r="AQ839" s="360"/>
      <c r="AR839" s="360"/>
      <c r="AS839" s="360"/>
      <c r="AT839" s="360"/>
      <c r="AU839" s="360"/>
      <c r="AV839" s="360"/>
      <c r="AW839" s="360"/>
      <c r="AX839" s="360"/>
    </row>
    <row r="840" spans="1:50" ht="30" customHeight="1" x14ac:dyDescent="0.15">
      <c r="A840" s="376">
        <v>4</v>
      </c>
      <c r="B840" s="376">
        <v>1</v>
      </c>
      <c r="C840" s="361" t="s">
        <v>652</v>
      </c>
      <c r="D840" s="347"/>
      <c r="E840" s="347"/>
      <c r="F840" s="347"/>
      <c r="G840" s="347"/>
      <c r="H840" s="347"/>
      <c r="I840" s="347"/>
      <c r="J840" s="348">
        <v>2000020260002</v>
      </c>
      <c r="K840" s="349"/>
      <c r="L840" s="349"/>
      <c r="M840" s="349"/>
      <c r="N840" s="349"/>
      <c r="O840" s="349"/>
      <c r="P840" s="362" t="s">
        <v>650</v>
      </c>
      <c r="Q840" s="350"/>
      <c r="R840" s="350"/>
      <c r="S840" s="350"/>
      <c r="T840" s="350"/>
      <c r="U840" s="350"/>
      <c r="V840" s="350"/>
      <c r="W840" s="350"/>
      <c r="X840" s="350"/>
      <c r="Y840" s="351">
        <v>551</v>
      </c>
      <c r="Z840" s="352"/>
      <c r="AA840" s="352"/>
      <c r="AB840" s="353"/>
      <c r="AC840" s="363" t="s">
        <v>196</v>
      </c>
      <c r="AD840" s="363"/>
      <c r="AE840" s="363"/>
      <c r="AF840" s="363"/>
      <c r="AG840" s="363"/>
      <c r="AH840" s="372" t="s">
        <v>562</v>
      </c>
      <c r="AI840" s="373"/>
      <c r="AJ840" s="373"/>
      <c r="AK840" s="373"/>
      <c r="AL840" s="357" t="s">
        <v>562</v>
      </c>
      <c r="AM840" s="358"/>
      <c r="AN840" s="358"/>
      <c r="AO840" s="359"/>
      <c r="AP840" s="360" t="s">
        <v>562</v>
      </c>
      <c r="AQ840" s="360"/>
      <c r="AR840" s="360"/>
      <c r="AS840" s="360"/>
      <c r="AT840" s="360"/>
      <c r="AU840" s="360"/>
      <c r="AV840" s="360"/>
      <c r="AW840" s="360"/>
      <c r="AX840" s="360"/>
    </row>
    <row r="841" spans="1:50" ht="30" customHeight="1" x14ac:dyDescent="0.15">
      <c r="A841" s="376">
        <v>5</v>
      </c>
      <c r="B841" s="376">
        <v>1</v>
      </c>
      <c r="C841" s="361" t="s">
        <v>653</v>
      </c>
      <c r="D841" s="347"/>
      <c r="E841" s="347"/>
      <c r="F841" s="347"/>
      <c r="G841" s="347"/>
      <c r="H841" s="347"/>
      <c r="I841" s="347"/>
      <c r="J841" s="348">
        <v>1000020140007</v>
      </c>
      <c r="K841" s="349"/>
      <c r="L841" s="349"/>
      <c r="M841" s="349"/>
      <c r="N841" s="349"/>
      <c r="O841" s="349"/>
      <c r="P841" s="350" t="s">
        <v>650</v>
      </c>
      <c r="Q841" s="350"/>
      <c r="R841" s="350"/>
      <c r="S841" s="350"/>
      <c r="T841" s="350"/>
      <c r="U841" s="350"/>
      <c r="V841" s="350"/>
      <c r="W841" s="350"/>
      <c r="X841" s="350"/>
      <c r="Y841" s="351">
        <v>544</v>
      </c>
      <c r="Z841" s="352"/>
      <c r="AA841" s="352"/>
      <c r="AB841" s="353"/>
      <c r="AC841" s="354" t="s">
        <v>196</v>
      </c>
      <c r="AD841" s="354"/>
      <c r="AE841" s="354"/>
      <c r="AF841" s="354"/>
      <c r="AG841" s="354"/>
      <c r="AH841" s="372" t="s">
        <v>562</v>
      </c>
      <c r="AI841" s="373"/>
      <c r="AJ841" s="373"/>
      <c r="AK841" s="373"/>
      <c r="AL841" s="357" t="s">
        <v>562</v>
      </c>
      <c r="AM841" s="358"/>
      <c r="AN841" s="358"/>
      <c r="AO841" s="359"/>
      <c r="AP841" s="360" t="s">
        <v>562</v>
      </c>
      <c r="AQ841" s="360"/>
      <c r="AR841" s="360"/>
      <c r="AS841" s="360"/>
      <c r="AT841" s="360"/>
      <c r="AU841" s="360"/>
      <c r="AV841" s="360"/>
      <c r="AW841" s="360"/>
      <c r="AX841" s="360"/>
    </row>
    <row r="842" spans="1:50" ht="30" customHeight="1" x14ac:dyDescent="0.15">
      <c r="A842" s="376">
        <v>6</v>
      </c>
      <c r="B842" s="376">
        <v>1</v>
      </c>
      <c r="C842" s="361" t="s">
        <v>654</v>
      </c>
      <c r="D842" s="347"/>
      <c r="E842" s="347"/>
      <c r="F842" s="347"/>
      <c r="G842" s="347"/>
      <c r="H842" s="347"/>
      <c r="I842" s="347"/>
      <c r="J842" s="348">
        <v>1000020290009</v>
      </c>
      <c r="K842" s="349"/>
      <c r="L842" s="349"/>
      <c r="M842" s="349"/>
      <c r="N842" s="349"/>
      <c r="O842" s="349"/>
      <c r="P842" s="350" t="s">
        <v>650</v>
      </c>
      <c r="Q842" s="350"/>
      <c r="R842" s="350"/>
      <c r="S842" s="350"/>
      <c r="T842" s="350"/>
      <c r="U842" s="350"/>
      <c r="V842" s="350"/>
      <c r="W842" s="350"/>
      <c r="X842" s="350"/>
      <c r="Y842" s="351">
        <v>480</v>
      </c>
      <c r="Z842" s="352"/>
      <c r="AA842" s="352"/>
      <c r="AB842" s="353"/>
      <c r="AC842" s="354" t="s">
        <v>196</v>
      </c>
      <c r="AD842" s="354"/>
      <c r="AE842" s="354"/>
      <c r="AF842" s="354"/>
      <c r="AG842" s="354"/>
      <c r="AH842" s="372" t="s">
        <v>562</v>
      </c>
      <c r="AI842" s="373"/>
      <c r="AJ842" s="373"/>
      <c r="AK842" s="373"/>
      <c r="AL842" s="357" t="s">
        <v>562</v>
      </c>
      <c r="AM842" s="358"/>
      <c r="AN842" s="358"/>
      <c r="AO842" s="359"/>
      <c r="AP842" s="360" t="s">
        <v>562</v>
      </c>
      <c r="AQ842" s="360"/>
      <c r="AR842" s="360"/>
      <c r="AS842" s="360"/>
      <c r="AT842" s="360"/>
      <c r="AU842" s="360"/>
      <c r="AV842" s="360"/>
      <c r="AW842" s="360"/>
      <c r="AX842" s="360"/>
    </row>
    <row r="843" spans="1:50" ht="30" customHeight="1" x14ac:dyDescent="0.15">
      <c r="A843" s="376">
        <v>7</v>
      </c>
      <c r="B843" s="376">
        <v>1</v>
      </c>
      <c r="C843" s="361" t="s">
        <v>655</v>
      </c>
      <c r="D843" s="347"/>
      <c r="E843" s="347"/>
      <c r="F843" s="347"/>
      <c r="G843" s="347"/>
      <c r="H843" s="347"/>
      <c r="I843" s="347"/>
      <c r="J843" s="348">
        <v>1000020440001</v>
      </c>
      <c r="K843" s="349"/>
      <c r="L843" s="349"/>
      <c r="M843" s="349"/>
      <c r="N843" s="349"/>
      <c r="O843" s="349"/>
      <c r="P843" s="350" t="s">
        <v>650</v>
      </c>
      <c r="Q843" s="350"/>
      <c r="R843" s="350"/>
      <c r="S843" s="350"/>
      <c r="T843" s="350"/>
      <c r="U843" s="350"/>
      <c r="V843" s="350"/>
      <c r="W843" s="350"/>
      <c r="X843" s="350"/>
      <c r="Y843" s="351">
        <v>458</v>
      </c>
      <c r="Z843" s="352"/>
      <c r="AA843" s="352"/>
      <c r="AB843" s="353"/>
      <c r="AC843" s="354" t="s">
        <v>196</v>
      </c>
      <c r="AD843" s="354"/>
      <c r="AE843" s="354"/>
      <c r="AF843" s="354"/>
      <c r="AG843" s="354"/>
      <c r="AH843" s="372" t="s">
        <v>562</v>
      </c>
      <c r="AI843" s="373"/>
      <c r="AJ843" s="373"/>
      <c r="AK843" s="373"/>
      <c r="AL843" s="357" t="s">
        <v>562</v>
      </c>
      <c r="AM843" s="358"/>
      <c r="AN843" s="358"/>
      <c r="AO843" s="359"/>
      <c r="AP843" s="360" t="s">
        <v>562</v>
      </c>
      <c r="AQ843" s="360"/>
      <c r="AR843" s="360"/>
      <c r="AS843" s="360"/>
      <c r="AT843" s="360"/>
      <c r="AU843" s="360"/>
      <c r="AV843" s="360"/>
      <c r="AW843" s="360"/>
      <c r="AX843" s="360"/>
    </row>
    <row r="844" spans="1:50" ht="30" customHeight="1" x14ac:dyDescent="0.15">
      <c r="A844" s="376">
        <v>8</v>
      </c>
      <c r="B844" s="376">
        <v>1</v>
      </c>
      <c r="C844" s="361" t="s">
        <v>656</v>
      </c>
      <c r="D844" s="347"/>
      <c r="E844" s="347"/>
      <c r="F844" s="347"/>
      <c r="G844" s="347"/>
      <c r="H844" s="347"/>
      <c r="I844" s="347"/>
      <c r="J844" s="348">
        <v>8000020040002</v>
      </c>
      <c r="K844" s="349"/>
      <c r="L844" s="349"/>
      <c r="M844" s="349"/>
      <c r="N844" s="349"/>
      <c r="O844" s="349"/>
      <c r="P844" s="350" t="s">
        <v>650</v>
      </c>
      <c r="Q844" s="350"/>
      <c r="R844" s="350"/>
      <c r="S844" s="350"/>
      <c r="T844" s="350"/>
      <c r="U844" s="350"/>
      <c r="V844" s="350"/>
      <c r="W844" s="350"/>
      <c r="X844" s="350"/>
      <c r="Y844" s="351">
        <v>423</v>
      </c>
      <c r="Z844" s="352"/>
      <c r="AA844" s="352"/>
      <c r="AB844" s="353"/>
      <c r="AC844" s="354" t="s">
        <v>196</v>
      </c>
      <c r="AD844" s="354"/>
      <c r="AE844" s="354"/>
      <c r="AF844" s="354"/>
      <c r="AG844" s="354"/>
      <c r="AH844" s="372" t="s">
        <v>562</v>
      </c>
      <c r="AI844" s="373"/>
      <c r="AJ844" s="373"/>
      <c r="AK844" s="373"/>
      <c r="AL844" s="357" t="s">
        <v>562</v>
      </c>
      <c r="AM844" s="358"/>
      <c r="AN844" s="358"/>
      <c r="AO844" s="359"/>
      <c r="AP844" s="360" t="s">
        <v>562</v>
      </c>
      <c r="AQ844" s="360"/>
      <c r="AR844" s="360"/>
      <c r="AS844" s="360"/>
      <c r="AT844" s="360"/>
      <c r="AU844" s="360"/>
      <c r="AV844" s="360"/>
      <c r="AW844" s="360"/>
      <c r="AX844" s="360"/>
    </row>
    <row r="845" spans="1:50" ht="30" customHeight="1" x14ac:dyDescent="0.15">
      <c r="A845" s="376">
        <v>9</v>
      </c>
      <c r="B845" s="376">
        <v>1</v>
      </c>
      <c r="C845" s="361" t="s">
        <v>657</v>
      </c>
      <c r="D845" s="347"/>
      <c r="E845" s="347"/>
      <c r="F845" s="347"/>
      <c r="G845" s="347"/>
      <c r="H845" s="347"/>
      <c r="I845" s="347"/>
      <c r="J845" s="348">
        <v>1000020200000</v>
      </c>
      <c r="K845" s="349"/>
      <c r="L845" s="349"/>
      <c r="M845" s="349"/>
      <c r="N845" s="349"/>
      <c r="O845" s="349"/>
      <c r="P845" s="350" t="s">
        <v>650</v>
      </c>
      <c r="Q845" s="350"/>
      <c r="R845" s="350"/>
      <c r="S845" s="350"/>
      <c r="T845" s="350"/>
      <c r="U845" s="350"/>
      <c r="V845" s="350"/>
      <c r="W845" s="350"/>
      <c r="X845" s="350"/>
      <c r="Y845" s="351">
        <v>418</v>
      </c>
      <c r="Z845" s="352"/>
      <c r="AA845" s="352"/>
      <c r="AB845" s="353"/>
      <c r="AC845" s="354" t="s">
        <v>196</v>
      </c>
      <c r="AD845" s="354"/>
      <c r="AE845" s="354"/>
      <c r="AF845" s="354"/>
      <c r="AG845" s="354"/>
      <c r="AH845" s="372" t="s">
        <v>562</v>
      </c>
      <c r="AI845" s="373"/>
      <c r="AJ845" s="373"/>
      <c r="AK845" s="373"/>
      <c r="AL845" s="357" t="s">
        <v>562</v>
      </c>
      <c r="AM845" s="358"/>
      <c r="AN845" s="358"/>
      <c r="AO845" s="359"/>
      <c r="AP845" s="360" t="s">
        <v>562</v>
      </c>
      <c r="AQ845" s="360"/>
      <c r="AR845" s="360"/>
      <c r="AS845" s="360"/>
      <c r="AT845" s="360"/>
      <c r="AU845" s="360"/>
      <c r="AV845" s="360"/>
      <c r="AW845" s="360"/>
      <c r="AX845" s="360"/>
    </row>
    <row r="846" spans="1:50" ht="30" customHeight="1" x14ac:dyDescent="0.15">
      <c r="A846" s="376">
        <v>10</v>
      </c>
      <c r="B846" s="376">
        <v>1</v>
      </c>
      <c r="C846" s="361" t="s">
        <v>658</v>
      </c>
      <c r="D846" s="347"/>
      <c r="E846" s="347"/>
      <c r="F846" s="347"/>
      <c r="G846" s="347"/>
      <c r="H846" s="347"/>
      <c r="I846" s="347"/>
      <c r="J846" s="348">
        <v>1000020110001</v>
      </c>
      <c r="K846" s="349"/>
      <c r="L846" s="349"/>
      <c r="M846" s="349"/>
      <c r="N846" s="349"/>
      <c r="O846" s="349"/>
      <c r="P846" s="350" t="s">
        <v>650</v>
      </c>
      <c r="Q846" s="350"/>
      <c r="R846" s="350"/>
      <c r="S846" s="350"/>
      <c r="T846" s="350"/>
      <c r="U846" s="350"/>
      <c r="V846" s="350"/>
      <c r="W846" s="350"/>
      <c r="X846" s="350"/>
      <c r="Y846" s="351">
        <v>386</v>
      </c>
      <c r="Z846" s="352"/>
      <c r="AA846" s="352"/>
      <c r="AB846" s="353"/>
      <c r="AC846" s="354" t="s">
        <v>196</v>
      </c>
      <c r="AD846" s="354"/>
      <c r="AE846" s="354"/>
      <c r="AF846" s="354"/>
      <c r="AG846" s="354"/>
      <c r="AH846" s="372" t="s">
        <v>562</v>
      </c>
      <c r="AI846" s="373"/>
      <c r="AJ846" s="373"/>
      <c r="AK846" s="373"/>
      <c r="AL846" s="357" t="s">
        <v>562</v>
      </c>
      <c r="AM846" s="358"/>
      <c r="AN846" s="358"/>
      <c r="AO846" s="359"/>
      <c r="AP846" s="360" t="s">
        <v>562</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47" t="s">
        <v>637</v>
      </c>
      <c r="D870" s="347"/>
      <c r="E870" s="347"/>
      <c r="F870" s="347"/>
      <c r="G870" s="347"/>
      <c r="H870" s="347"/>
      <c r="I870" s="347"/>
      <c r="J870" s="348">
        <v>4000020272078</v>
      </c>
      <c r="K870" s="349"/>
      <c r="L870" s="349"/>
      <c r="M870" s="349"/>
      <c r="N870" s="349"/>
      <c r="O870" s="349"/>
      <c r="P870" s="350" t="s">
        <v>638</v>
      </c>
      <c r="Q870" s="350"/>
      <c r="R870" s="350"/>
      <c r="S870" s="350"/>
      <c r="T870" s="350"/>
      <c r="U870" s="350"/>
      <c r="V870" s="350"/>
      <c r="W870" s="350"/>
      <c r="X870" s="350"/>
      <c r="Y870" s="351">
        <v>984</v>
      </c>
      <c r="Z870" s="352"/>
      <c r="AA870" s="352"/>
      <c r="AB870" s="353"/>
      <c r="AC870" s="363" t="s">
        <v>639</v>
      </c>
      <c r="AD870" s="371"/>
      <c r="AE870" s="371"/>
      <c r="AF870" s="371"/>
      <c r="AG870" s="371"/>
      <c r="AH870" s="372" t="s">
        <v>640</v>
      </c>
      <c r="AI870" s="373"/>
      <c r="AJ870" s="373"/>
      <c r="AK870" s="373"/>
      <c r="AL870" s="357" t="s">
        <v>640</v>
      </c>
      <c r="AM870" s="358"/>
      <c r="AN870" s="358"/>
      <c r="AO870" s="359"/>
      <c r="AP870" s="360" t="s">
        <v>640</v>
      </c>
      <c r="AQ870" s="360"/>
      <c r="AR870" s="360"/>
      <c r="AS870" s="360"/>
      <c r="AT870" s="360"/>
      <c r="AU870" s="360"/>
      <c r="AV870" s="360"/>
      <c r="AW870" s="360"/>
      <c r="AX870" s="360"/>
    </row>
    <row r="871" spans="1:50" ht="30" customHeight="1" x14ac:dyDescent="0.15">
      <c r="A871" s="376">
        <v>2</v>
      </c>
      <c r="B871" s="376">
        <v>1</v>
      </c>
      <c r="C871" s="361" t="s">
        <v>660</v>
      </c>
      <c r="D871" s="347"/>
      <c r="E871" s="347"/>
      <c r="F871" s="347"/>
      <c r="G871" s="347"/>
      <c r="H871" s="347"/>
      <c r="I871" s="347"/>
      <c r="J871" s="348">
        <v>3000020402214</v>
      </c>
      <c r="K871" s="349"/>
      <c r="L871" s="349"/>
      <c r="M871" s="349"/>
      <c r="N871" s="349"/>
      <c r="O871" s="349"/>
      <c r="P871" s="362" t="s">
        <v>661</v>
      </c>
      <c r="Q871" s="350"/>
      <c r="R871" s="350"/>
      <c r="S871" s="350"/>
      <c r="T871" s="350"/>
      <c r="U871" s="350"/>
      <c r="V871" s="350"/>
      <c r="W871" s="350"/>
      <c r="X871" s="350"/>
      <c r="Y871" s="351">
        <v>682</v>
      </c>
      <c r="Z871" s="352"/>
      <c r="AA871" s="352"/>
      <c r="AB871" s="353"/>
      <c r="AC871" s="363" t="s">
        <v>639</v>
      </c>
      <c r="AD871" s="363"/>
      <c r="AE871" s="363"/>
      <c r="AF871" s="363"/>
      <c r="AG871" s="363"/>
      <c r="AH871" s="372" t="s">
        <v>562</v>
      </c>
      <c r="AI871" s="373"/>
      <c r="AJ871" s="373"/>
      <c r="AK871" s="373"/>
      <c r="AL871" s="357" t="s">
        <v>562</v>
      </c>
      <c r="AM871" s="358"/>
      <c r="AN871" s="358"/>
      <c r="AO871" s="359"/>
      <c r="AP871" s="360" t="s">
        <v>562</v>
      </c>
      <c r="AQ871" s="360"/>
      <c r="AR871" s="360"/>
      <c r="AS871" s="360"/>
      <c r="AT871" s="360"/>
      <c r="AU871" s="360"/>
      <c r="AV871" s="360"/>
      <c r="AW871" s="360"/>
      <c r="AX871" s="360"/>
    </row>
    <row r="872" spans="1:50" ht="30" customHeight="1" x14ac:dyDescent="0.15">
      <c r="A872" s="376">
        <v>3</v>
      </c>
      <c r="B872" s="376">
        <v>1</v>
      </c>
      <c r="C872" s="361" t="s">
        <v>662</v>
      </c>
      <c r="D872" s="347"/>
      <c r="E872" s="347"/>
      <c r="F872" s="347"/>
      <c r="G872" s="347"/>
      <c r="H872" s="347"/>
      <c r="I872" s="347"/>
      <c r="J872" s="348">
        <v>6000020271004</v>
      </c>
      <c r="K872" s="349"/>
      <c r="L872" s="349"/>
      <c r="M872" s="349"/>
      <c r="N872" s="349"/>
      <c r="O872" s="349"/>
      <c r="P872" s="362" t="s">
        <v>663</v>
      </c>
      <c r="Q872" s="350"/>
      <c r="R872" s="350"/>
      <c r="S872" s="350"/>
      <c r="T872" s="350"/>
      <c r="U872" s="350"/>
      <c r="V872" s="350"/>
      <c r="W872" s="350"/>
      <c r="X872" s="350"/>
      <c r="Y872" s="351">
        <v>438</v>
      </c>
      <c r="Z872" s="352"/>
      <c r="AA872" s="352"/>
      <c r="AB872" s="353"/>
      <c r="AC872" s="363" t="s">
        <v>639</v>
      </c>
      <c r="AD872" s="363"/>
      <c r="AE872" s="363"/>
      <c r="AF872" s="363"/>
      <c r="AG872" s="363"/>
      <c r="AH872" s="372" t="s">
        <v>562</v>
      </c>
      <c r="AI872" s="373"/>
      <c r="AJ872" s="373"/>
      <c r="AK872" s="373"/>
      <c r="AL872" s="357" t="s">
        <v>562</v>
      </c>
      <c r="AM872" s="358"/>
      <c r="AN872" s="358"/>
      <c r="AO872" s="359"/>
      <c r="AP872" s="360" t="s">
        <v>562</v>
      </c>
      <c r="AQ872" s="360"/>
      <c r="AR872" s="360"/>
      <c r="AS872" s="360"/>
      <c r="AT872" s="360"/>
      <c r="AU872" s="360"/>
      <c r="AV872" s="360"/>
      <c r="AW872" s="360"/>
      <c r="AX872" s="360"/>
    </row>
    <row r="873" spans="1:50" ht="30" customHeight="1" x14ac:dyDescent="0.15">
      <c r="A873" s="376">
        <v>4</v>
      </c>
      <c r="B873" s="376">
        <v>1</v>
      </c>
      <c r="C873" s="361" t="s">
        <v>664</v>
      </c>
      <c r="D873" s="347"/>
      <c r="E873" s="347"/>
      <c r="F873" s="347"/>
      <c r="G873" s="347"/>
      <c r="H873" s="347"/>
      <c r="I873" s="347"/>
      <c r="J873" s="348">
        <v>4000020442011</v>
      </c>
      <c r="K873" s="349"/>
      <c r="L873" s="349"/>
      <c r="M873" s="349"/>
      <c r="N873" s="349"/>
      <c r="O873" s="349"/>
      <c r="P873" s="362" t="s">
        <v>665</v>
      </c>
      <c r="Q873" s="350"/>
      <c r="R873" s="350"/>
      <c r="S873" s="350"/>
      <c r="T873" s="350"/>
      <c r="U873" s="350"/>
      <c r="V873" s="350"/>
      <c r="W873" s="350"/>
      <c r="X873" s="350"/>
      <c r="Y873" s="351">
        <v>344</v>
      </c>
      <c r="Z873" s="352"/>
      <c r="AA873" s="352"/>
      <c r="AB873" s="353"/>
      <c r="AC873" s="363" t="s">
        <v>639</v>
      </c>
      <c r="AD873" s="363"/>
      <c r="AE873" s="363"/>
      <c r="AF873" s="363"/>
      <c r="AG873" s="363"/>
      <c r="AH873" s="372" t="s">
        <v>562</v>
      </c>
      <c r="AI873" s="373"/>
      <c r="AJ873" s="373"/>
      <c r="AK873" s="373"/>
      <c r="AL873" s="357" t="s">
        <v>562</v>
      </c>
      <c r="AM873" s="358"/>
      <c r="AN873" s="358"/>
      <c r="AO873" s="359"/>
      <c r="AP873" s="360" t="s">
        <v>562</v>
      </c>
      <c r="AQ873" s="360"/>
      <c r="AR873" s="360"/>
      <c r="AS873" s="360"/>
      <c r="AT873" s="360"/>
      <c r="AU873" s="360"/>
      <c r="AV873" s="360"/>
      <c r="AW873" s="360"/>
      <c r="AX873" s="360"/>
    </row>
    <row r="874" spans="1:50" ht="30" customHeight="1" x14ac:dyDescent="0.15">
      <c r="A874" s="376">
        <v>5</v>
      </c>
      <c r="B874" s="376">
        <v>1</v>
      </c>
      <c r="C874" s="361" t="s">
        <v>672</v>
      </c>
      <c r="D874" s="347"/>
      <c r="E874" s="347"/>
      <c r="F874" s="347"/>
      <c r="G874" s="347"/>
      <c r="H874" s="347"/>
      <c r="I874" s="347"/>
      <c r="J874" s="348">
        <v>1000020272221</v>
      </c>
      <c r="K874" s="349"/>
      <c r="L874" s="349"/>
      <c r="M874" s="349"/>
      <c r="N874" s="349"/>
      <c r="O874" s="349"/>
      <c r="P874" s="362" t="s">
        <v>673</v>
      </c>
      <c r="Q874" s="350"/>
      <c r="R874" s="350"/>
      <c r="S874" s="350"/>
      <c r="T874" s="350"/>
      <c r="U874" s="350"/>
      <c r="V874" s="350"/>
      <c r="W874" s="350"/>
      <c r="X874" s="350"/>
      <c r="Y874" s="351">
        <v>276</v>
      </c>
      <c r="Z874" s="352"/>
      <c r="AA874" s="352"/>
      <c r="AB874" s="353"/>
      <c r="AC874" s="354" t="s">
        <v>639</v>
      </c>
      <c r="AD874" s="354"/>
      <c r="AE874" s="354"/>
      <c r="AF874" s="354"/>
      <c r="AG874" s="354"/>
      <c r="AH874" s="372" t="s">
        <v>562</v>
      </c>
      <c r="AI874" s="373"/>
      <c r="AJ874" s="373"/>
      <c r="AK874" s="373"/>
      <c r="AL874" s="357" t="s">
        <v>562</v>
      </c>
      <c r="AM874" s="358"/>
      <c r="AN874" s="358"/>
      <c r="AO874" s="359"/>
      <c r="AP874" s="360" t="s">
        <v>562</v>
      </c>
      <c r="AQ874" s="360"/>
      <c r="AR874" s="360"/>
      <c r="AS874" s="360"/>
      <c r="AT874" s="360"/>
      <c r="AU874" s="360"/>
      <c r="AV874" s="360"/>
      <c r="AW874" s="360"/>
      <c r="AX874" s="360"/>
    </row>
    <row r="875" spans="1:50" ht="30" customHeight="1" x14ac:dyDescent="0.15">
      <c r="A875" s="376">
        <v>6</v>
      </c>
      <c r="B875" s="376">
        <v>1</v>
      </c>
      <c r="C875" s="361" t="s">
        <v>666</v>
      </c>
      <c r="D875" s="347"/>
      <c r="E875" s="347"/>
      <c r="F875" s="347"/>
      <c r="G875" s="347"/>
      <c r="H875" s="347"/>
      <c r="I875" s="347"/>
      <c r="J875" s="348">
        <v>8000020132063</v>
      </c>
      <c r="K875" s="349"/>
      <c r="L875" s="349"/>
      <c r="M875" s="349"/>
      <c r="N875" s="349"/>
      <c r="O875" s="349"/>
      <c r="P875" s="362" t="s">
        <v>667</v>
      </c>
      <c r="Q875" s="350"/>
      <c r="R875" s="350"/>
      <c r="S875" s="350"/>
      <c r="T875" s="350"/>
      <c r="U875" s="350"/>
      <c r="V875" s="350"/>
      <c r="W875" s="350"/>
      <c r="X875" s="350"/>
      <c r="Y875" s="351">
        <v>269</v>
      </c>
      <c r="Z875" s="352"/>
      <c r="AA875" s="352"/>
      <c r="AB875" s="353"/>
      <c r="AC875" s="354" t="s">
        <v>639</v>
      </c>
      <c r="AD875" s="354"/>
      <c r="AE875" s="354"/>
      <c r="AF875" s="354"/>
      <c r="AG875" s="354"/>
      <c r="AH875" s="372" t="s">
        <v>562</v>
      </c>
      <c r="AI875" s="373"/>
      <c r="AJ875" s="373"/>
      <c r="AK875" s="373"/>
      <c r="AL875" s="357" t="s">
        <v>562</v>
      </c>
      <c r="AM875" s="358"/>
      <c r="AN875" s="358"/>
      <c r="AO875" s="359"/>
      <c r="AP875" s="360" t="s">
        <v>562</v>
      </c>
      <c r="AQ875" s="360"/>
      <c r="AR875" s="360"/>
      <c r="AS875" s="360"/>
      <c r="AT875" s="360"/>
      <c r="AU875" s="360"/>
      <c r="AV875" s="360"/>
      <c r="AW875" s="360"/>
      <c r="AX875" s="360"/>
    </row>
    <row r="876" spans="1:50" ht="30" customHeight="1" x14ac:dyDescent="0.15">
      <c r="A876" s="376">
        <v>7</v>
      </c>
      <c r="B876" s="376">
        <v>1</v>
      </c>
      <c r="C876" s="361" t="s">
        <v>668</v>
      </c>
      <c r="D876" s="347"/>
      <c r="E876" s="347"/>
      <c r="F876" s="347"/>
      <c r="G876" s="347"/>
      <c r="H876" s="347"/>
      <c r="I876" s="347"/>
      <c r="J876" s="348">
        <v>8000020041009</v>
      </c>
      <c r="K876" s="349"/>
      <c r="L876" s="349"/>
      <c r="M876" s="349"/>
      <c r="N876" s="349"/>
      <c r="O876" s="349"/>
      <c r="P876" s="362" t="s">
        <v>669</v>
      </c>
      <c r="Q876" s="350"/>
      <c r="R876" s="350"/>
      <c r="S876" s="350"/>
      <c r="T876" s="350"/>
      <c r="U876" s="350"/>
      <c r="V876" s="350"/>
      <c r="W876" s="350"/>
      <c r="X876" s="350"/>
      <c r="Y876" s="351">
        <v>263</v>
      </c>
      <c r="Z876" s="352"/>
      <c r="AA876" s="352"/>
      <c r="AB876" s="353"/>
      <c r="AC876" s="354" t="s">
        <v>639</v>
      </c>
      <c r="AD876" s="354"/>
      <c r="AE876" s="354"/>
      <c r="AF876" s="354"/>
      <c r="AG876" s="354"/>
      <c r="AH876" s="372" t="s">
        <v>562</v>
      </c>
      <c r="AI876" s="373"/>
      <c r="AJ876" s="373"/>
      <c r="AK876" s="373"/>
      <c r="AL876" s="357" t="s">
        <v>562</v>
      </c>
      <c r="AM876" s="358"/>
      <c r="AN876" s="358"/>
      <c r="AO876" s="359"/>
      <c r="AP876" s="360" t="s">
        <v>562</v>
      </c>
      <c r="AQ876" s="360"/>
      <c r="AR876" s="360"/>
      <c r="AS876" s="360"/>
      <c r="AT876" s="360"/>
      <c r="AU876" s="360"/>
      <c r="AV876" s="360"/>
      <c r="AW876" s="360"/>
      <c r="AX876" s="360"/>
    </row>
    <row r="877" spans="1:50" ht="30" customHeight="1" x14ac:dyDescent="0.15">
      <c r="A877" s="376">
        <v>8</v>
      </c>
      <c r="B877" s="376">
        <v>1</v>
      </c>
      <c r="C877" s="347" t="s">
        <v>670</v>
      </c>
      <c r="D877" s="347"/>
      <c r="E877" s="347"/>
      <c r="F877" s="347"/>
      <c r="G877" s="347"/>
      <c r="H877" s="347"/>
      <c r="I877" s="347"/>
      <c r="J877" s="348">
        <v>8000020272108</v>
      </c>
      <c r="K877" s="349"/>
      <c r="L877" s="349"/>
      <c r="M877" s="349"/>
      <c r="N877" s="349"/>
      <c r="O877" s="349"/>
      <c r="P877" s="350" t="s">
        <v>671</v>
      </c>
      <c r="Q877" s="350"/>
      <c r="R877" s="350"/>
      <c r="S877" s="350"/>
      <c r="T877" s="350"/>
      <c r="U877" s="350"/>
      <c r="V877" s="350"/>
      <c r="W877" s="350"/>
      <c r="X877" s="350"/>
      <c r="Y877" s="351">
        <v>244</v>
      </c>
      <c r="Z877" s="352"/>
      <c r="AA877" s="352"/>
      <c r="AB877" s="353"/>
      <c r="AC877" s="354" t="s">
        <v>639</v>
      </c>
      <c r="AD877" s="354"/>
      <c r="AE877" s="354"/>
      <c r="AF877" s="354"/>
      <c r="AG877" s="354"/>
      <c r="AH877" s="372" t="s">
        <v>562</v>
      </c>
      <c r="AI877" s="373"/>
      <c r="AJ877" s="373"/>
      <c r="AK877" s="373"/>
      <c r="AL877" s="357" t="s">
        <v>562</v>
      </c>
      <c r="AM877" s="358"/>
      <c r="AN877" s="358"/>
      <c r="AO877" s="359"/>
      <c r="AP877" s="360" t="s">
        <v>562</v>
      </c>
      <c r="AQ877" s="360"/>
      <c r="AR877" s="360"/>
      <c r="AS877" s="360"/>
      <c r="AT877" s="360"/>
      <c r="AU877" s="360"/>
      <c r="AV877" s="360"/>
      <c r="AW877" s="360"/>
      <c r="AX877" s="360"/>
    </row>
    <row r="878" spans="1:50" ht="30" customHeight="1" x14ac:dyDescent="0.15">
      <c r="A878" s="376">
        <v>9</v>
      </c>
      <c r="B878" s="376">
        <v>1</v>
      </c>
      <c r="C878" s="361" t="s">
        <v>674</v>
      </c>
      <c r="D878" s="347"/>
      <c r="E878" s="347"/>
      <c r="F878" s="347"/>
      <c r="G878" s="347"/>
      <c r="H878" s="347"/>
      <c r="I878" s="347"/>
      <c r="J878" s="348">
        <v>2000020202053</v>
      </c>
      <c r="K878" s="349"/>
      <c r="L878" s="349"/>
      <c r="M878" s="349"/>
      <c r="N878" s="349"/>
      <c r="O878" s="349"/>
      <c r="P878" s="362" t="s">
        <v>675</v>
      </c>
      <c r="Q878" s="350"/>
      <c r="R878" s="350"/>
      <c r="S878" s="350"/>
      <c r="T878" s="350"/>
      <c r="U878" s="350"/>
      <c r="V878" s="350"/>
      <c r="W878" s="350"/>
      <c r="X878" s="350"/>
      <c r="Y878" s="351">
        <v>227</v>
      </c>
      <c r="Z878" s="352"/>
      <c r="AA878" s="352"/>
      <c r="AB878" s="353"/>
      <c r="AC878" s="354" t="s">
        <v>639</v>
      </c>
      <c r="AD878" s="354"/>
      <c r="AE878" s="354"/>
      <c r="AF878" s="354"/>
      <c r="AG878" s="354"/>
      <c r="AH878" s="372" t="s">
        <v>562</v>
      </c>
      <c r="AI878" s="373"/>
      <c r="AJ878" s="373"/>
      <c r="AK878" s="373"/>
      <c r="AL878" s="357" t="s">
        <v>562</v>
      </c>
      <c r="AM878" s="358"/>
      <c r="AN878" s="358"/>
      <c r="AO878" s="359"/>
      <c r="AP878" s="360" t="s">
        <v>562</v>
      </c>
      <c r="AQ878" s="360"/>
      <c r="AR878" s="360"/>
      <c r="AS878" s="360"/>
      <c r="AT878" s="360"/>
      <c r="AU878" s="360"/>
      <c r="AV878" s="360"/>
      <c r="AW878" s="360"/>
      <c r="AX878" s="360"/>
    </row>
    <row r="879" spans="1:50" ht="30" customHeight="1" x14ac:dyDescent="0.15">
      <c r="A879" s="376">
        <v>10</v>
      </c>
      <c r="B879" s="376">
        <v>1</v>
      </c>
      <c r="C879" s="361" t="s">
        <v>676</v>
      </c>
      <c r="D879" s="347"/>
      <c r="E879" s="347"/>
      <c r="F879" s="347"/>
      <c r="G879" s="347"/>
      <c r="H879" s="347"/>
      <c r="I879" s="347"/>
      <c r="J879" s="348">
        <v>2000020261009</v>
      </c>
      <c r="K879" s="349"/>
      <c r="L879" s="349"/>
      <c r="M879" s="349"/>
      <c r="N879" s="349"/>
      <c r="O879" s="349"/>
      <c r="P879" s="362" t="s">
        <v>677</v>
      </c>
      <c r="Q879" s="350"/>
      <c r="R879" s="350"/>
      <c r="S879" s="350"/>
      <c r="T879" s="350"/>
      <c r="U879" s="350"/>
      <c r="V879" s="350"/>
      <c r="W879" s="350"/>
      <c r="X879" s="350"/>
      <c r="Y879" s="351">
        <v>209</v>
      </c>
      <c r="Z879" s="352"/>
      <c r="AA879" s="352"/>
      <c r="AB879" s="353"/>
      <c r="AC879" s="354" t="s">
        <v>639</v>
      </c>
      <c r="AD879" s="354"/>
      <c r="AE879" s="354"/>
      <c r="AF879" s="354"/>
      <c r="AG879" s="354"/>
      <c r="AH879" s="372" t="s">
        <v>562</v>
      </c>
      <c r="AI879" s="373"/>
      <c r="AJ879" s="373"/>
      <c r="AK879" s="373"/>
      <c r="AL879" s="357" t="s">
        <v>562</v>
      </c>
      <c r="AM879" s="358"/>
      <c r="AN879" s="358"/>
      <c r="AO879" s="359"/>
      <c r="AP879" s="360" t="s">
        <v>562</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66">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46">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899">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0:AO87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389"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625</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2"/>
      <c r="AA2" s="833"/>
      <c r="AB2" s="1029" t="s">
        <v>11</v>
      </c>
      <c r="AC2" s="1030"/>
      <c r="AD2" s="1031"/>
      <c r="AE2" s="1035" t="s">
        <v>552</v>
      </c>
      <c r="AF2" s="1035"/>
      <c r="AG2" s="1035"/>
      <c r="AH2" s="1035"/>
      <c r="AI2" s="1035" t="s">
        <v>549</v>
      </c>
      <c r="AJ2" s="1035"/>
      <c r="AK2" s="1035"/>
      <c r="AL2" s="1035"/>
      <c r="AM2" s="1035" t="s">
        <v>523</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7"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2"/>
      <c r="AA9" s="833"/>
      <c r="AB9" s="1029" t="s">
        <v>11</v>
      </c>
      <c r="AC9" s="1030"/>
      <c r="AD9" s="1031"/>
      <c r="AE9" s="1035" t="s">
        <v>553</v>
      </c>
      <c r="AF9" s="1035"/>
      <c r="AG9" s="1035"/>
      <c r="AH9" s="1035"/>
      <c r="AI9" s="1035" t="s">
        <v>549</v>
      </c>
      <c r="AJ9" s="1035"/>
      <c r="AK9" s="1035"/>
      <c r="AL9" s="1035"/>
      <c r="AM9" s="1035" t="s">
        <v>523</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7"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2"/>
      <c r="AA16" s="833"/>
      <c r="AB16" s="1029" t="s">
        <v>11</v>
      </c>
      <c r="AC16" s="1030"/>
      <c r="AD16" s="1031"/>
      <c r="AE16" s="1035" t="s">
        <v>552</v>
      </c>
      <c r="AF16" s="1035"/>
      <c r="AG16" s="1035"/>
      <c r="AH16" s="1035"/>
      <c r="AI16" s="1035" t="s">
        <v>550</v>
      </c>
      <c r="AJ16" s="1035"/>
      <c r="AK16" s="1035"/>
      <c r="AL16" s="1035"/>
      <c r="AM16" s="1035" t="s">
        <v>523</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7"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2"/>
      <c r="AA23" s="833"/>
      <c r="AB23" s="1029" t="s">
        <v>11</v>
      </c>
      <c r="AC23" s="1030"/>
      <c r="AD23" s="1031"/>
      <c r="AE23" s="1035" t="s">
        <v>554</v>
      </c>
      <c r="AF23" s="1035"/>
      <c r="AG23" s="1035"/>
      <c r="AH23" s="1035"/>
      <c r="AI23" s="1035" t="s">
        <v>549</v>
      </c>
      <c r="AJ23" s="1035"/>
      <c r="AK23" s="1035"/>
      <c r="AL23" s="1035"/>
      <c r="AM23" s="1035" t="s">
        <v>523</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7"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2"/>
      <c r="AA30" s="833"/>
      <c r="AB30" s="1029" t="s">
        <v>11</v>
      </c>
      <c r="AC30" s="1030"/>
      <c r="AD30" s="1031"/>
      <c r="AE30" s="1035" t="s">
        <v>552</v>
      </c>
      <c r="AF30" s="1035"/>
      <c r="AG30" s="1035"/>
      <c r="AH30" s="1035"/>
      <c r="AI30" s="1035" t="s">
        <v>549</v>
      </c>
      <c r="AJ30" s="1035"/>
      <c r="AK30" s="1035"/>
      <c r="AL30" s="1035"/>
      <c r="AM30" s="1035" t="s">
        <v>547</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7"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2"/>
      <c r="AA37" s="833"/>
      <c r="AB37" s="1029" t="s">
        <v>11</v>
      </c>
      <c r="AC37" s="1030"/>
      <c r="AD37" s="1031"/>
      <c r="AE37" s="1035" t="s">
        <v>554</v>
      </c>
      <c r="AF37" s="1035"/>
      <c r="AG37" s="1035"/>
      <c r="AH37" s="1035"/>
      <c r="AI37" s="1035" t="s">
        <v>551</v>
      </c>
      <c r="AJ37" s="1035"/>
      <c r="AK37" s="1035"/>
      <c r="AL37" s="1035"/>
      <c r="AM37" s="1035" t="s">
        <v>548</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7"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2"/>
      <c r="AA44" s="833"/>
      <c r="AB44" s="1029" t="s">
        <v>11</v>
      </c>
      <c r="AC44" s="1030"/>
      <c r="AD44" s="1031"/>
      <c r="AE44" s="1035" t="s">
        <v>552</v>
      </c>
      <c r="AF44" s="1035"/>
      <c r="AG44" s="1035"/>
      <c r="AH44" s="1035"/>
      <c r="AI44" s="1035" t="s">
        <v>549</v>
      </c>
      <c r="AJ44" s="1035"/>
      <c r="AK44" s="1035"/>
      <c r="AL44" s="1035"/>
      <c r="AM44" s="1035" t="s">
        <v>523</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7"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2"/>
      <c r="AA51" s="833"/>
      <c r="AB51" s="557" t="s">
        <v>11</v>
      </c>
      <c r="AC51" s="1030"/>
      <c r="AD51" s="1031"/>
      <c r="AE51" s="1035" t="s">
        <v>552</v>
      </c>
      <c r="AF51" s="1035"/>
      <c r="AG51" s="1035"/>
      <c r="AH51" s="1035"/>
      <c r="AI51" s="1035" t="s">
        <v>549</v>
      </c>
      <c r="AJ51" s="1035"/>
      <c r="AK51" s="1035"/>
      <c r="AL51" s="1035"/>
      <c r="AM51" s="1035" t="s">
        <v>523</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7"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2"/>
      <c r="AA58" s="833"/>
      <c r="AB58" s="1029" t="s">
        <v>11</v>
      </c>
      <c r="AC58" s="1030"/>
      <c r="AD58" s="1031"/>
      <c r="AE58" s="1035" t="s">
        <v>552</v>
      </c>
      <c r="AF58" s="1035"/>
      <c r="AG58" s="1035"/>
      <c r="AH58" s="1035"/>
      <c r="AI58" s="1035" t="s">
        <v>549</v>
      </c>
      <c r="AJ58" s="1035"/>
      <c r="AK58" s="1035"/>
      <c r="AL58" s="1035"/>
      <c r="AM58" s="1035" t="s">
        <v>523</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7"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2"/>
      <c r="AA65" s="833"/>
      <c r="AB65" s="1029" t="s">
        <v>11</v>
      </c>
      <c r="AC65" s="1030"/>
      <c r="AD65" s="1031"/>
      <c r="AE65" s="1035" t="s">
        <v>552</v>
      </c>
      <c r="AF65" s="1035"/>
      <c r="AG65" s="1035"/>
      <c r="AH65" s="1035"/>
      <c r="AI65" s="1035" t="s">
        <v>549</v>
      </c>
      <c r="AJ65" s="1035"/>
      <c r="AK65" s="1035"/>
      <c r="AL65" s="1035"/>
      <c r="AM65" s="1035" t="s">
        <v>523</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8" t="s">
        <v>487</v>
      </c>
      <c r="H2" s="599"/>
      <c r="I2" s="599"/>
      <c r="J2" s="599"/>
      <c r="K2" s="599"/>
      <c r="L2" s="599"/>
      <c r="M2" s="599"/>
      <c r="N2" s="599"/>
      <c r="O2" s="599"/>
      <c r="P2" s="599"/>
      <c r="Q2" s="599"/>
      <c r="R2" s="599"/>
      <c r="S2" s="599"/>
      <c r="T2" s="599"/>
      <c r="U2" s="599"/>
      <c r="V2" s="599"/>
      <c r="W2" s="599"/>
      <c r="X2" s="599"/>
      <c r="Y2" s="599"/>
      <c r="Z2" s="599"/>
      <c r="AA2" s="599"/>
      <c r="AB2" s="600"/>
      <c r="AC2" s="598" t="s">
        <v>489</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8"/>
      <c r="B4" s="1049"/>
      <c r="C4" s="1049"/>
      <c r="D4" s="1049"/>
      <c r="E4" s="1049"/>
      <c r="F4" s="1050"/>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48"/>
      <c r="B5" s="1049"/>
      <c r="C5" s="1049"/>
      <c r="D5" s="1049"/>
      <c r="E5" s="1049"/>
      <c r="F5" s="105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8"/>
      <c r="B6" s="1049"/>
      <c r="C6" s="1049"/>
      <c r="D6" s="1049"/>
      <c r="E6" s="1049"/>
      <c r="F6" s="105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8"/>
      <c r="B7" s="1049"/>
      <c r="C7" s="1049"/>
      <c r="D7" s="1049"/>
      <c r="E7" s="1049"/>
      <c r="F7" s="105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8"/>
      <c r="B8" s="1049"/>
      <c r="C8" s="1049"/>
      <c r="D8" s="1049"/>
      <c r="E8" s="1049"/>
      <c r="F8" s="105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8"/>
      <c r="B9" s="1049"/>
      <c r="C9" s="1049"/>
      <c r="D9" s="1049"/>
      <c r="E9" s="1049"/>
      <c r="F9" s="105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8"/>
      <c r="B10" s="1049"/>
      <c r="C10" s="1049"/>
      <c r="D10" s="1049"/>
      <c r="E10" s="1049"/>
      <c r="F10" s="105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8"/>
      <c r="B11" s="1049"/>
      <c r="C11" s="1049"/>
      <c r="D11" s="1049"/>
      <c r="E11" s="1049"/>
      <c r="F11" s="105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8"/>
      <c r="B12" s="1049"/>
      <c r="C12" s="1049"/>
      <c r="D12" s="1049"/>
      <c r="E12" s="1049"/>
      <c r="F12" s="105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8"/>
      <c r="B13" s="1049"/>
      <c r="C13" s="1049"/>
      <c r="D13" s="1049"/>
      <c r="E13" s="1049"/>
      <c r="F13" s="105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8"/>
      <c r="B14" s="1049"/>
      <c r="C14" s="1049"/>
      <c r="D14" s="1049"/>
      <c r="E14" s="1049"/>
      <c r="F14" s="105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48"/>
      <c r="B15" s="1049"/>
      <c r="C15" s="1049"/>
      <c r="D15" s="1049"/>
      <c r="E15" s="1049"/>
      <c r="F15" s="1050"/>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8"/>
      <c r="B16" s="1049"/>
      <c r="C16" s="1049"/>
      <c r="D16" s="1049"/>
      <c r="E16" s="1049"/>
      <c r="F16" s="1050"/>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8"/>
      <c r="B17" s="1049"/>
      <c r="C17" s="1049"/>
      <c r="D17" s="1049"/>
      <c r="E17" s="1049"/>
      <c r="F17" s="1050"/>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48"/>
      <c r="B18" s="1049"/>
      <c r="C18" s="1049"/>
      <c r="D18" s="1049"/>
      <c r="E18" s="1049"/>
      <c r="F18" s="105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8"/>
      <c r="B19" s="1049"/>
      <c r="C19" s="1049"/>
      <c r="D19" s="1049"/>
      <c r="E19" s="1049"/>
      <c r="F19" s="105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8"/>
      <c r="B20" s="1049"/>
      <c r="C20" s="1049"/>
      <c r="D20" s="1049"/>
      <c r="E20" s="1049"/>
      <c r="F20" s="105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8"/>
      <c r="B21" s="1049"/>
      <c r="C21" s="1049"/>
      <c r="D21" s="1049"/>
      <c r="E21" s="1049"/>
      <c r="F21" s="105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8"/>
      <c r="B22" s="1049"/>
      <c r="C22" s="1049"/>
      <c r="D22" s="1049"/>
      <c r="E22" s="1049"/>
      <c r="F22" s="105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8"/>
      <c r="B23" s="1049"/>
      <c r="C23" s="1049"/>
      <c r="D23" s="1049"/>
      <c r="E23" s="1049"/>
      <c r="F23" s="105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8"/>
      <c r="B24" s="1049"/>
      <c r="C24" s="1049"/>
      <c r="D24" s="1049"/>
      <c r="E24" s="1049"/>
      <c r="F24" s="105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8"/>
      <c r="B25" s="1049"/>
      <c r="C25" s="1049"/>
      <c r="D25" s="1049"/>
      <c r="E25" s="1049"/>
      <c r="F25" s="105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8"/>
      <c r="B26" s="1049"/>
      <c r="C26" s="1049"/>
      <c r="D26" s="1049"/>
      <c r="E26" s="1049"/>
      <c r="F26" s="105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8"/>
      <c r="B27" s="1049"/>
      <c r="C27" s="1049"/>
      <c r="D27" s="1049"/>
      <c r="E27" s="1049"/>
      <c r="F27" s="105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48"/>
      <c r="B28" s="1049"/>
      <c r="C28" s="1049"/>
      <c r="D28" s="1049"/>
      <c r="E28" s="1049"/>
      <c r="F28" s="1050"/>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8"/>
      <c r="B29" s="1049"/>
      <c r="C29" s="1049"/>
      <c r="D29" s="1049"/>
      <c r="E29" s="1049"/>
      <c r="F29" s="1050"/>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8"/>
      <c r="B30" s="1049"/>
      <c r="C30" s="1049"/>
      <c r="D30" s="1049"/>
      <c r="E30" s="1049"/>
      <c r="F30" s="1050"/>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48"/>
      <c r="B31" s="1049"/>
      <c r="C31" s="1049"/>
      <c r="D31" s="1049"/>
      <c r="E31" s="1049"/>
      <c r="F31" s="105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8"/>
      <c r="B32" s="1049"/>
      <c r="C32" s="1049"/>
      <c r="D32" s="1049"/>
      <c r="E32" s="1049"/>
      <c r="F32" s="105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8"/>
      <c r="B33" s="1049"/>
      <c r="C33" s="1049"/>
      <c r="D33" s="1049"/>
      <c r="E33" s="1049"/>
      <c r="F33" s="105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8"/>
      <c r="B34" s="1049"/>
      <c r="C34" s="1049"/>
      <c r="D34" s="1049"/>
      <c r="E34" s="1049"/>
      <c r="F34" s="105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8"/>
      <c r="B35" s="1049"/>
      <c r="C35" s="1049"/>
      <c r="D35" s="1049"/>
      <c r="E35" s="1049"/>
      <c r="F35" s="105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8"/>
      <c r="B36" s="1049"/>
      <c r="C36" s="1049"/>
      <c r="D36" s="1049"/>
      <c r="E36" s="1049"/>
      <c r="F36" s="105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8"/>
      <c r="B37" s="1049"/>
      <c r="C37" s="1049"/>
      <c r="D37" s="1049"/>
      <c r="E37" s="1049"/>
      <c r="F37" s="105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8"/>
      <c r="B38" s="1049"/>
      <c r="C38" s="1049"/>
      <c r="D38" s="1049"/>
      <c r="E38" s="1049"/>
      <c r="F38" s="105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8"/>
      <c r="B39" s="1049"/>
      <c r="C39" s="1049"/>
      <c r="D39" s="1049"/>
      <c r="E39" s="1049"/>
      <c r="F39" s="105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8"/>
      <c r="B40" s="1049"/>
      <c r="C40" s="1049"/>
      <c r="D40" s="1049"/>
      <c r="E40" s="1049"/>
      <c r="F40" s="105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48"/>
      <c r="B41" s="1049"/>
      <c r="C41" s="1049"/>
      <c r="D41" s="1049"/>
      <c r="E41" s="1049"/>
      <c r="F41" s="1050"/>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8"/>
      <c r="B42" s="1049"/>
      <c r="C42" s="1049"/>
      <c r="D42" s="1049"/>
      <c r="E42" s="1049"/>
      <c r="F42" s="1050"/>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8"/>
      <c r="B43" s="1049"/>
      <c r="C43" s="1049"/>
      <c r="D43" s="1049"/>
      <c r="E43" s="1049"/>
      <c r="F43" s="1050"/>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48"/>
      <c r="B44" s="1049"/>
      <c r="C44" s="1049"/>
      <c r="D44" s="1049"/>
      <c r="E44" s="1049"/>
      <c r="F44" s="105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8"/>
      <c r="B45" s="1049"/>
      <c r="C45" s="1049"/>
      <c r="D45" s="1049"/>
      <c r="E45" s="1049"/>
      <c r="F45" s="105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8"/>
      <c r="B46" s="1049"/>
      <c r="C46" s="1049"/>
      <c r="D46" s="1049"/>
      <c r="E46" s="1049"/>
      <c r="F46" s="105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8"/>
      <c r="B47" s="1049"/>
      <c r="C47" s="1049"/>
      <c r="D47" s="1049"/>
      <c r="E47" s="1049"/>
      <c r="F47" s="105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8"/>
      <c r="B48" s="1049"/>
      <c r="C48" s="1049"/>
      <c r="D48" s="1049"/>
      <c r="E48" s="1049"/>
      <c r="F48" s="105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8"/>
      <c r="B49" s="1049"/>
      <c r="C49" s="1049"/>
      <c r="D49" s="1049"/>
      <c r="E49" s="1049"/>
      <c r="F49" s="105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8"/>
      <c r="B50" s="1049"/>
      <c r="C50" s="1049"/>
      <c r="D50" s="1049"/>
      <c r="E50" s="1049"/>
      <c r="F50" s="105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8"/>
      <c r="B51" s="1049"/>
      <c r="C51" s="1049"/>
      <c r="D51" s="1049"/>
      <c r="E51" s="1049"/>
      <c r="F51" s="105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8"/>
      <c r="B52" s="1049"/>
      <c r="C52" s="1049"/>
      <c r="D52" s="1049"/>
      <c r="E52" s="1049"/>
      <c r="F52" s="105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8"/>
      <c r="B56" s="1049"/>
      <c r="C56" s="1049"/>
      <c r="D56" s="1049"/>
      <c r="E56" s="1049"/>
      <c r="F56" s="1050"/>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8"/>
      <c r="B57" s="1049"/>
      <c r="C57" s="1049"/>
      <c r="D57" s="1049"/>
      <c r="E57" s="1049"/>
      <c r="F57" s="1050"/>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48"/>
      <c r="B58" s="1049"/>
      <c r="C58" s="1049"/>
      <c r="D58" s="1049"/>
      <c r="E58" s="1049"/>
      <c r="F58" s="105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8"/>
      <c r="B59" s="1049"/>
      <c r="C59" s="1049"/>
      <c r="D59" s="1049"/>
      <c r="E59" s="1049"/>
      <c r="F59" s="105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8"/>
      <c r="B60" s="1049"/>
      <c r="C60" s="1049"/>
      <c r="D60" s="1049"/>
      <c r="E60" s="1049"/>
      <c r="F60" s="105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8"/>
      <c r="B61" s="1049"/>
      <c r="C61" s="1049"/>
      <c r="D61" s="1049"/>
      <c r="E61" s="1049"/>
      <c r="F61" s="105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8"/>
      <c r="B62" s="1049"/>
      <c r="C62" s="1049"/>
      <c r="D62" s="1049"/>
      <c r="E62" s="1049"/>
      <c r="F62" s="105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8"/>
      <c r="B63" s="1049"/>
      <c r="C63" s="1049"/>
      <c r="D63" s="1049"/>
      <c r="E63" s="1049"/>
      <c r="F63" s="105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8"/>
      <c r="B64" s="1049"/>
      <c r="C64" s="1049"/>
      <c r="D64" s="1049"/>
      <c r="E64" s="1049"/>
      <c r="F64" s="105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8"/>
      <c r="B65" s="1049"/>
      <c r="C65" s="1049"/>
      <c r="D65" s="1049"/>
      <c r="E65" s="1049"/>
      <c r="F65" s="105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8"/>
      <c r="B66" s="1049"/>
      <c r="C66" s="1049"/>
      <c r="D66" s="1049"/>
      <c r="E66" s="1049"/>
      <c r="F66" s="105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8"/>
      <c r="B67" s="1049"/>
      <c r="C67" s="1049"/>
      <c r="D67" s="1049"/>
      <c r="E67" s="1049"/>
      <c r="F67" s="105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48"/>
      <c r="B68" s="1049"/>
      <c r="C68" s="1049"/>
      <c r="D68" s="1049"/>
      <c r="E68" s="1049"/>
      <c r="F68" s="1050"/>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8"/>
      <c r="B69" s="1049"/>
      <c r="C69" s="1049"/>
      <c r="D69" s="1049"/>
      <c r="E69" s="1049"/>
      <c r="F69" s="1050"/>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8"/>
      <c r="B70" s="1049"/>
      <c r="C70" s="1049"/>
      <c r="D70" s="1049"/>
      <c r="E70" s="1049"/>
      <c r="F70" s="1050"/>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48"/>
      <c r="B71" s="1049"/>
      <c r="C71" s="1049"/>
      <c r="D71" s="1049"/>
      <c r="E71" s="1049"/>
      <c r="F71" s="105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8"/>
      <c r="B72" s="1049"/>
      <c r="C72" s="1049"/>
      <c r="D72" s="1049"/>
      <c r="E72" s="1049"/>
      <c r="F72" s="105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8"/>
      <c r="B73" s="1049"/>
      <c r="C73" s="1049"/>
      <c r="D73" s="1049"/>
      <c r="E73" s="1049"/>
      <c r="F73" s="105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8"/>
      <c r="B74" s="1049"/>
      <c r="C74" s="1049"/>
      <c r="D74" s="1049"/>
      <c r="E74" s="1049"/>
      <c r="F74" s="105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8"/>
      <c r="B75" s="1049"/>
      <c r="C75" s="1049"/>
      <c r="D75" s="1049"/>
      <c r="E75" s="1049"/>
      <c r="F75" s="105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8"/>
      <c r="B76" s="1049"/>
      <c r="C76" s="1049"/>
      <c r="D76" s="1049"/>
      <c r="E76" s="1049"/>
      <c r="F76" s="105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8"/>
      <c r="B77" s="1049"/>
      <c r="C77" s="1049"/>
      <c r="D77" s="1049"/>
      <c r="E77" s="1049"/>
      <c r="F77" s="105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8"/>
      <c r="B78" s="1049"/>
      <c r="C78" s="1049"/>
      <c r="D78" s="1049"/>
      <c r="E78" s="1049"/>
      <c r="F78" s="105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8"/>
      <c r="B79" s="1049"/>
      <c r="C79" s="1049"/>
      <c r="D79" s="1049"/>
      <c r="E79" s="1049"/>
      <c r="F79" s="105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8"/>
      <c r="B80" s="1049"/>
      <c r="C80" s="1049"/>
      <c r="D80" s="1049"/>
      <c r="E80" s="1049"/>
      <c r="F80" s="105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48"/>
      <c r="B81" s="1049"/>
      <c r="C81" s="1049"/>
      <c r="D81" s="1049"/>
      <c r="E81" s="1049"/>
      <c r="F81" s="1050"/>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8"/>
      <c r="B82" s="1049"/>
      <c r="C82" s="1049"/>
      <c r="D82" s="1049"/>
      <c r="E82" s="1049"/>
      <c r="F82" s="1050"/>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8"/>
      <c r="B83" s="1049"/>
      <c r="C83" s="1049"/>
      <c r="D83" s="1049"/>
      <c r="E83" s="1049"/>
      <c r="F83" s="1050"/>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48"/>
      <c r="B84" s="1049"/>
      <c r="C84" s="1049"/>
      <c r="D84" s="1049"/>
      <c r="E84" s="1049"/>
      <c r="F84" s="105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8"/>
      <c r="B85" s="1049"/>
      <c r="C85" s="1049"/>
      <c r="D85" s="1049"/>
      <c r="E85" s="1049"/>
      <c r="F85" s="105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8"/>
      <c r="B86" s="1049"/>
      <c r="C86" s="1049"/>
      <c r="D86" s="1049"/>
      <c r="E86" s="1049"/>
      <c r="F86" s="105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8"/>
      <c r="B87" s="1049"/>
      <c r="C87" s="1049"/>
      <c r="D87" s="1049"/>
      <c r="E87" s="1049"/>
      <c r="F87" s="105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8"/>
      <c r="B88" s="1049"/>
      <c r="C88" s="1049"/>
      <c r="D88" s="1049"/>
      <c r="E88" s="1049"/>
      <c r="F88" s="105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8"/>
      <c r="B89" s="1049"/>
      <c r="C89" s="1049"/>
      <c r="D89" s="1049"/>
      <c r="E89" s="1049"/>
      <c r="F89" s="105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8"/>
      <c r="B90" s="1049"/>
      <c r="C90" s="1049"/>
      <c r="D90" s="1049"/>
      <c r="E90" s="1049"/>
      <c r="F90" s="105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8"/>
      <c r="B91" s="1049"/>
      <c r="C91" s="1049"/>
      <c r="D91" s="1049"/>
      <c r="E91" s="1049"/>
      <c r="F91" s="105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8"/>
      <c r="B92" s="1049"/>
      <c r="C92" s="1049"/>
      <c r="D92" s="1049"/>
      <c r="E92" s="1049"/>
      <c r="F92" s="105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8"/>
      <c r="B93" s="1049"/>
      <c r="C93" s="1049"/>
      <c r="D93" s="1049"/>
      <c r="E93" s="1049"/>
      <c r="F93" s="105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48"/>
      <c r="B94" s="1049"/>
      <c r="C94" s="1049"/>
      <c r="D94" s="1049"/>
      <c r="E94" s="1049"/>
      <c r="F94" s="1050"/>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8"/>
      <c r="B95" s="1049"/>
      <c r="C95" s="1049"/>
      <c r="D95" s="1049"/>
      <c r="E95" s="1049"/>
      <c r="F95" s="1050"/>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8"/>
      <c r="B96" s="1049"/>
      <c r="C96" s="1049"/>
      <c r="D96" s="1049"/>
      <c r="E96" s="1049"/>
      <c r="F96" s="1050"/>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48"/>
      <c r="B97" s="1049"/>
      <c r="C97" s="1049"/>
      <c r="D97" s="1049"/>
      <c r="E97" s="1049"/>
      <c r="F97" s="105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8"/>
      <c r="B98" s="1049"/>
      <c r="C98" s="1049"/>
      <c r="D98" s="1049"/>
      <c r="E98" s="1049"/>
      <c r="F98" s="105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8"/>
      <c r="B99" s="1049"/>
      <c r="C99" s="1049"/>
      <c r="D99" s="1049"/>
      <c r="E99" s="1049"/>
      <c r="F99" s="105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8"/>
      <c r="B100" s="1049"/>
      <c r="C100" s="1049"/>
      <c r="D100" s="1049"/>
      <c r="E100" s="1049"/>
      <c r="F100" s="105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8"/>
      <c r="B101" s="1049"/>
      <c r="C101" s="1049"/>
      <c r="D101" s="1049"/>
      <c r="E101" s="1049"/>
      <c r="F101" s="105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8"/>
      <c r="B102" s="1049"/>
      <c r="C102" s="1049"/>
      <c r="D102" s="1049"/>
      <c r="E102" s="1049"/>
      <c r="F102" s="105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8"/>
      <c r="B103" s="1049"/>
      <c r="C103" s="1049"/>
      <c r="D103" s="1049"/>
      <c r="E103" s="1049"/>
      <c r="F103" s="105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8"/>
      <c r="B104" s="1049"/>
      <c r="C104" s="1049"/>
      <c r="D104" s="1049"/>
      <c r="E104" s="1049"/>
      <c r="F104" s="105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8"/>
      <c r="B105" s="1049"/>
      <c r="C105" s="1049"/>
      <c r="D105" s="1049"/>
      <c r="E105" s="1049"/>
      <c r="F105" s="105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8"/>
      <c r="B109" s="1049"/>
      <c r="C109" s="1049"/>
      <c r="D109" s="1049"/>
      <c r="E109" s="1049"/>
      <c r="F109" s="1050"/>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8"/>
      <c r="B110" s="1049"/>
      <c r="C110" s="1049"/>
      <c r="D110" s="1049"/>
      <c r="E110" s="1049"/>
      <c r="F110" s="1050"/>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48"/>
      <c r="B111" s="1049"/>
      <c r="C111" s="1049"/>
      <c r="D111" s="1049"/>
      <c r="E111" s="1049"/>
      <c r="F111" s="105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8"/>
      <c r="B112" s="1049"/>
      <c r="C112" s="1049"/>
      <c r="D112" s="1049"/>
      <c r="E112" s="1049"/>
      <c r="F112" s="105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8"/>
      <c r="B113" s="1049"/>
      <c r="C113" s="1049"/>
      <c r="D113" s="1049"/>
      <c r="E113" s="1049"/>
      <c r="F113" s="105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8"/>
      <c r="B114" s="1049"/>
      <c r="C114" s="1049"/>
      <c r="D114" s="1049"/>
      <c r="E114" s="1049"/>
      <c r="F114" s="105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8"/>
      <c r="B115" s="1049"/>
      <c r="C115" s="1049"/>
      <c r="D115" s="1049"/>
      <c r="E115" s="1049"/>
      <c r="F115" s="105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8"/>
      <c r="B116" s="1049"/>
      <c r="C116" s="1049"/>
      <c r="D116" s="1049"/>
      <c r="E116" s="1049"/>
      <c r="F116" s="105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8"/>
      <c r="B117" s="1049"/>
      <c r="C117" s="1049"/>
      <c r="D117" s="1049"/>
      <c r="E117" s="1049"/>
      <c r="F117" s="105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8"/>
      <c r="B118" s="1049"/>
      <c r="C118" s="1049"/>
      <c r="D118" s="1049"/>
      <c r="E118" s="1049"/>
      <c r="F118" s="105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8"/>
      <c r="B119" s="1049"/>
      <c r="C119" s="1049"/>
      <c r="D119" s="1049"/>
      <c r="E119" s="1049"/>
      <c r="F119" s="105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8"/>
      <c r="B120" s="1049"/>
      <c r="C120" s="1049"/>
      <c r="D120" s="1049"/>
      <c r="E120" s="1049"/>
      <c r="F120" s="105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48"/>
      <c r="B121" s="1049"/>
      <c r="C121" s="1049"/>
      <c r="D121" s="1049"/>
      <c r="E121" s="1049"/>
      <c r="F121" s="1050"/>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8"/>
      <c r="B122" s="1049"/>
      <c r="C122" s="1049"/>
      <c r="D122" s="1049"/>
      <c r="E122" s="1049"/>
      <c r="F122" s="1050"/>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8"/>
      <c r="B123" s="1049"/>
      <c r="C123" s="1049"/>
      <c r="D123" s="1049"/>
      <c r="E123" s="1049"/>
      <c r="F123" s="1050"/>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48"/>
      <c r="B124" s="1049"/>
      <c r="C124" s="1049"/>
      <c r="D124" s="1049"/>
      <c r="E124" s="1049"/>
      <c r="F124" s="105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8"/>
      <c r="B125" s="1049"/>
      <c r="C125" s="1049"/>
      <c r="D125" s="1049"/>
      <c r="E125" s="1049"/>
      <c r="F125" s="105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8"/>
      <c r="B126" s="1049"/>
      <c r="C126" s="1049"/>
      <c r="D126" s="1049"/>
      <c r="E126" s="1049"/>
      <c r="F126" s="105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8"/>
      <c r="B127" s="1049"/>
      <c r="C127" s="1049"/>
      <c r="D127" s="1049"/>
      <c r="E127" s="1049"/>
      <c r="F127" s="105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8"/>
      <c r="B128" s="1049"/>
      <c r="C128" s="1049"/>
      <c r="D128" s="1049"/>
      <c r="E128" s="1049"/>
      <c r="F128" s="105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8"/>
      <c r="B129" s="1049"/>
      <c r="C129" s="1049"/>
      <c r="D129" s="1049"/>
      <c r="E129" s="1049"/>
      <c r="F129" s="105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8"/>
      <c r="B130" s="1049"/>
      <c r="C130" s="1049"/>
      <c r="D130" s="1049"/>
      <c r="E130" s="1049"/>
      <c r="F130" s="105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8"/>
      <c r="B131" s="1049"/>
      <c r="C131" s="1049"/>
      <c r="D131" s="1049"/>
      <c r="E131" s="1049"/>
      <c r="F131" s="105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8"/>
      <c r="B132" s="1049"/>
      <c r="C132" s="1049"/>
      <c r="D132" s="1049"/>
      <c r="E132" s="1049"/>
      <c r="F132" s="105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8"/>
      <c r="B133" s="1049"/>
      <c r="C133" s="1049"/>
      <c r="D133" s="1049"/>
      <c r="E133" s="1049"/>
      <c r="F133" s="105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48"/>
      <c r="B134" s="1049"/>
      <c r="C134" s="1049"/>
      <c r="D134" s="1049"/>
      <c r="E134" s="1049"/>
      <c r="F134" s="1050"/>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8"/>
      <c r="B135" s="1049"/>
      <c r="C135" s="1049"/>
      <c r="D135" s="1049"/>
      <c r="E135" s="1049"/>
      <c r="F135" s="1050"/>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8"/>
      <c r="B136" s="1049"/>
      <c r="C136" s="1049"/>
      <c r="D136" s="1049"/>
      <c r="E136" s="1049"/>
      <c r="F136" s="1050"/>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48"/>
      <c r="B137" s="1049"/>
      <c r="C137" s="1049"/>
      <c r="D137" s="1049"/>
      <c r="E137" s="1049"/>
      <c r="F137" s="105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8"/>
      <c r="B138" s="1049"/>
      <c r="C138" s="1049"/>
      <c r="D138" s="1049"/>
      <c r="E138" s="1049"/>
      <c r="F138" s="105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8"/>
      <c r="B139" s="1049"/>
      <c r="C139" s="1049"/>
      <c r="D139" s="1049"/>
      <c r="E139" s="1049"/>
      <c r="F139" s="105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8"/>
      <c r="B140" s="1049"/>
      <c r="C140" s="1049"/>
      <c r="D140" s="1049"/>
      <c r="E140" s="1049"/>
      <c r="F140" s="105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8"/>
      <c r="B141" s="1049"/>
      <c r="C141" s="1049"/>
      <c r="D141" s="1049"/>
      <c r="E141" s="1049"/>
      <c r="F141" s="105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8"/>
      <c r="B142" s="1049"/>
      <c r="C142" s="1049"/>
      <c r="D142" s="1049"/>
      <c r="E142" s="1049"/>
      <c r="F142" s="105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8"/>
      <c r="B143" s="1049"/>
      <c r="C143" s="1049"/>
      <c r="D143" s="1049"/>
      <c r="E143" s="1049"/>
      <c r="F143" s="105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8"/>
      <c r="B144" s="1049"/>
      <c r="C144" s="1049"/>
      <c r="D144" s="1049"/>
      <c r="E144" s="1049"/>
      <c r="F144" s="105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8"/>
      <c r="B145" s="1049"/>
      <c r="C145" s="1049"/>
      <c r="D145" s="1049"/>
      <c r="E145" s="1049"/>
      <c r="F145" s="105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8"/>
      <c r="B146" s="1049"/>
      <c r="C146" s="1049"/>
      <c r="D146" s="1049"/>
      <c r="E146" s="1049"/>
      <c r="F146" s="105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48"/>
      <c r="B147" s="1049"/>
      <c r="C147" s="1049"/>
      <c r="D147" s="1049"/>
      <c r="E147" s="1049"/>
      <c r="F147" s="1050"/>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8"/>
      <c r="B148" s="1049"/>
      <c r="C148" s="1049"/>
      <c r="D148" s="1049"/>
      <c r="E148" s="1049"/>
      <c r="F148" s="1050"/>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8"/>
      <c r="B149" s="1049"/>
      <c r="C149" s="1049"/>
      <c r="D149" s="1049"/>
      <c r="E149" s="1049"/>
      <c r="F149" s="1050"/>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48"/>
      <c r="B150" s="1049"/>
      <c r="C150" s="1049"/>
      <c r="D150" s="1049"/>
      <c r="E150" s="1049"/>
      <c r="F150" s="105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8"/>
      <c r="B151" s="1049"/>
      <c r="C151" s="1049"/>
      <c r="D151" s="1049"/>
      <c r="E151" s="1049"/>
      <c r="F151" s="105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8"/>
      <c r="B152" s="1049"/>
      <c r="C152" s="1049"/>
      <c r="D152" s="1049"/>
      <c r="E152" s="1049"/>
      <c r="F152" s="105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8"/>
      <c r="B153" s="1049"/>
      <c r="C153" s="1049"/>
      <c r="D153" s="1049"/>
      <c r="E153" s="1049"/>
      <c r="F153" s="105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8"/>
      <c r="B154" s="1049"/>
      <c r="C154" s="1049"/>
      <c r="D154" s="1049"/>
      <c r="E154" s="1049"/>
      <c r="F154" s="105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8"/>
      <c r="B155" s="1049"/>
      <c r="C155" s="1049"/>
      <c r="D155" s="1049"/>
      <c r="E155" s="1049"/>
      <c r="F155" s="105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8"/>
      <c r="B156" s="1049"/>
      <c r="C156" s="1049"/>
      <c r="D156" s="1049"/>
      <c r="E156" s="1049"/>
      <c r="F156" s="105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8"/>
      <c r="B157" s="1049"/>
      <c r="C157" s="1049"/>
      <c r="D157" s="1049"/>
      <c r="E157" s="1049"/>
      <c r="F157" s="105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8"/>
      <c r="B158" s="1049"/>
      <c r="C158" s="1049"/>
      <c r="D158" s="1049"/>
      <c r="E158" s="1049"/>
      <c r="F158" s="105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8"/>
      <c r="B162" s="1049"/>
      <c r="C162" s="1049"/>
      <c r="D162" s="1049"/>
      <c r="E162" s="1049"/>
      <c r="F162" s="1050"/>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8"/>
      <c r="B163" s="1049"/>
      <c r="C163" s="1049"/>
      <c r="D163" s="1049"/>
      <c r="E163" s="1049"/>
      <c r="F163" s="1050"/>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48"/>
      <c r="B164" s="1049"/>
      <c r="C164" s="1049"/>
      <c r="D164" s="1049"/>
      <c r="E164" s="1049"/>
      <c r="F164" s="105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8"/>
      <c r="B165" s="1049"/>
      <c r="C165" s="1049"/>
      <c r="D165" s="1049"/>
      <c r="E165" s="1049"/>
      <c r="F165" s="105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8"/>
      <c r="B166" s="1049"/>
      <c r="C166" s="1049"/>
      <c r="D166" s="1049"/>
      <c r="E166" s="1049"/>
      <c r="F166" s="105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8"/>
      <c r="B167" s="1049"/>
      <c r="C167" s="1049"/>
      <c r="D167" s="1049"/>
      <c r="E167" s="1049"/>
      <c r="F167" s="105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8"/>
      <c r="B168" s="1049"/>
      <c r="C168" s="1049"/>
      <c r="D168" s="1049"/>
      <c r="E168" s="1049"/>
      <c r="F168" s="105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8"/>
      <c r="B169" s="1049"/>
      <c r="C169" s="1049"/>
      <c r="D169" s="1049"/>
      <c r="E169" s="1049"/>
      <c r="F169" s="105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8"/>
      <c r="B170" s="1049"/>
      <c r="C170" s="1049"/>
      <c r="D170" s="1049"/>
      <c r="E170" s="1049"/>
      <c r="F170" s="105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8"/>
      <c r="B171" s="1049"/>
      <c r="C171" s="1049"/>
      <c r="D171" s="1049"/>
      <c r="E171" s="1049"/>
      <c r="F171" s="105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8"/>
      <c r="B172" s="1049"/>
      <c r="C172" s="1049"/>
      <c r="D172" s="1049"/>
      <c r="E172" s="1049"/>
      <c r="F172" s="105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8"/>
      <c r="B173" s="1049"/>
      <c r="C173" s="1049"/>
      <c r="D173" s="1049"/>
      <c r="E173" s="1049"/>
      <c r="F173" s="105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48"/>
      <c r="B174" s="1049"/>
      <c r="C174" s="1049"/>
      <c r="D174" s="1049"/>
      <c r="E174" s="1049"/>
      <c r="F174" s="1050"/>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8"/>
      <c r="B175" s="1049"/>
      <c r="C175" s="1049"/>
      <c r="D175" s="1049"/>
      <c r="E175" s="1049"/>
      <c r="F175" s="1050"/>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8"/>
      <c r="B176" s="1049"/>
      <c r="C176" s="1049"/>
      <c r="D176" s="1049"/>
      <c r="E176" s="1049"/>
      <c r="F176" s="1050"/>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48"/>
      <c r="B177" s="1049"/>
      <c r="C177" s="1049"/>
      <c r="D177" s="1049"/>
      <c r="E177" s="1049"/>
      <c r="F177" s="105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8"/>
      <c r="B178" s="1049"/>
      <c r="C178" s="1049"/>
      <c r="D178" s="1049"/>
      <c r="E178" s="1049"/>
      <c r="F178" s="105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8"/>
      <c r="B179" s="1049"/>
      <c r="C179" s="1049"/>
      <c r="D179" s="1049"/>
      <c r="E179" s="1049"/>
      <c r="F179" s="105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8"/>
      <c r="B180" s="1049"/>
      <c r="C180" s="1049"/>
      <c r="D180" s="1049"/>
      <c r="E180" s="1049"/>
      <c r="F180" s="105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8"/>
      <c r="B181" s="1049"/>
      <c r="C181" s="1049"/>
      <c r="D181" s="1049"/>
      <c r="E181" s="1049"/>
      <c r="F181" s="105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8"/>
      <c r="B182" s="1049"/>
      <c r="C182" s="1049"/>
      <c r="D182" s="1049"/>
      <c r="E182" s="1049"/>
      <c r="F182" s="105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8"/>
      <c r="B183" s="1049"/>
      <c r="C183" s="1049"/>
      <c r="D183" s="1049"/>
      <c r="E183" s="1049"/>
      <c r="F183" s="105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8"/>
      <c r="B184" s="1049"/>
      <c r="C184" s="1049"/>
      <c r="D184" s="1049"/>
      <c r="E184" s="1049"/>
      <c r="F184" s="105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8"/>
      <c r="B185" s="1049"/>
      <c r="C185" s="1049"/>
      <c r="D185" s="1049"/>
      <c r="E185" s="1049"/>
      <c r="F185" s="105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8"/>
      <c r="B186" s="1049"/>
      <c r="C186" s="1049"/>
      <c r="D186" s="1049"/>
      <c r="E186" s="1049"/>
      <c r="F186" s="105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48"/>
      <c r="B187" s="1049"/>
      <c r="C187" s="1049"/>
      <c r="D187" s="1049"/>
      <c r="E187" s="1049"/>
      <c r="F187" s="1050"/>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8"/>
      <c r="B188" s="1049"/>
      <c r="C188" s="1049"/>
      <c r="D188" s="1049"/>
      <c r="E188" s="1049"/>
      <c r="F188" s="1050"/>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8"/>
      <c r="B189" s="1049"/>
      <c r="C189" s="1049"/>
      <c r="D189" s="1049"/>
      <c r="E189" s="1049"/>
      <c r="F189" s="1050"/>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48"/>
      <c r="B190" s="1049"/>
      <c r="C190" s="1049"/>
      <c r="D190" s="1049"/>
      <c r="E190" s="1049"/>
      <c r="F190" s="105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8"/>
      <c r="B191" s="1049"/>
      <c r="C191" s="1049"/>
      <c r="D191" s="1049"/>
      <c r="E191" s="1049"/>
      <c r="F191" s="105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8"/>
      <c r="B192" s="1049"/>
      <c r="C192" s="1049"/>
      <c r="D192" s="1049"/>
      <c r="E192" s="1049"/>
      <c r="F192" s="105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8"/>
      <c r="B193" s="1049"/>
      <c r="C193" s="1049"/>
      <c r="D193" s="1049"/>
      <c r="E193" s="1049"/>
      <c r="F193" s="105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8"/>
      <c r="B194" s="1049"/>
      <c r="C194" s="1049"/>
      <c r="D194" s="1049"/>
      <c r="E194" s="1049"/>
      <c r="F194" s="105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8"/>
      <c r="B195" s="1049"/>
      <c r="C195" s="1049"/>
      <c r="D195" s="1049"/>
      <c r="E195" s="1049"/>
      <c r="F195" s="105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8"/>
      <c r="B196" s="1049"/>
      <c r="C196" s="1049"/>
      <c r="D196" s="1049"/>
      <c r="E196" s="1049"/>
      <c r="F196" s="105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8"/>
      <c r="B197" s="1049"/>
      <c r="C197" s="1049"/>
      <c r="D197" s="1049"/>
      <c r="E197" s="1049"/>
      <c r="F197" s="105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8"/>
      <c r="B198" s="1049"/>
      <c r="C198" s="1049"/>
      <c r="D198" s="1049"/>
      <c r="E198" s="1049"/>
      <c r="F198" s="105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8"/>
      <c r="B199" s="1049"/>
      <c r="C199" s="1049"/>
      <c r="D199" s="1049"/>
      <c r="E199" s="1049"/>
      <c r="F199" s="105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48"/>
      <c r="B200" s="1049"/>
      <c r="C200" s="1049"/>
      <c r="D200" s="1049"/>
      <c r="E200" s="1049"/>
      <c r="F200" s="1050"/>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8"/>
      <c r="B201" s="1049"/>
      <c r="C201" s="1049"/>
      <c r="D201" s="1049"/>
      <c r="E201" s="1049"/>
      <c r="F201" s="1050"/>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8"/>
      <c r="B202" s="1049"/>
      <c r="C202" s="1049"/>
      <c r="D202" s="1049"/>
      <c r="E202" s="1049"/>
      <c r="F202" s="1050"/>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48"/>
      <c r="B203" s="1049"/>
      <c r="C203" s="1049"/>
      <c r="D203" s="1049"/>
      <c r="E203" s="1049"/>
      <c r="F203" s="105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8"/>
      <c r="B204" s="1049"/>
      <c r="C204" s="1049"/>
      <c r="D204" s="1049"/>
      <c r="E204" s="1049"/>
      <c r="F204" s="105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8"/>
      <c r="B205" s="1049"/>
      <c r="C205" s="1049"/>
      <c r="D205" s="1049"/>
      <c r="E205" s="1049"/>
      <c r="F205" s="105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8"/>
      <c r="B206" s="1049"/>
      <c r="C206" s="1049"/>
      <c r="D206" s="1049"/>
      <c r="E206" s="1049"/>
      <c r="F206" s="105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8"/>
      <c r="B207" s="1049"/>
      <c r="C207" s="1049"/>
      <c r="D207" s="1049"/>
      <c r="E207" s="1049"/>
      <c r="F207" s="105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8"/>
      <c r="B208" s="1049"/>
      <c r="C208" s="1049"/>
      <c r="D208" s="1049"/>
      <c r="E208" s="1049"/>
      <c r="F208" s="105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8"/>
      <c r="B209" s="1049"/>
      <c r="C209" s="1049"/>
      <c r="D209" s="1049"/>
      <c r="E209" s="1049"/>
      <c r="F209" s="105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8"/>
      <c r="B210" s="1049"/>
      <c r="C210" s="1049"/>
      <c r="D210" s="1049"/>
      <c r="E210" s="1049"/>
      <c r="F210" s="105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8"/>
      <c r="B211" s="1049"/>
      <c r="C211" s="1049"/>
      <c r="D211" s="1049"/>
      <c r="E211" s="1049"/>
      <c r="F211" s="105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8"/>
      <c r="B215" s="1049"/>
      <c r="C215" s="1049"/>
      <c r="D215" s="1049"/>
      <c r="E215" s="1049"/>
      <c r="F215" s="1050"/>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8"/>
      <c r="B216" s="1049"/>
      <c r="C216" s="1049"/>
      <c r="D216" s="1049"/>
      <c r="E216" s="1049"/>
      <c r="F216" s="1050"/>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48"/>
      <c r="B217" s="1049"/>
      <c r="C217" s="1049"/>
      <c r="D217" s="1049"/>
      <c r="E217" s="1049"/>
      <c r="F217" s="105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8"/>
      <c r="B218" s="1049"/>
      <c r="C218" s="1049"/>
      <c r="D218" s="1049"/>
      <c r="E218" s="1049"/>
      <c r="F218" s="105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8"/>
      <c r="B219" s="1049"/>
      <c r="C219" s="1049"/>
      <c r="D219" s="1049"/>
      <c r="E219" s="1049"/>
      <c r="F219" s="105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8"/>
      <c r="B220" s="1049"/>
      <c r="C220" s="1049"/>
      <c r="D220" s="1049"/>
      <c r="E220" s="1049"/>
      <c r="F220" s="105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8"/>
      <c r="B221" s="1049"/>
      <c r="C221" s="1049"/>
      <c r="D221" s="1049"/>
      <c r="E221" s="1049"/>
      <c r="F221" s="105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8"/>
      <c r="B222" s="1049"/>
      <c r="C222" s="1049"/>
      <c r="D222" s="1049"/>
      <c r="E222" s="1049"/>
      <c r="F222" s="105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8"/>
      <c r="B223" s="1049"/>
      <c r="C223" s="1049"/>
      <c r="D223" s="1049"/>
      <c r="E223" s="1049"/>
      <c r="F223" s="105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8"/>
      <c r="B224" s="1049"/>
      <c r="C224" s="1049"/>
      <c r="D224" s="1049"/>
      <c r="E224" s="1049"/>
      <c r="F224" s="105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8"/>
      <c r="B225" s="1049"/>
      <c r="C225" s="1049"/>
      <c r="D225" s="1049"/>
      <c r="E225" s="1049"/>
      <c r="F225" s="105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8"/>
      <c r="B226" s="1049"/>
      <c r="C226" s="1049"/>
      <c r="D226" s="1049"/>
      <c r="E226" s="1049"/>
      <c r="F226" s="105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48"/>
      <c r="B227" s="1049"/>
      <c r="C227" s="1049"/>
      <c r="D227" s="1049"/>
      <c r="E227" s="1049"/>
      <c r="F227" s="1050"/>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8"/>
      <c r="B228" s="1049"/>
      <c r="C228" s="1049"/>
      <c r="D228" s="1049"/>
      <c r="E228" s="1049"/>
      <c r="F228" s="1050"/>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8"/>
      <c r="B229" s="1049"/>
      <c r="C229" s="1049"/>
      <c r="D229" s="1049"/>
      <c r="E229" s="1049"/>
      <c r="F229" s="1050"/>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48"/>
      <c r="B230" s="1049"/>
      <c r="C230" s="1049"/>
      <c r="D230" s="1049"/>
      <c r="E230" s="1049"/>
      <c r="F230" s="105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8"/>
      <c r="B231" s="1049"/>
      <c r="C231" s="1049"/>
      <c r="D231" s="1049"/>
      <c r="E231" s="1049"/>
      <c r="F231" s="105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8"/>
      <c r="B232" s="1049"/>
      <c r="C232" s="1049"/>
      <c r="D232" s="1049"/>
      <c r="E232" s="1049"/>
      <c r="F232" s="105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8"/>
      <c r="B233" s="1049"/>
      <c r="C233" s="1049"/>
      <c r="D233" s="1049"/>
      <c r="E233" s="1049"/>
      <c r="F233" s="105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8"/>
      <c r="B234" s="1049"/>
      <c r="C234" s="1049"/>
      <c r="D234" s="1049"/>
      <c r="E234" s="1049"/>
      <c r="F234" s="105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8"/>
      <c r="B235" s="1049"/>
      <c r="C235" s="1049"/>
      <c r="D235" s="1049"/>
      <c r="E235" s="1049"/>
      <c r="F235" s="105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8"/>
      <c r="B236" s="1049"/>
      <c r="C236" s="1049"/>
      <c r="D236" s="1049"/>
      <c r="E236" s="1049"/>
      <c r="F236" s="105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8"/>
      <c r="B237" s="1049"/>
      <c r="C237" s="1049"/>
      <c r="D237" s="1049"/>
      <c r="E237" s="1049"/>
      <c r="F237" s="105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8"/>
      <c r="B238" s="1049"/>
      <c r="C238" s="1049"/>
      <c r="D238" s="1049"/>
      <c r="E238" s="1049"/>
      <c r="F238" s="105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8"/>
      <c r="B239" s="1049"/>
      <c r="C239" s="1049"/>
      <c r="D239" s="1049"/>
      <c r="E239" s="1049"/>
      <c r="F239" s="105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48"/>
      <c r="B240" s="1049"/>
      <c r="C240" s="1049"/>
      <c r="D240" s="1049"/>
      <c r="E240" s="1049"/>
      <c r="F240" s="1050"/>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8"/>
      <c r="B241" s="1049"/>
      <c r="C241" s="1049"/>
      <c r="D241" s="1049"/>
      <c r="E241" s="1049"/>
      <c r="F241" s="1050"/>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8"/>
      <c r="B242" s="1049"/>
      <c r="C242" s="1049"/>
      <c r="D242" s="1049"/>
      <c r="E242" s="1049"/>
      <c r="F242" s="1050"/>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48"/>
      <c r="B243" s="1049"/>
      <c r="C243" s="1049"/>
      <c r="D243" s="1049"/>
      <c r="E243" s="1049"/>
      <c r="F243" s="105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8"/>
      <c r="B244" s="1049"/>
      <c r="C244" s="1049"/>
      <c r="D244" s="1049"/>
      <c r="E244" s="1049"/>
      <c r="F244" s="105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8"/>
      <c r="B245" s="1049"/>
      <c r="C245" s="1049"/>
      <c r="D245" s="1049"/>
      <c r="E245" s="1049"/>
      <c r="F245" s="105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8"/>
      <c r="B246" s="1049"/>
      <c r="C246" s="1049"/>
      <c r="D246" s="1049"/>
      <c r="E246" s="1049"/>
      <c r="F246" s="105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8"/>
      <c r="B247" s="1049"/>
      <c r="C247" s="1049"/>
      <c r="D247" s="1049"/>
      <c r="E247" s="1049"/>
      <c r="F247" s="105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8"/>
      <c r="B248" s="1049"/>
      <c r="C248" s="1049"/>
      <c r="D248" s="1049"/>
      <c r="E248" s="1049"/>
      <c r="F248" s="105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8"/>
      <c r="B249" s="1049"/>
      <c r="C249" s="1049"/>
      <c r="D249" s="1049"/>
      <c r="E249" s="1049"/>
      <c r="F249" s="105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8"/>
      <c r="B250" s="1049"/>
      <c r="C250" s="1049"/>
      <c r="D250" s="1049"/>
      <c r="E250" s="1049"/>
      <c r="F250" s="105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8"/>
      <c r="B251" s="1049"/>
      <c r="C251" s="1049"/>
      <c r="D251" s="1049"/>
      <c r="E251" s="1049"/>
      <c r="F251" s="105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8"/>
      <c r="B252" s="1049"/>
      <c r="C252" s="1049"/>
      <c r="D252" s="1049"/>
      <c r="E252" s="1049"/>
      <c r="F252" s="105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48"/>
      <c r="B253" s="1049"/>
      <c r="C253" s="1049"/>
      <c r="D253" s="1049"/>
      <c r="E253" s="1049"/>
      <c r="F253" s="1050"/>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8"/>
      <c r="B254" s="1049"/>
      <c r="C254" s="1049"/>
      <c r="D254" s="1049"/>
      <c r="E254" s="1049"/>
      <c r="F254" s="1050"/>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8"/>
      <c r="B255" s="1049"/>
      <c r="C255" s="1049"/>
      <c r="D255" s="1049"/>
      <c r="E255" s="1049"/>
      <c r="F255" s="1050"/>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48"/>
      <c r="B256" s="1049"/>
      <c r="C256" s="1049"/>
      <c r="D256" s="1049"/>
      <c r="E256" s="1049"/>
      <c r="F256" s="105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8"/>
      <c r="B257" s="1049"/>
      <c r="C257" s="1049"/>
      <c r="D257" s="1049"/>
      <c r="E257" s="1049"/>
      <c r="F257" s="105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8"/>
      <c r="B258" s="1049"/>
      <c r="C258" s="1049"/>
      <c r="D258" s="1049"/>
      <c r="E258" s="1049"/>
      <c r="F258" s="105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8"/>
      <c r="B259" s="1049"/>
      <c r="C259" s="1049"/>
      <c r="D259" s="1049"/>
      <c r="E259" s="1049"/>
      <c r="F259" s="105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8"/>
      <c r="B260" s="1049"/>
      <c r="C260" s="1049"/>
      <c r="D260" s="1049"/>
      <c r="E260" s="1049"/>
      <c r="F260" s="105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8"/>
      <c r="B261" s="1049"/>
      <c r="C261" s="1049"/>
      <c r="D261" s="1049"/>
      <c r="E261" s="1049"/>
      <c r="F261" s="105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8"/>
      <c r="B262" s="1049"/>
      <c r="C262" s="1049"/>
      <c r="D262" s="1049"/>
      <c r="E262" s="1049"/>
      <c r="F262" s="105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8"/>
      <c r="B263" s="1049"/>
      <c r="C263" s="1049"/>
      <c r="D263" s="1049"/>
      <c r="E263" s="1049"/>
      <c r="F263" s="105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8"/>
      <c r="B264" s="1049"/>
      <c r="C264" s="1049"/>
      <c r="D264" s="1049"/>
      <c r="E264" s="1049"/>
      <c r="F264" s="105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2019-06-19T09:12:43Z</cp:lastPrinted>
  <dcterms:created xsi:type="dcterms:W3CDTF">2012-03-13T00:50:25Z</dcterms:created>
  <dcterms:modified xsi:type="dcterms:W3CDTF">2019-07-19T09:41:01Z</dcterms:modified>
</cp:coreProperties>
</file>