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1DC596A0-11D1-4519-B728-CF8CCFE18314}" xr6:coauthVersionLast="36" xr6:coauthVersionMax="36" xr10:uidLastSave="{00000000-0000-0000-0000-000000000000}"/>
  <bookViews>
    <workbookView xWindow="201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<sst xmlns="http://schemas.openxmlformats.org/spreadsheetml/2006/main" count="3083" uniqueCount="733">
  <si>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</si>
  <si>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</si>
  <si>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</si>
  <si>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</si>
  <si>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</si>
  <si>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</si>
  <si>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</si>
  <si>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</si>
  <si>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</si>
  <si>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</si>
  <si>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</si>
  <si>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</si>
  <si>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</si>
  <si>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</si>
  <si>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</si>
  <si>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</si>
  <si>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</si>
  <si>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</si>
  <si>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</si>
  <si>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</si>
  <si>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</si>
  <si>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</si>
  <si>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</si>
  <si>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</si>
  <si>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</si>
  <si>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</si>
  <si>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</si>
  <si>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</si>
  <si>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</si>
  <si>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</si>
  <si>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</si>
  <si>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</si>
  <si>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</si>
  <si>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</si>
  <si>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</si>
  <si>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</si>
  <si>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</si>
  <si>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</si>
  <si>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</si>
  <si>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</si>
  <si>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</si>
  <si>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</si>
  <si>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</si>
  <si>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</si>
  <si>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</si>
  <si>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</si>
  <si>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</si>
  <si>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</si>
  <si>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</si>
  <si>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</si>
  <si>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</si>
  <si>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</si>
  <si>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</si>
  <si>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</si>
  <si>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</si>
  <si>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</si>
  <si>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</si>
  <si>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</si>
  <si>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</si>
  <si>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</si>
  <si>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</si>
  <si>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</si>
  <si>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</si>
  <si>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</si>
  <si>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</si>
  <si>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</si>
  <si>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</si>
  <si>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</si>
  <si>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</si>
  <si>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</si>
  <si>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</si>
  <si>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</si>
  <si>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</si>
  <si>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</si>
  <si>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</si>
  <si>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</si>
  <si>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</si>
  <si>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</si>
  <si>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</si>
  <si>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</si>
  <si>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</si>
  <si>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</si>
  <si>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</si>
  <si>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</si>
  <si>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</si>
  <si>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</si>
  <si>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</si>
  <si>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</si>
  <si>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</si>
  <si>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</si>
  <si>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</si>
  <si>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</si>
  <si>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</si>
  <si>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</si>
  <si>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</si>
  <si>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</si>
  <si>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</si>
  <si>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</si>
  <si>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</si>
  <si>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</si>
  <si>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</si>
  <si>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</si>
  <si>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</si>
  <si>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</si>
  <si>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</si>
  <si>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</si>
  <si>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</si>
  <si>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</si>
  <si>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</si>
  <si>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</si>
  <si>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</si>
  <si>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</si>
  <si>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</si>
  <si>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</si>
  <si>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</si>
  <si>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</si>
  <si>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</si>
  <si>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</si>
  <si>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</si>
  <si>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</si>
  <si>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</si>
  <si>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</si>
  <si>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</si>
  <si>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</si>
  <si>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</si>
  <si>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</si>
  <si>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</si>
  <si>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</si>
  <si>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</si>
  <si>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</si>
  <si>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</si>
  <si>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</si>
  <si>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</si>
  <si>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</si>
  <si>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</si>
  <si>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</si>
  <si>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</si>
  <si>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</si>
  <si>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</si>
  <si>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</si>
  <si>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</si>
  <si>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</si>
  <si>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</si>
  <si>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</si>
  <si>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</si>
  <si>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</si>
  <si>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</si>
  <si>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</si>
  <si>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</si>
  <si>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</si>
  <si>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</si>
  <si>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</si>
  <si>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</si>
  <si>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</si>
  <si>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</si>
  <si>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</si>
  <si>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</si>
  <si>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</si>
  <si>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</si>
  <si>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</si>
  <si>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</si>
  <si>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</si>
  <si>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</si>
  <si>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</si>
  <si>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</si>
  <si>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</si>
  <si>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</si>
  <si>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</si>
  <si>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</si>
  <si>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</si>
  <si>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</si>
  <si>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</si>
  <si>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</si>
  <si>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</si>
  <si>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</si>
  <si>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</si>
  <si>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</si>
  <si>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</si>
  <si>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</si>
  <si>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</si>
  <si>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</si>
  <si>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</si>
  <si>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</si>
  <si>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</si>
  <si>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</si>
  <si>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</si>
  <si>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</si>
  <si>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</si>
  <si>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</si>
  <si>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</si>
  <si>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</si>
  <si>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</si>
  <si>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</si>
  <si>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</si>
  <si>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</si>
  <si>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</si>
  <si>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</si>
  <si>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</si>
  <si>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</si>
  <si>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</si>
  <si>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</si>
  <si>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</si>
  <si>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</si>
  <si>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</si>
  <si>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</si>
  <si>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</si>
  <si>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</si>
  <si>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</si>
  <si>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</si>
  <si>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</si>
  <si>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</si>
  <si>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</si>
  <si>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</si>
  <si>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</si>
  <si>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</si>
  <si>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</si>
  <si>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</si>
  <si>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</si>
  <si>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</si>
  <si>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</si>
  <si>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</si>
  <si>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</si>
  <si>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</si>
  <si>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</si>
  <si>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</si>
  <si>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</si>
  <si>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</si>
  <si>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</si>
  <si>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</si>
  <si>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</si>
  <si>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</si>
  <si>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</si>
  <si>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</si>
  <si>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</si>
  <si>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</si>
  <si>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</si>
  <si>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</si>
  <si>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</si>
  <si>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</si>
  <si>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</si>
  <si>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</si>
  <si>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</si>
  <si>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</si>
  <si>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</si>
  <si>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</si>
  <si>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</si>
  <si>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</si>
  <si>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</si>
  <si>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</si>
  <si>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</si>
  <si>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</si>
  <si>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</si>
  <si>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</si>
  <si>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</si>
  <si>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</si>
  <si>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</si>
  <si>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</si>
  <si>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</si>
  <si>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</si>
  <si>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</si>
  <si>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</si>
  <si>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</si>
  <si>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</si>
  <si>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</si>
  <si>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</si>
  <si>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</si>
  <si>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</si>
  <si>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</si>
  <si>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</si>
  <si>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</si>
  <si>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</si>
  <si>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</si>
  <si>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</si>
  <si>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</si>
  <si>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</si>
  <si>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</si>
  <si>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</si>
  <si>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</si>
  <si>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</si>
  <si>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</si>
  <si>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</si>
  <si>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</si>
  <si>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</si>
  <si>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</si>
  <si>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</si>
  <si>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</si>
  <si>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</si>
  <si>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</si>
  <si>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</si>
  <si>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</si>
  <si>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</si>
  <si>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</si>
  <si>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</si>
  <si>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</si>
  <si>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</si>
  <si>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</si>
  <si>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</si>
  <si>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</si>
  <si>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</si>
  <si>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</si>
  <si>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</si>
  <si>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</si>
  <si>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</si>
  <si>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</si>
  <si>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</si>
  <si>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</si>
  <si>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</si>
  <si>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</si>
  <si>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</si>
  <si>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</si>
  <si>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</si>
  <si>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</si>
  <si>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</si>
  <si>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</si>
  <si>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</si>
  <si>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</si>
  <si>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</si>
  <si>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</si>
  <si>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</si>
  <si>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</si>
  <si>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</si>
  <si>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</si>
  <si>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</si>
  <si>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</si>
  <si>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</si>
  <si>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</si>
  <si>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</si>
  <si>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</si>
  <si>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</si>
  <si>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</si>
  <si>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</si>
  <si>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</si>
  <si>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</si>
  <si>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</si>
  <si>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</si>
  <si>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</si>
  <si>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</si>
  <si>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</si>
  <si>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</si>
  <si>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</si>
  <si>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</si>
  <si>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</si>
  <si>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</si>
  <si>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</si>
  <si>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</si>
  <si>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</si>
  <si>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</si>
  <si>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</si>
  <si>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</si>
  <si>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</si>
  <si>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</si>
  <si>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</si>
  <si>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</si>
  <si>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</si>
  <si>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</si>
  <si>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</si>
  <si>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</si>
  <si>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</si>
  <si>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</si>
  <si>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</si>
  <si>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</si>
  <si>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</si>
  <si>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</si>
  <si>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</si>
  <si>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</si>
  <si>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</si>
  <si>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</si>
  <si>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</si>
  <si>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</si>
  <si>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</si>
  <si>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</si>
  <si>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</si>
  <si>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</si>
  <si>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</si>
  <si>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</si>
  <si>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</si>
  <si>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</si>
  <si>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</si>
  <si>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</si>
  <si>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</si>
  <si>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</si>
  <si>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</si>
  <si>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</si>
  <si>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</si>
  <si>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</si>
  <si>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</si>
  <si>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</si>
  <si>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</si>
  <si>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</si>
  <si>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</si>
  <si>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</si>
  <si>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</si>
  <si>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</si>
  <si>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</si>
  <si>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</si>
  <si>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</si>
  <si>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</si>
  <si>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</si>
  <si>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</si>
  <si>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</si>
  <si>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</si>
  <si>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</si>
  <si>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</si>
  <si>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</si>
  <si>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</si>
  <si>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</si>
  <si>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</si>
  <si>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</si>
  <si>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</si>
  <si>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</si>
  <si>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</si>
  <si>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</si>
  <si>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</si>
  <si>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</si>
  <si>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</si>
  <si>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</si>
  <si>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</si>
  <si>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</si>
  <si>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</si>
  <si>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</si>
  <si>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</si>
  <si>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</si>
  <si>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</si>
  <si>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</si>
  <si>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</si>
  <si>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</si>
  <si>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</si>
  <si>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</si>
  <si>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</si>
  <si>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</si>
  <si>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</si>
  <si>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</si>
  <si>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</si>
  <si>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</si>
  <si>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</si>
  <si>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</si>
  <si>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</si>
  <si>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</si>
  <si>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</si>
  <si>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</si>
  <si>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</si>
  <si>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</si>
  <si>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</si>
  <si>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</si>
  <si>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</si>
  <si>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</si>
  <si>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</si>
  <si>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</si>
  <si>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</si>
  <si>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</si>
  <si>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</si>
  <si>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</si>
  <si>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</si>
  <si>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</si>
  <si>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</si>
  <si>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</si>
  <si>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</si>
  <si>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</si>
  <si>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</si>
  <si>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</si>
  <si>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</si>
  <si>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</si>
  <si>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</si>
  <si>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</si>
  <si>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</si>
  <si>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</si>
  <si>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</si>
  <si>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</si>
  <si>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</si>
  <si>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</si>
  <si>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</si>
  <si>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</si>
  <si>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</si>
  <si>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</si>
  <si>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</si>
  <si>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</si>
  <si>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</si>
  <si>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</si>
  <si>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</si>
  <si>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</si>
  <si>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</si>
  <si>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</si>
  <si>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</si>
  <si>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</si>
  <si>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</si>
  <si>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</si>
  <si>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</si>
  <si>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</si>
  <si>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</si>
  <si>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</si>
  <si>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</si>
  <si>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</si>
  <si>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</si>
  <si>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</si>
  <si>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</si>
  <si>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</si>
  <si>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</si>
  <si>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</si>
  <si>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</si>
  <si>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</si>
  <si>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</si>
  <si>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</si>
  <si>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</si>
  <si>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</si>
  <si>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</si>
  <si>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</si>
  <si>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</si>
  <si>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</si>
  <si>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</si>
  <si>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</si>
  <si>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</si>
  <si>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</si>
  <si>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</si>
  <si>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</si>
  <si>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</si>
  <si>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</si>
  <si>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</si>
  <si>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</si>
  <si>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</si>
  <si>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</si>
  <si>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</si>
  <si>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</si>
  <si>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</si>
  <si>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</si>
  <si>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</si>
  <si>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</si>
  <si>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</si>
  <si>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</si>
  <si>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</si>
  <si>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</si>
  <si>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</si>
  <si>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</si>
  <si>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</si>
  <si>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</si>
  <si>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</si>
  <si>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</si>
  <si>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</si>
  <si>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</si>
  <si>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</si>
  <si>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</si>
  <si>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</si>
  <si>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</si>
  <si>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</si>
  <si>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</si>
  <si>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</si>
  <si>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</si>
  <si>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</si>
  <si>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</si>
  <si>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</si>
  <si>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</si>
  <si>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</si>
  <si>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</si>
  <si>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</si>
  <si>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</si>
  <si>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</si>
  <si>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</si>
  <si>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</si>
  <si>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</si>
  <si>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</si>
  <si>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</si>
  <si>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</si>
  <si>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</si>
  <si>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</si>
  <si>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</si>
  <si>
    <t>文部科学省</t>
    <phoneticPr fontId="5"/>
  </si>
  <si>
    <t>文化財管理及び保存活用等</t>
    <phoneticPr fontId="5"/>
  </si>
  <si>
    <t>文化庁</t>
    <phoneticPr fontId="5"/>
  </si>
  <si>
    <t>昭和２５年度</t>
    <phoneticPr fontId="5"/>
  </si>
  <si>
    <t>終了予定なし</t>
    <phoneticPr fontId="5"/>
  </si>
  <si>
    <t>文化財保護法　第1条</t>
    <phoneticPr fontId="5"/>
  </si>
  <si>
    <t>文化芸術推進基本計画（平成30年3月6日閣議決定）
文化芸術立国中期プラン（平成26年3月策定）
国宝高松塚古墳壁画の恒久保存方針（国宝高松塚古墳壁画恒久保存対策検討会）</t>
    <phoneticPr fontId="5"/>
  </si>
  <si>
    <t>　文化財は、我が国の歴史や文化を正しく理解するためになくてはならないものであると同時に、将来の文化の向上・発展の基礎となるものである。本事業は、その中でも、特に国有文化財の適切な保存・活用を図ることを目的としている。</t>
    <phoneticPr fontId="5"/>
  </si>
  <si>
    <t>・国有美術工芸品保存修理
　(1)一般修理
　(2)国有島根県荒神谷遺跡出土品等緊急修理
・平城宮跡等管理（昭和25年度開始）
　平城宮跡及び藤原宮跡を適切に維持・管理し、宮跡の保全を図る。
・平城及び飛鳥・藤原宮跡等買上げ事務処理（昭和25年度開始）
　平城宮跡、飛鳥及び藤原宮跡の土地買上げにかかる現地打ち合わせ等事務を行う。
・高松塚古墳壁画保存・活用の推進（平成16年度開始）
　壁画の保存修理作業や壁画の保存・活用のための調査検討、修理施設内での壁画の公開等を実施する。
・キトラ古墳保存修理等（平成14年度開始）
　キトラ古墳壁画の現地保存に向けた調査研究、壁画の一般公開、キトラ古墳壁画保存管理施設の運営等を行う。</t>
    <phoneticPr fontId="5"/>
  </si>
  <si>
    <t>-</t>
    <phoneticPr fontId="5"/>
  </si>
  <si>
    <t>-</t>
    <phoneticPr fontId="5"/>
  </si>
  <si>
    <t>国有文化財施設等維持管理運営費</t>
    <phoneticPr fontId="5"/>
  </si>
  <si>
    <t>国有文化財保存整備費</t>
  </si>
  <si>
    <t>庁費</t>
  </si>
  <si>
    <t>職員旅費</t>
  </si>
  <si>
    <t>委員等旅費</t>
  </si>
  <si>
    <t>国所有重要文化財（美術工芸品）の修理完了件数。</t>
    <phoneticPr fontId="5"/>
  </si>
  <si>
    <t>国所有重要文化財（美術工芸品）の修理完了予定件数。</t>
    <phoneticPr fontId="5"/>
  </si>
  <si>
    <t>件</t>
    <phoneticPr fontId="5"/>
  </si>
  <si>
    <t>件</t>
    <phoneticPr fontId="5"/>
  </si>
  <si>
    <t>実績に基づく数値</t>
  </si>
  <si>
    <t>実績に基づく数値</t>
    <phoneticPr fontId="5"/>
  </si>
  <si>
    <t>前年度の入場者数（301,720人）を目標とする。</t>
    <phoneticPr fontId="5"/>
  </si>
  <si>
    <t>平城宮跡への来場者数</t>
    <phoneticPr fontId="5"/>
  </si>
  <si>
    <t>人</t>
  </si>
  <si>
    <t>人</t>
    <phoneticPr fontId="5"/>
  </si>
  <si>
    <t>人</t>
    <phoneticPr fontId="5"/>
  </si>
  <si>
    <t>-</t>
    <phoneticPr fontId="5"/>
  </si>
  <si>
    <t>前年度の見学者数を目標とする。</t>
  </si>
  <si>
    <t>高松塚古墳壁画仮設修理施設作業室公開の見学者数</t>
  </si>
  <si>
    <t>キトラ古墳壁画一般公開の見学者数</t>
  </si>
  <si>
    <t>・国有美術工芸品保存修理
　国が保有する美術工芸品の保存・修理数</t>
    <phoneticPr fontId="5"/>
  </si>
  <si>
    <t>・平城宮跡等管理
平城宮跡の管理面積</t>
    <phoneticPr fontId="5"/>
  </si>
  <si>
    <t>㎡</t>
    <phoneticPr fontId="5"/>
  </si>
  <si>
    <t>・高松塚古墳壁画保存・活用の推進
　修理作業室の公開の回数</t>
  </si>
  <si>
    <t>回</t>
  </si>
  <si>
    <t>・キトラ古墳保存修理等
　キトラ古墳壁画の一般公開の回数</t>
  </si>
  <si>
    <t>／　　　　　　　　　　　　　　</t>
    <phoneticPr fontId="5"/>
  </si>
  <si>
    <t>　　/</t>
    <phoneticPr fontId="5"/>
  </si>
  <si>
    <t>／　</t>
    <phoneticPr fontId="5"/>
  </si>
  <si>
    <t>　　/</t>
    <phoneticPr fontId="5"/>
  </si>
  <si>
    <t>・国有美術品工芸保存修理
予算額（円）／修理美術工芸品数（件）　　　　　　　　　　　　　　　　　　　</t>
    <phoneticPr fontId="5"/>
  </si>
  <si>
    <t>円</t>
  </si>
  <si>
    <t>　円　/件</t>
    <phoneticPr fontId="5"/>
  </si>
  <si>
    <t>71,742,000円
/20件</t>
  </si>
  <si>
    <t>68,408,000円
/19件</t>
  </si>
  <si>
    <t>61,567,000円
/10件</t>
  </si>
  <si>
    <t>文化庁が主催する文化財関連展覧会の来場者数</t>
    <phoneticPr fontId="5"/>
  </si>
  <si>
    <t>文化遺産オンラインへの訪問回数</t>
  </si>
  <si>
    <t>政策評価においては、文化財の適切な保存に配慮しつつ、積極的な公開活用を行い、広く国民が文化財に親しむ機会の充実を図ることととしている。本事業においては、国が所有する平城宮跡、飛鳥・藤原宮跡、高松塚古墳及びキトラ古墳等の文化財について、良好な状態で保全するための維持管理等を行い、広く国民がこれら文化財に親しみ、理解する機会を設けることとしている。</t>
    <phoneticPr fontId="5"/>
  </si>
  <si>
    <t>-</t>
    <phoneticPr fontId="5"/>
  </si>
  <si>
    <t>平城及び飛鳥・藤原宮跡等の買上</t>
  </si>
  <si>
    <t>国有文化財の保存・管理を行う事業であり、国が実施すべき事業である。また、文化芸術立国プランでは「古都奈良・飛鳥における文化財の保存・活用を強化する」と掲げられており、優先度の高い事業である。</t>
    <phoneticPr fontId="5"/>
  </si>
  <si>
    <t>国有文化財の保存・管理を行う事業であり、国が実施すべき事業である</t>
    <phoneticPr fontId="5"/>
  </si>
  <si>
    <t>文化芸術立国プランでは「古都奈良・飛鳥における文化財の保存・活用を強化する」と掲げられており、優先度の高い事業である。</t>
    <phoneticPr fontId="5"/>
  </si>
  <si>
    <t>一般競争入札や企画競争を実施するなど、競争性を確保している。一者応札となった案件について、応札の可能性のある業者からのヒアリング等を実施しあったところ、仕様書で求めている要件を満たす人員が確保しにくくなってきているなどの要因が判明した。必要な公告期間を確保するとともに、仕様書で求める要件について改善の余地がないか検討を行い、一者応札の状況が改善されるよう努める。</t>
    <phoneticPr fontId="5"/>
  </si>
  <si>
    <t>一般競争入札や企画競争を実施するなど、競争性を確保しており、費用対効果を意識して事業を実施している。また、各事業の不用の要因についても把握に努め、予算の適正な執行に努めている。</t>
    <phoneticPr fontId="5"/>
  </si>
  <si>
    <t>中間段階の支出は県に対するものであり、事業実施のために適切に支出委任している。</t>
    <phoneticPr fontId="5"/>
  </si>
  <si>
    <t>宮跡、古墳壁画等の保護に必要な事業に限定しており、適切、効果的な予算執行に努めている。</t>
    <phoneticPr fontId="5"/>
  </si>
  <si>
    <t>広く国民に公開されており、整備された施設は十分に活用されている。</t>
    <phoneticPr fontId="5"/>
  </si>
  <si>
    <t>事業実施に当たっては、費用対効果を意識して事業を実施している。</t>
    <phoneticPr fontId="5"/>
  </si>
  <si>
    <t>活動実績は見込みに見合ったものとなっている。</t>
    <phoneticPr fontId="5"/>
  </si>
  <si>
    <t>関連事業は、特別史跡平城宮跡等の公有化に係る経費であり、事業内容は明確に区分されており重複することはない。</t>
    <phoneticPr fontId="5"/>
  </si>
  <si>
    <t>400</t>
    <phoneticPr fontId="5"/>
  </si>
  <si>
    <t>420</t>
    <phoneticPr fontId="5"/>
  </si>
  <si>
    <t>386</t>
    <phoneticPr fontId="5"/>
  </si>
  <si>
    <t>379</t>
    <phoneticPr fontId="5"/>
  </si>
  <si>
    <t>377</t>
    <phoneticPr fontId="5"/>
  </si>
  <si>
    <t>357</t>
    <phoneticPr fontId="5"/>
  </si>
  <si>
    <t>12-1 文化芸術の創造・発展・継承と教育の充実</t>
    <phoneticPr fontId="5"/>
  </si>
  <si>
    <t>文化財第二課</t>
    <phoneticPr fontId="5"/>
  </si>
  <si>
    <t>有</t>
  </si>
  <si>
    <t>無</t>
  </si>
  <si>
    <t>‐</t>
  </si>
  <si>
    <t>　本事業は、国が所有する平城宮跡、飛鳥・藤原宮跡、高松塚古墳及びキトラ古墳等の文化財について、良好な状態で保全するための維持管理等を行うとともに、国民がこれら文化財を理解する機会を設けるものであり、非常に重要な事業である。
　事業の性格上、長期的な事業効果を見込むものであるが、維持管理に必要な費用については、入札等の実施により、経費削減及び透明性を確保するよう努めている。
　また、美術工芸品の保存修理をはじめ、高松塚古墳及びキトラ古墳の壁画の保存修理等は、専門的な知識と技術を要することから、入札には適さず、随意契約となってしまうが、作業内容の精査等を行うことで、事業の適正化を図っている。
　平城宮跡等は、国民に広く公開しており、我が国の文化を理解する場として、また、国民の憩いの場として、その果たす役割は大きい。</t>
    <phoneticPr fontId="5"/>
  </si>
  <si>
    <t>引き続き契約の競争性・透明性を確保するともに、執行の更なる効率化に努める。</t>
    <phoneticPr fontId="5"/>
  </si>
  <si>
    <t>C.株式会社日経サービス</t>
    <rPh sb="2" eb="6">
      <t>カブシキガイシャ</t>
    </rPh>
    <rPh sb="6" eb="8">
      <t>ニッケイ</t>
    </rPh>
    <phoneticPr fontId="5"/>
  </si>
  <si>
    <t>事業費</t>
    <rPh sb="0" eb="3">
      <t>ジギョウヒ</t>
    </rPh>
    <phoneticPr fontId="5"/>
  </si>
  <si>
    <t>平城宮跡及び藤原宮跡地内警備業務</t>
    <phoneticPr fontId="5"/>
  </si>
  <si>
    <t>平城宮跡及び藤原宮跡地内便益施設等美化業務</t>
    <phoneticPr fontId="5"/>
  </si>
  <si>
    <t>D.独立行政法人国立文化財機構奈良文化財研究所</t>
    <rPh sb="2" eb="4">
      <t>ドクリツ</t>
    </rPh>
    <rPh sb="4" eb="6">
      <t>ギョウセイ</t>
    </rPh>
    <rPh sb="6" eb="8">
      <t>ホウジン</t>
    </rPh>
    <rPh sb="8" eb="10">
      <t>コクリツ</t>
    </rPh>
    <rPh sb="10" eb="13">
      <t>ブンカザイ</t>
    </rPh>
    <rPh sb="13" eb="15">
      <t>キコウ</t>
    </rPh>
    <rPh sb="15" eb="17">
      <t>ナラ</t>
    </rPh>
    <rPh sb="17" eb="20">
      <t>ブンカザイ</t>
    </rPh>
    <rPh sb="20" eb="23">
      <t>ケンキュウショ</t>
    </rPh>
    <phoneticPr fontId="5"/>
  </si>
  <si>
    <t>E.安西工業株式会社</t>
    <rPh sb="2" eb="4">
      <t>アンザイ</t>
    </rPh>
    <rPh sb="4" eb="6">
      <t>コウギョウ</t>
    </rPh>
    <rPh sb="6" eb="10">
      <t>カブシキガイシャ</t>
    </rPh>
    <phoneticPr fontId="5"/>
  </si>
  <si>
    <t>事業費</t>
    <rPh sb="0" eb="3">
      <t>ジギョウヒ</t>
    </rPh>
    <phoneticPr fontId="5"/>
  </si>
  <si>
    <t>藤原宮跡地内溝土上げ業務</t>
    <rPh sb="0" eb="2">
      <t>フジワラ</t>
    </rPh>
    <rPh sb="2" eb="3">
      <t>キュウ</t>
    </rPh>
    <rPh sb="3" eb="4">
      <t>セキ</t>
    </rPh>
    <rPh sb="4" eb="5">
      <t>チ</t>
    </rPh>
    <rPh sb="5" eb="6">
      <t>ナイ</t>
    </rPh>
    <rPh sb="6" eb="7">
      <t>ミゾ</t>
    </rPh>
    <rPh sb="7" eb="8">
      <t>ツチ</t>
    </rPh>
    <rPh sb="8" eb="9">
      <t>ア</t>
    </rPh>
    <rPh sb="10" eb="12">
      <t>ギョウム</t>
    </rPh>
    <phoneticPr fontId="5"/>
  </si>
  <si>
    <t>平城宮跡及び藤原宮跡歴史的環境維持業務</t>
    <rPh sb="0" eb="3">
      <t>ヘイジョウキュウ</t>
    </rPh>
    <rPh sb="3" eb="4">
      <t>セキ</t>
    </rPh>
    <rPh sb="4" eb="5">
      <t>オヨ</t>
    </rPh>
    <rPh sb="6" eb="8">
      <t>フジワラ</t>
    </rPh>
    <rPh sb="8" eb="9">
      <t>キュウ</t>
    </rPh>
    <rPh sb="9" eb="10">
      <t>セキ</t>
    </rPh>
    <rPh sb="10" eb="13">
      <t>レキシテキ</t>
    </rPh>
    <rPh sb="13" eb="15">
      <t>カンキョウ</t>
    </rPh>
    <rPh sb="15" eb="17">
      <t>イジ</t>
    </rPh>
    <rPh sb="17" eb="19">
      <t>ギョウム</t>
    </rPh>
    <phoneticPr fontId="5"/>
  </si>
  <si>
    <t>株式会社日経サービス</t>
    <rPh sb="0" eb="4">
      <t>カブシキガイシャ</t>
    </rPh>
    <rPh sb="4" eb="6">
      <t>ニッケイ</t>
    </rPh>
    <phoneticPr fontId="5"/>
  </si>
  <si>
    <t>平城宮跡及び藤原宮跡地内警備業務</t>
    <rPh sb="0" eb="3">
      <t>ヘイジョウキュウ</t>
    </rPh>
    <rPh sb="3" eb="4">
      <t>セキ</t>
    </rPh>
    <rPh sb="4" eb="5">
      <t>オヨ</t>
    </rPh>
    <rPh sb="6" eb="8">
      <t>フジワラ</t>
    </rPh>
    <rPh sb="8" eb="9">
      <t>キュウ</t>
    </rPh>
    <rPh sb="9" eb="10">
      <t>セキ</t>
    </rPh>
    <rPh sb="10" eb="11">
      <t>チ</t>
    </rPh>
    <rPh sb="11" eb="12">
      <t>ナイ</t>
    </rPh>
    <rPh sb="12" eb="14">
      <t>ケイビ</t>
    </rPh>
    <rPh sb="14" eb="16">
      <t>ギョウム</t>
    </rPh>
    <phoneticPr fontId="5"/>
  </si>
  <si>
    <t>平城宮跡及び藤原宮跡地内便益施設美化業務</t>
    <rPh sb="0" eb="3">
      <t>ヘイジョウキュウ</t>
    </rPh>
    <rPh sb="3" eb="4">
      <t>セキ</t>
    </rPh>
    <rPh sb="4" eb="5">
      <t>オヨ</t>
    </rPh>
    <rPh sb="6" eb="8">
      <t>フジワラ</t>
    </rPh>
    <rPh sb="8" eb="9">
      <t>キュウ</t>
    </rPh>
    <rPh sb="9" eb="10">
      <t>セキ</t>
    </rPh>
    <rPh sb="10" eb="11">
      <t>チ</t>
    </rPh>
    <rPh sb="11" eb="12">
      <t>ナイ</t>
    </rPh>
    <rPh sb="12" eb="14">
      <t>ベンエキ</t>
    </rPh>
    <rPh sb="14" eb="16">
      <t>シセツ</t>
    </rPh>
    <rPh sb="16" eb="18">
      <t>ビカ</t>
    </rPh>
    <rPh sb="18" eb="20">
      <t>ギョウム</t>
    </rPh>
    <phoneticPr fontId="5"/>
  </si>
  <si>
    <t>有限会社前田造園土木</t>
    <rPh sb="0" eb="4">
      <t>ユウゲンガイシャ</t>
    </rPh>
    <rPh sb="4" eb="6">
      <t>マエダ</t>
    </rPh>
    <rPh sb="6" eb="8">
      <t>ゾウエン</t>
    </rPh>
    <rPh sb="8" eb="10">
      <t>ドボク</t>
    </rPh>
    <phoneticPr fontId="5"/>
  </si>
  <si>
    <t>平城宮跡及び藤原宮跡地内草刈り業務</t>
    <rPh sb="0" eb="5">
      <t>ヘイジョウキュウセキオヨ</t>
    </rPh>
    <rPh sb="6" eb="10">
      <t>フジワラキュウセキ</t>
    </rPh>
    <rPh sb="10" eb="11">
      <t>チ</t>
    </rPh>
    <rPh sb="11" eb="12">
      <t>ナイ</t>
    </rPh>
    <rPh sb="12" eb="14">
      <t>クサカ</t>
    </rPh>
    <rPh sb="15" eb="17">
      <t>ギョウム</t>
    </rPh>
    <phoneticPr fontId="5"/>
  </si>
  <si>
    <t>一般社団法人平城宮跡保存協力会</t>
    <rPh sb="0" eb="2">
      <t>イッパン</t>
    </rPh>
    <rPh sb="2" eb="4">
      <t>シャダン</t>
    </rPh>
    <rPh sb="4" eb="6">
      <t>ホウジン</t>
    </rPh>
    <rPh sb="6" eb="9">
      <t>ヘイジョウキュウ</t>
    </rPh>
    <rPh sb="9" eb="10">
      <t>セキ</t>
    </rPh>
    <rPh sb="10" eb="12">
      <t>ホゾン</t>
    </rPh>
    <rPh sb="12" eb="15">
      <t>キョウリョクカイ</t>
    </rPh>
    <phoneticPr fontId="5"/>
  </si>
  <si>
    <t>平城宮跡管理事務所業務</t>
    <rPh sb="0" eb="3">
      <t>ヘイジョウキュウ</t>
    </rPh>
    <rPh sb="3" eb="4">
      <t>セキ</t>
    </rPh>
    <rPh sb="4" eb="6">
      <t>カンリ</t>
    </rPh>
    <rPh sb="6" eb="8">
      <t>ジム</t>
    </rPh>
    <rPh sb="8" eb="9">
      <t>ショ</t>
    </rPh>
    <rPh sb="9" eb="11">
      <t>ギョウム</t>
    </rPh>
    <phoneticPr fontId="5"/>
  </si>
  <si>
    <t>福井水道工業株式会社</t>
    <rPh sb="0" eb="2">
      <t>フクイ</t>
    </rPh>
    <rPh sb="2" eb="4">
      <t>スイドウ</t>
    </rPh>
    <rPh sb="4" eb="6">
      <t>コウギョウ</t>
    </rPh>
    <rPh sb="6" eb="10">
      <t>カブシキガイシャ</t>
    </rPh>
    <phoneticPr fontId="5"/>
  </si>
  <si>
    <t>綜合警備保障株式会社</t>
    <rPh sb="0" eb="2">
      <t>ソウゴウ</t>
    </rPh>
    <rPh sb="2" eb="4">
      <t>ケイビ</t>
    </rPh>
    <rPh sb="4" eb="6">
      <t>ホショウ</t>
    </rPh>
    <rPh sb="6" eb="10">
      <t>カブシキガイシャ</t>
    </rPh>
    <phoneticPr fontId="5"/>
  </si>
  <si>
    <t>平城宮跡復原建物等機械警備業務</t>
    <rPh sb="0" eb="3">
      <t>ヘイジョウキュウ</t>
    </rPh>
    <rPh sb="3" eb="4">
      <t>セキ</t>
    </rPh>
    <rPh sb="4" eb="6">
      <t>フクゲン</t>
    </rPh>
    <rPh sb="6" eb="8">
      <t>タテモノ</t>
    </rPh>
    <rPh sb="8" eb="9">
      <t>トウ</t>
    </rPh>
    <rPh sb="9" eb="11">
      <t>キカイ</t>
    </rPh>
    <rPh sb="11" eb="13">
      <t>ケイビ</t>
    </rPh>
    <rPh sb="13" eb="15">
      <t>ギョウム</t>
    </rPh>
    <phoneticPr fontId="5"/>
  </si>
  <si>
    <t>平城宮東院庭園池循環設備保守点検業務</t>
    <rPh sb="0" eb="3">
      <t>ヘイジョウキュウ</t>
    </rPh>
    <rPh sb="3" eb="4">
      <t>ヒガシ</t>
    </rPh>
    <rPh sb="4" eb="5">
      <t>イン</t>
    </rPh>
    <rPh sb="5" eb="7">
      <t>テイエン</t>
    </rPh>
    <rPh sb="7" eb="8">
      <t>イケ</t>
    </rPh>
    <rPh sb="8" eb="10">
      <t>ジュンカン</t>
    </rPh>
    <rPh sb="10" eb="12">
      <t>セツビ</t>
    </rPh>
    <rPh sb="12" eb="14">
      <t>ホシュ</t>
    </rPh>
    <rPh sb="14" eb="16">
      <t>テンケン</t>
    </rPh>
    <rPh sb="16" eb="18">
      <t>ギョウム</t>
    </rPh>
    <phoneticPr fontId="5"/>
  </si>
  <si>
    <t>独立行政法人国立文化財機構奈良文化財研究所</t>
    <rPh sb="0" eb="2">
      <t>ドクリツ</t>
    </rPh>
    <rPh sb="2" eb="4">
      <t>ギョウセイ</t>
    </rPh>
    <rPh sb="4" eb="6">
      <t>ホウジン</t>
    </rPh>
    <rPh sb="6" eb="8">
      <t>コクリツ</t>
    </rPh>
    <rPh sb="8" eb="11">
      <t>ブンカザイ</t>
    </rPh>
    <rPh sb="11" eb="13">
      <t>キコウ</t>
    </rPh>
    <rPh sb="13" eb="15">
      <t>ナラ</t>
    </rPh>
    <rPh sb="15" eb="18">
      <t>ブンカザイ</t>
    </rPh>
    <rPh sb="18" eb="21">
      <t>ケンキュウショ</t>
    </rPh>
    <phoneticPr fontId="5"/>
  </si>
  <si>
    <t>安西工業株式会社</t>
    <rPh sb="0" eb="2">
      <t>アンザイ</t>
    </rPh>
    <rPh sb="2" eb="4">
      <t>コウギョウ</t>
    </rPh>
    <rPh sb="4" eb="8">
      <t>カブシキガイシャ</t>
    </rPh>
    <phoneticPr fontId="5"/>
  </si>
  <si>
    <t>多井造園</t>
    <rPh sb="0" eb="2">
      <t>オオイ</t>
    </rPh>
    <rPh sb="2" eb="4">
      <t>ゾウエン</t>
    </rPh>
    <phoneticPr fontId="5"/>
  </si>
  <si>
    <t>奈良県緑化土木協同組合</t>
    <rPh sb="0" eb="3">
      <t>ナラケン</t>
    </rPh>
    <rPh sb="3" eb="5">
      <t>リョッカ</t>
    </rPh>
    <rPh sb="5" eb="7">
      <t>ドボク</t>
    </rPh>
    <rPh sb="7" eb="9">
      <t>キョウドウ</t>
    </rPh>
    <rPh sb="9" eb="11">
      <t>クミアイ</t>
    </rPh>
    <phoneticPr fontId="5"/>
  </si>
  <si>
    <t>佐野電気設備管理事務所</t>
    <rPh sb="0" eb="2">
      <t>サノ</t>
    </rPh>
    <rPh sb="2" eb="4">
      <t>デンキ</t>
    </rPh>
    <rPh sb="4" eb="6">
      <t>セツビ</t>
    </rPh>
    <rPh sb="6" eb="8">
      <t>カンリ</t>
    </rPh>
    <rPh sb="8" eb="10">
      <t>ジム</t>
    </rPh>
    <rPh sb="10" eb="11">
      <t>ショ</t>
    </rPh>
    <phoneticPr fontId="5"/>
  </si>
  <si>
    <t>株式会社空間文化開発機構</t>
    <rPh sb="0" eb="2">
      <t>カブシキ</t>
    </rPh>
    <rPh sb="2" eb="4">
      <t>カイシャ</t>
    </rPh>
    <rPh sb="4" eb="6">
      <t>クウカン</t>
    </rPh>
    <rPh sb="6" eb="8">
      <t>ブンカ</t>
    </rPh>
    <rPh sb="8" eb="10">
      <t>カイハツ</t>
    </rPh>
    <rPh sb="10" eb="12">
      <t>キコウ</t>
    </rPh>
    <phoneticPr fontId="5"/>
  </si>
  <si>
    <t>公益財団法人文化財建造物保存技術協会</t>
    <rPh sb="0" eb="2">
      <t>コウエキ</t>
    </rPh>
    <rPh sb="2" eb="4">
      <t>ザイダン</t>
    </rPh>
    <rPh sb="4" eb="6">
      <t>ホウジン</t>
    </rPh>
    <rPh sb="6" eb="9">
      <t>ブンカザイ</t>
    </rPh>
    <rPh sb="9" eb="12">
      <t>ケンゾウブツ</t>
    </rPh>
    <rPh sb="12" eb="14">
      <t>ホゾン</t>
    </rPh>
    <rPh sb="14" eb="16">
      <t>ギジュツ</t>
    </rPh>
    <rPh sb="16" eb="18">
      <t>キョウカイ</t>
    </rPh>
    <phoneticPr fontId="5"/>
  </si>
  <si>
    <t>オクモト管理サービス</t>
    <rPh sb="4" eb="6">
      <t>カンリ</t>
    </rPh>
    <phoneticPr fontId="5"/>
  </si>
  <si>
    <t>小寺電業株式会社</t>
    <rPh sb="0" eb="2">
      <t>コデラ</t>
    </rPh>
    <rPh sb="2" eb="4">
      <t>デンギョウ</t>
    </rPh>
    <rPh sb="4" eb="8">
      <t>カブシキガイシャ</t>
    </rPh>
    <phoneticPr fontId="5"/>
  </si>
  <si>
    <t>株式会社森本組</t>
    <rPh sb="0" eb="4">
      <t>カブシキガイシャ</t>
    </rPh>
    <rPh sb="4" eb="7">
      <t>モリモトグミ</t>
    </rPh>
    <phoneticPr fontId="5"/>
  </si>
  <si>
    <t>藤原宮跡地内溝土上げ</t>
    <rPh sb="0" eb="2">
      <t>フジワラ</t>
    </rPh>
    <rPh sb="2" eb="3">
      <t>キュウ</t>
    </rPh>
    <rPh sb="3" eb="4">
      <t>セキ</t>
    </rPh>
    <rPh sb="4" eb="5">
      <t>チ</t>
    </rPh>
    <rPh sb="5" eb="6">
      <t>ナイ</t>
    </rPh>
    <rPh sb="6" eb="7">
      <t>ミゾ</t>
    </rPh>
    <rPh sb="7" eb="8">
      <t>ツチ</t>
    </rPh>
    <rPh sb="8" eb="9">
      <t>ア</t>
    </rPh>
    <phoneticPr fontId="5"/>
  </si>
  <si>
    <t>平城宮東院庭園池水草除去業務</t>
    <rPh sb="0" eb="3">
      <t>ヘイジョウキュウ</t>
    </rPh>
    <rPh sb="3" eb="4">
      <t>ヒガシ</t>
    </rPh>
    <rPh sb="4" eb="5">
      <t>イン</t>
    </rPh>
    <rPh sb="5" eb="7">
      <t>テイエン</t>
    </rPh>
    <rPh sb="7" eb="8">
      <t>イケ</t>
    </rPh>
    <rPh sb="8" eb="10">
      <t>ミズクサ</t>
    </rPh>
    <rPh sb="10" eb="12">
      <t>ジョキョ</t>
    </rPh>
    <rPh sb="12" eb="14">
      <t>ギョウム</t>
    </rPh>
    <phoneticPr fontId="5"/>
  </si>
  <si>
    <t>平城宮東院庭園池循環ろ過ポンプ交換業務</t>
    <rPh sb="0" eb="3">
      <t>ヘイジョウキュウ</t>
    </rPh>
    <rPh sb="3" eb="4">
      <t>ヒガシ</t>
    </rPh>
    <rPh sb="4" eb="5">
      <t>イン</t>
    </rPh>
    <rPh sb="5" eb="7">
      <t>テイエン</t>
    </rPh>
    <rPh sb="7" eb="8">
      <t>イケ</t>
    </rPh>
    <rPh sb="8" eb="10">
      <t>ジュンカン</t>
    </rPh>
    <rPh sb="11" eb="12">
      <t>カ</t>
    </rPh>
    <rPh sb="15" eb="17">
      <t>コウカン</t>
    </rPh>
    <rPh sb="17" eb="19">
      <t>ギョウム</t>
    </rPh>
    <phoneticPr fontId="5"/>
  </si>
  <si>
    <t>平城宮跡地内樹木剪定</t>
    <rPh sb="0" eb="3">
      <t>ヘイジョウキュウ</t>
    </rPh>
    <rPh sb="3" eb="4">
      <t>セキ</t>
    </rPh>
    <rPh sb="4" eb="5">
      <t>チ</t>
    </rPh>
    <rPh sb="5" eb="6">
      <t>ナイ</t>
    </rPh>
    <rPh sb="6" eb="8">
      <t>ジュモク</t>
    </rPh>
    <rPh sb="8" eb="10">
      <t>センテイ</t>
    </rPh>
    <phoneticPr fontId="5"/>
  </si>
  <si>
    <t>平城宮跡地内植栽剪定</t>
    <rPh sb="0" eb="3">
      <t>ヘイジョウキュウ</t>
    </rPh>
    <rPh sb="3" eb="4">
      <t>セキ</t>
    </rPh>
    <rPh sb="4" eb="5">
      <t>チ</t>
    </rPh>
    <rPh sb="5" eb="6">
      <t>ナイ</t>
    </rPh>
    <rPh sb="6" eb="8">
      <t>ショクサイ</t>
    </rPh>
    <rPh sb="8" eb="10">
      <t>センテイ</t>
    </rPh>
    <phoneticPr fontId="5"/>
  </si>
  <si>
    <t>F. 奈良県</t>
    <rPh sb="3" eb="6">
      <t>ナラケン</t>
    </rPh>
    <phoneticPr fontId="5"/>
  </si>
  <si>
    <t>平城宮跡自家用電気工作物保安管理</t>
    <rPh sb="0" eb="3">
      <t>ヘイジョウキュウ</t>
    </rPh>
    <rPh sb="3" eb="4">
      <t>セキ</t>
    </rPh>
    <rPh sb="4" eb="7">
      <t>ジカヨウ</t>
    </rPh>
    <rPh sb="7" eb="9">
      <t>デンキ</t>
    </rPh>
    <rPh sb="9" eb="12">
      <t>コウサクブツ</t>
    </rPh>
    <rPh sb="12" eb="14">
      <t>ホアン</t>
    </rPh>
    <rPh sb="14" eb="16">
      <t>カンリ</t>
    </rPh>
    <phoneticPr fontId="5"/>
  </si>
  <si>
    <t>平城宮跡及び藤原宮跡草刈り検討業務</t>
    <rPh sb="0" eb="3">
      <t>ヘイジョウキュウ</t>
    </rPh>
    <rPh sb="3" eb="4">
      <t>セキ</t>
    </rPh>
    <rPh sb="4" eb="5">
      <t>オヨ</t>
    </rPh>
    <rPh sb="6" eb="8">
      <t>フジワラ</t>
    </rPh>
    <rPh sb="8" eb="9">
      <t>キュウ</t>
    </rPh>
    <rPh sb="9" eb="10">
      <t>セキ</t>
    </rPh>
    <rPh sb="10" eb="12">
      <t>クサカ</t>
    </rPh>
    <rPh sb="13" eb="15">
      <t>ケントウ</t>
    </rPh>
    <rPh sb="15" eb="17">
      <t>ギョウム</t>
    </rPh>
    <phoneticPr fontId="5"/>
  </si>
  <si>
    <t>東院庭園平橋ほか調査業務</t>
    <rPh sb="0" eb="1">
      <t>ヒガシ</t>
    </rPh>
    <rPh sb="1" eb="2">
      <t>イン</t>
    </rPh>
    <rPh sb="2" eb="4">
      <t>テイエン</t>
    </rPh>
    <rPh sb="4" eb="6">
      <t>ヒラハシ</t>
    </rPh>
    <rPh sb="8" eb="10">
      <t>チョウサ</t>
    </rPh>
    <rPh sb="10" eb="12">
      <t>ギョウム</t>
    </rPh>
    <phoneticPr fontId="5"/>
  </si>
  <si>
    <t>平城宮跡及び藤原宮跡浄化槽保守点検業務</t>
    <rPh sb="0" eb="3">
      <t>ヘイジョウキュウ</t>
    </rPh>
    <rPh sb="3" eb="4">
      <t>セキ</t>
    </rPh>
    <rPh sb="4" eb="5">
      <t>オヨ</t>
    </rPh>
    <rPh sb="6" eb="8">
      <t>フジワラ</t>
    </rPh>
    <rPh sb="8" eb="9">
      <t>キュウ</t>
    </rPh>
    <rPh sb="9" eb="10">
      <t>セキ</t>
    </rPh>
    <rPh sb="10" eb="13">
      <t>ジョウカソウ</t>
    </rPh>
    <rPh sb="13" eb="15">
      <t>ホシュ</t>
    </rPh>
    <rPh sb="15" eb="17">
      <t>テンケン</t>
    </rPh>
    <rPh sb="17" eb="19">
      <t>ギョウム</t>
    </rPh>
    <phoneticPr fontId="5"/>
  </si>
  <si>
    <t>平城宮跡浄化槽汚泥引抜業務</t>
    <rPh sb="0" eb="3">
      <t>ヘイジョウキュウ</t>
    </rPh>
    <rPh sb="3" eb="4">
      <t>セキ</t>
    </rPh>
    <rPh sb="4" eb="7">
      <t>ジョウカソウ</t>
    </rPh>
    <rPh sb="7" eb="9">
      <t>オデイ</t>
    </rPh>
    <rPh sb="9" eb="11">
      <t>ヒキヌキ</t>
    </rPh>
    <rPh sb="11" eb="13">
      <t>ギョウム</t>
    </rPh>
    <phoneticPr fontId="5"/>
  </si>
  <si>
    <t>平城宮跡復原建物等照明器具保守業務</t>
    <rPh sb="0" eb="3">
      <t>ヘイジョウキュウ</t>
    </rPh>
    <rPh sb="3" eb="4">
      <t>セキ</t>
    </rPh>
    <rPh sb="4" eb="6">
      <t>フクゲン</t>
    </rPh>
    <rPh sb="6" eb="8">
      <t>タテモノ</t>
    </rPh>
    <rPh sb="8" eb="9">
      <t>トウ</t>
    </rPh>
    <rPh sb="9" eb="11">
      <t>ショウメイ</t>
    </rPh>
    <rPh sb="11" eb="13">
      <t>キグ</t>
    </rPh>
    <rPh sb="13" eb="15">
      <t>ホシュ</t>
    </rPh>
    <rPh sb="15" eb="17">
      <t>ギョウム</t>
    </rPh>
    <phoneticPr fontId="5"/>
  </si>
  <si>
    <t>藤原宮跡地内車止め他修繕</t>
    <rPh sb="0" eb="2">
      <t>フジワラ</t>
    </rPh>
    <rPh sb="2" eb="3">
      <t>キュウ</t>
    </rPh>
    <rPh sb="3" eb="4">
      <t>セキ</t>
    </rPh>
    <rPh sb="4" eb="5">
      <t>チ</t>
    </rPh>
    <rPh sb="5" eb="6">
      <t>ナイ</t>
    </rPh>
    <rPh sb="6" eb="7">
      <t>クルマ</t>
    </rPh>
    <rPh sb="7" eb="8">
      <t>ド</t>
    </rPh>
    <rPh sb="9" eb="10">
      <t>ホカ</t>
    </rPh>
    <rPh sb="10" eb="12">
      <t>シュウゼン</t>
    </rPh>
    <phoneticPr fontId="5"/>
  </si>
  <si>
    <t>奈良県</t>
    <rPh sb="0" eb="3">
      <t>ナラケン</t>
    </rPh>
    <phoneticPr fontId="5"/>
  </si>
  <si>
    <t>平城宮跡高圧電力供給</t>
    <rPh sb="0" eb="3">
      <t>ヘイジョウキュウ</t>
    </rPh>
    <rPh sb="3" eb="4">
      <t>セキ</t>
    </rPh>
    <rPh sb="4" eb="6">
      <t>コウアツ</t>
    </rPh>
    <rPh sb="6" eb="8">
      <t>デンリョク</t>
    </rPh>
    <rPh sb="8" eb="10">
      <t>キョウキュウ</t>
    </rPh>
    <phoneticPr fontId="5"/>
  </si>
  <si>
    <t>-</t>
    <phoneticPr fontId="5"/>
  </si>
  <si>
    <t>エフビットコミュニケーションズ株式会社</t>
    <rPh sb="15" eb="19">
      <t>カブシキガイシャ</t>
    </rPh>
    <phoneticPr fontId="5"/>
  </si>
  <si>
    <t>平城・飛鳥・藤原宮跡地等の買上事務費（支出委任）</t>
    <rPh sb="0" eb="2">
      <t>ヘイジョウ</t>
    </rPh>
    <rPh sb="3" eb="5">
      <t>アスカ</t>
    </rPh>
    <rPh sb="6" eb="8">
      <t>フジワラ</t>
    </rPh>
    <rPh sb="8" eb="9">
      <t>キュウ</t>
    </rPh>
    <rPh sb="9" eb="10">
      <t>セキ</t>
    </rPh>
    <rPh sb="10" eb="11">
      <t>チ</t>
    </rPh>
    <rPh sb="11" eb="12">
      <t>トウ</t>
    </rPh>
    <rPh sb="13" eb="14">
      <t>カ</t>
    </rPh>
    <rPh sb="14" eb="15">
      <t>ア</t>
    </rPh>
    <rPh sb="15" eb="17">
      <t>ジム</t>
    </rPh>
    <rPh sb="17" eb="18">
      <t>ヒ</t>
    </rPh>
    <rPh sb="19" eb="21">
      <t>シシュツ</t>
    </rPh>
    <rPh sb="21" eb="23">
      <t>イニン</t>
    </rPh>
    <phoneticPr fontId="5"/>
  </si>
  <si>
    <t>文化財第二課長　岡本任弘</t>
    <rPh sb="0" eb="3">
      <t>ブンカザイ</t>
    </rPh>
    <rPh sb="3" eb="5">
      <t>ダイニ</t>
    </rPh>
    <rPh sb="5" eb="7">
      <t>カチョウ</t>
    </rPh>
    <rPh sb="8" eb="10">
      <t>オカモト</t>
    </rPh>
    <rPh sb="10" eb="12">
      <t>タカヒロ</t>
    </rPh>
    <phoneticPr fontId="5"/>
  </si>
  <si>
    <t>文化財の保存修理業務</t>
    <rPh sb="0" eb="3">
      <t>ブンカザイ</t>
    </rPh>
    <rPh sb="4" eb="6">
      <t>ホゾン</t>
    </rPh>
    <rPh sb="6" eb="8">
      <t>シュウリ</t>
    </rPh>
    <rPh sb="8" eb="10">
      <t>ギョウム</t>
    </rPh>
    <phoneticPr fontId="5"/>
  </si>
  <si>
    <t>国宝島根県荒神谷遺跡出土品保存修理事業</t>
    <phoneticPr fontId="5"/>
  </si>
  <si>
    <t>支出委任</t>
    <rPh sb="0" eb="2">
      <t>シシュツ</t>
    </rPh>
    <rPh sb="2" eb="4">
      <t>イニン</t>
    </rPh>
    <phoneticPr fontId="5"/>
  </si>
  <si>
    <t>B.公益財団法人元興寺文化財研究所</t>
    <rPh sb="16" eb="17">
      <t>ショ</t>
    </rPh>
    <phoneticPr fontId="5"/>
  </si>
  <si>
    <t>A.公益財団法人美術院</t>
    <rPh sb="2" eb="4">
      <t>コウエキ</t>
    </rPh>
    <rPh sb="4" eb="6">
      <t>ザイダン</t>
    </rPh>
    <rPh sb="6" eb="8">
      <t>ホウジン</t>
    </rPh>
    <rPh sb="8" eb="10">
      <t>ビジュツ</t>
    </rPh>
    <rPh sb="10" eb="11">
      <t>イン</t>
    </rPh>
    <phoneticPr fontId="5"/>
  </si>
  <si>
    <t>現在、奈良県に実績を確認中</t>
    <rPh sb="0" eb="2">
      <t>ゲンザイ</t>
    </rPh>
    <rPh sb="3" eb="6">
      <t>ナラケン</t>
    </rPh>
    <rPh sb="7" eb="9">
      <t>ジッセキ</t>
    </rPh>
    <rPh sb="10" eb="12">
      <t>カクニン</t>
    </rPh>
    <rPh sb="12" eb="13">
      <t>チュウ</t>
    </rPh>
    <phoneticPr fontId="5"/>
  </si>
  <si>
    <t>株式会社精研</t>
    <rPh sb="0" eb="2">
      <t>カブシキ</t>
    </rPh>
    <rPh sb="2" eb="4">
      <t>カイシャ</t>
    </rPh>
    <rPh sb="4" eb="6">
      <t>セイケン</t>
    </rPh>
    <phoneticPr fontId="5"/>
  </si>
  <si>
    <t>国宝高松塚古墳壁画仮設修理施設の空調設備等保守点検業務</t>
    <phoneticPr fontId="5"/>
  </si>
  <si>
    <t>独立行政法人国立文化財機構東京文化財研究所</t>
    <rPh sb="0" eb="2">
      <t>ドクリツ</t>
    </rPh>
    <rPh sb="2" eb="4">
      <t>ギョウセイ</t>
    </rPh>
    <rPh sb="4" eb="6">
      <t>ホウジン</t>
    </rPh>
    <rPh sb="6" eb="8">
      <t>コクリツ</t>
    </rPh>
    <rPh sb="8" eb="11">
      <t>ブンカザイ</t>
    </rPh>
    <rPh sb="11" eb="13">
      <t>キコウ</t>
    </rPh>
    <rPh sb="13" eb="15">
      <t>トウキョウ</t>
    </rPh>
    <rPh sb="15" eb="17">
      <t>ブンカ</t>
    </rPh>
    <rPh sb="17" eb="18">
      <t>ザイ</t>
    </rPh>
    <rPh sb="18" eb="21">
      <t>ケンキュウジョ</t>
    </rPh>
    <phoneticPr fontId="5"/>
  </si>
  <si>
    <t>一般社団法人国宝修理装こう師連盟</t>
    <phoneticPr fontId="5"/>
  </si>
  <si>
    <t>国宝高松塚古墳壁画恒久保存対策に関する調査等業務</t>
    <phoneticPr fontId="5"/>
  </si>
  <si>
    <t>高松塚古墳壁画恒久保存対策に関する研究等業務</t>
    <phoneticPr fontId="5"/>
  </si>
  <si>
    <t>国宝高松塚古墳壁画保存修理作業</t>
    <phoneticPr fontId="5"/>
  </si>
  <si>
    <t>☑</t>
  </si>
  <si>
    <t>H.株式会社シミズオクト</t>
    <rPh sb="2" eb="4">
      <t>カブシキ</t>
    </rPh>
    <rPh sb="4" eb="6">
      <t>カイシャ</t>
    </rPh>
    <phoneticPr fontId="5"/>
  </si>
  <si>
    <t>国宝高松塚古墳壁画修理作業室の一般公開に関する運営実施業務等</t>
    <phoneticPr fontId="5"/>
  </si>
  <si>
    <t>I.一般社団法人・独立行政法人等</t>
    <rPh sb="2" eb="4">
      <t>イッパン</t>
    </rPh>
    <rPh sb="4" eb="6">
      <t>シャダン</t>
    </rPh>
    <rPh sb="6" eb="8">
      <t>ホウジン</t>
    </rPh>
    <rPh sb="9" eb="11">
      <t>ドクリツ</t>
    </rPh>
    <rPh sb="11" eb="13">
      <t>ギョウセイ</t>
    </rPh>
    <rPh sb="13" eb="15">
      <t>ホウジン</t>
    </rPh>
    <rPh sb="15" eb="16">
      <t>ナド</t>
    </rPh>
    <phoneticPr fontId="5"/>
  </si>
  <si>
    <t>J.株式会社精研</t>
    <rPh sb="2" eb="4">
      <t>カブシキ</t>
    </rPh>
    <rPh sb="4" eb="6">
      <t>カイシャ</t>
    </rPh>
    <rPh sb="6" eb="7">
      <t>セイ</t>
    </rPh>
    <phoneticPr fontId="5"/>
  </si>
  <si>
    <t>事業費</t>
    <rPh sb="0" eb="3">
      <t>ジギョウヒ</t>
    </rPh>
    <phoneticPr fontId="5"/>
  </si>
  <si>
    <t>高松塚古墳壁画の恒久保存対策に関する調査行及び整備</t>
    <rPh sb="0" eb="3">
      <t>タカマツヅカ</t>
    </rPh>
    <rPh sb="3" eb="5">
      <t>コフン</t>
    </rPh>
    <rPh sb="5" eb="7">
      <t>ヘキガ</t>
    </rPh>
    <rPh sb="8" eb="10">
      <t>コウキュウ</t>
    </rPh>
    <rPh sb="10" eb="12">
      <t>ホゾン</t>
    </rPh>
    <rPh sb="12" eb="14">
      <t>タイサク</t>
    </rPh>
    <rPh sb="15" eb="16">
      <t>カン</t>
    </rPh>
    <rPh sb="18" eb="20">
      <t>チョウサ</t>
    </rPh>
    <rPh sb="20" eb="21">
      <t>ギョウ</t>
    </rPh>
    <rPh sb="21" eb="22">
      <t>オヨ</t>
    </rPh>
    <rPh sb="23" eb="25">
      <t>セイビ</t>
    </rPh>
    <phoneticPr fontId="5"/>
  </si>
  <si>
    <t>高松塚古墳壁画修理作業室の作業機器に関する保守点検</t>
    <rPh sb="0" eb="3">
      <t>タカマツヅカ</t>
    </rPh>
    <rPh sb="3" eb="5">
      <t>コフン</t>
    </rPh>
    <rPh sb="5" eb="7">
      <t>ヘキガ</t>
    </rPh>
    <rPh sb="7" eb="9">
      <t>シュウリ</t>
    </rPh>
    <rPh sb="9" eb="11">
      <t>サギョウ</t>
    </rPh>
    <rPh sb="11" eb="12">
      <t>シツ</t>
    </rPh>
    <rPh sb="13" eb="15">
      <t>サギョウ</t>
    </rPh>
    <rPh sb="15" eb="17">
      <t>キキ</t>
    </rPh>
    <rPh sb="18" eb="19">
      <t>カン</t>
    </rPh>
    <rPh sb="21" eb="23">
      <t>ホシュ</t>
    </rPh>
    <rPh sb="23" eb="25">
      <t>テンケン</t>
    </rPh>
    <phoneticPr fontId="5"/>
  </si>
  <si>
    <t>K.株式会社シミズオクト</t>
    <rPh sb="2" eb="4">
      <t>カブシキ</t>
    </rPh>
    <rPh sb="4" eb="6">
      <t>カイシャ</t>
    </rPh>
    <phoneticPr fontId="5"/>
  </si>
  <si>
    <t>キトラ古墳壁画修理作業室の采井実施業務等</t>
    <rPh sb="3" eb="5">
      <t>コフン</t>
    </rPh>
    <rPh sb="5" eb="7">
      <t>ヘキガ</t>
    </rPh>
    <rPh sb="7" eb="9">
      <t>シュウリ</t>
    </rPh>
    <rPh sb="9" eb="11">
      <t>サギョウ</t>
    </rPh>
    <rPh sb="11" eb="12">
      <t>シツ</t>
    </rPh>
    <rPh sb="13" eb="14">
      <t>サイ</t>
    </rPh>
    <rPh sb="14" eb="15">
      <t>イ</t>
    </rPh>
    <rPh sb="15" eb="17">
      <t>ジッシ</t>
    </rPh>
    <rPh sb="17" eb="19">
      <t>ギョウム</t>
    </rPh>
    <rPh sb="19" eb="20">
      <t>ナド</t>
    </rPh>
    <phoneticPr fontId="5"/>
  </si>
  <si>
    <t>L.一般社団法人・独立行政法人全３機関</t>
    <rPh sb="2" eb="4">
      <t>イッパン</t>
    </rPh>
    <rPh sb="4" eb="6">
      <t>シャダン</t>
    </rPh>
    <rPh sb="6" eb="8">
      <t>ホウジン</t>
    </rPh>
    <rPh sb="9" eb="11">
      <t>ドクリツ</t>
    </rPh>
    <rPh sb="11" eb="13">
      <t>ギョウセイ</t>
    </rPh>
    <rPh sb="13" eb="15">
      <t>ホウジン</t>
    </rPh>
    <rPh sb="15" eb="16">
      <t>ゼン</t>
    </rPh>
    <rPh sb="17" eb="19">
      <t>キカン</t>
    </rPh>
    <phoneticPr fontId="5"/>
  </si>
  <si>
    <t>キトラ古墳壁画管理施設の管理等調査研究業務</t>
    <rPh sb="3" eb="5">
      <t>コフン</t>
    </rPh>
    <rPh sb="5" eb="7">
      <t>ヘキガ</t>
    </rPh>
    <rPh sb="7" eb="9">
      <t>カンリ</t>
    </rPh>
    <rPh sb="9" eb="11">
      <t>シセツ</t>
    </rPh>
    <rPh sb="12" eb="14">
      <t>カンリ</t>
    </rPh>
    <rPh sb="14" eb="15">
      <t>ナド</t>
    </rPh>
    <rPh sb="15" eb="17">
      <t>チョウサ</t>
    </rPh>
    <rPh sb="17" eb="19">
      <t>ケンキュウ</t>
    </rPh>
    <rPh sb="19" eb="21">
      <t>ギョウム</t>
    </rPh>
    <phoneticPr fontId="5"/>
  </si>
  <si>
    <t>M.アガイ商事株式会社</t>
    <rPh sb="5" eb="7">
      <t>ショウジ</t>
    </rPh>
    <rPh sb="7" eb="9">
      <t>カブシキ</t>
    </rPh>
    <rPh sb="9" eb="11">
      <t>カイシャ</t>
    </rPh>
    <phoneticPr fontId="5"/>
  </si>
  <si>
    <t>キトラ古墳壁画保存管理施設の物品購入</t>
    <rPh sb="3" eb="5">
      <t>コフン</t>
    </rPh>
    <rPh sb="5" eb="7">
      <t>ヘキガ</t>
    </rPh>
    <rPh sb="7" eb="9">
      <t>ホゾン</t>
    </rPh>
    <rPh sb="9" eb="11">
      <t>カンリ</t>
    </rPh>
    <rPh sb="11" eb="13">
      <t>シセツ</t>
    </rPh>
    <rPh sb="14" eb="16">
      <t>ブッピン</t>
    </rPh>
    <rPh sb="16" eb="18">
      <t>コウニュウ</t>
    </rPh>
    <phoneticPr fontId="5"/>
  </si>
  <si>
    <t>文化財の保存修理業務</t>
    <rPh sb="0" eb="3">
      <t>ブンカザイ</t>
    </rPh>
    <rPh sb="4" eb="6">
      <t>ホゾン</t>
    </rPh>
    <rPh sb="6" eb="8">
      <t>シュウリ</t>
    </rPh>
    <rPh sb="8" eb="10">
      <t>ギョウム</t>
    </rPh>
    <phoneticPr fontId="5"/>
  </si>
  <si>
    <t>-</t>
    <phoneticPr fontId="5"/>
  </si>
  <si>
    <t>—</t>
    <phoneticPr fontId="5"/>
  </si>
  <si>
    <t>公益財団法人美術院</t>
    <rPh sb="0" eb="2">
      <t>コウエキ</t>
    </rPh>
    <rPh sb="2" eb="4">
      <t>ザイダン</t>
    </rPh>
    <rPh sb="4" eb="6">
      <t>ホウジン</t>
    </rPh>
    <rPh sb="6" eb="8">
      <t>ビジュツ</t>
    </rPh>
    <rPh sb="8" eb="9">
      <t>イン</t>
    </rPh>
    <phoneticPr fontId="5"/>
  </si>
  <si>
    <t>公益財団法人元興寺文化財研究所</t>
    <phoneticPr fontId="5"/>
  </si>
  <si>
    <t>国宝島根県荒神谷遺跡出土品保存修理事業</t>
    <phoneticPr fontId="5"/>
  </si>
  <si>
    <t>現在、奈良県に実績を確認中</t>
    <phoneticPr fontId="5"/>
  </si>
  <si>
    <t>株式会社シミズオクト</t>
    <rPh sb="0" eb="2">
      <t>カブシキ</t>
    </rPh>
    <rPh sb="2" eb="4">
      <t>カイシャ</t>
    </rPh>
    <phoneticPr fontId="5"/>
  </si>
  <si>
    <t>国宝高松塚古墳壁画修理作業室の運営実施業務等</t>
    <rPh sb="0" eb="2">
      <t>コクホウ</t>
    </rPh>
    <rPh sb="2" eb="5">
      <t>タカマツヅカ</t>
    </rPh>
    <rPh sb="5" eb="7">
      <t>コフン</t>
    </rPh>
    <rPh sb="7" eb="9">
      <t>ヘキガ</t>
    </rPh>
    <rPh sb="9" eb="11">
      <t>シュウリ</t>
    </rPh>
    <rPh sb="11" eb="13">
      <t>サギョウ</t>
    </rPh>
    <rPh sb="13" eb="14">
      <t>シツ</t>
    </rPh>
    <rPh sb="15" eb="17">
      <t>ウンエイ</t>
    </rPh>
    <rPh sb="17" eb="19">
      <t>ジッシ</t>
    </rPh>
    <rPh sb="19" eb="21">
      <t>ギョウム</t>
    </rPh>
    <rPh sb="21" eb="22">
      <t>ナド</t>
    </rPh>
    <phoneticPr fontId="5"/>
  </si>
  <si>
    <t>アガイ商事株式会社</t>
    <rPh sb="3" eb="5">
      <t>ショウジ</t>
    </rPh>
    <rPh sb="5" eb="7">
      <t>カブシキ</t>
    </rPh>
    <rPh sb="7" eb="9">
      <t>カイシャ</t>
    </rPh>
    <phoneticPr fontId="5"/>
  </si>
  <si>
    <t>独立行政法人国立文化財機構奈良文化財研究所</t>
    <rPh sb="0" eb="2">
      <t>ドクリツ</t>
    </rPh>
    <rPh sb="2" eb="4">
      <t>ギョウセイ</t>
    </rPh>
    <rPh sb="4" eb="6">
      <t>ホウジン</t>
    </rPh>
    <rPh sb="6" eb="8">
      <t>コクリツ</t>
    </rPh>
    <rPh sb="8" eb="11">
      <t>ブンカザイ</t>
    </rPh>
    <rPh sb="11" eb="13">
      <t>キコウ</t>
    </rPh>
    <phoneticPr fontId="5"/>
  </si>
  <si>
    <t>特別史跡キトラ古墳の保存活用及びキトラ古墳（四神の館）管理・運営業務</t>
    <phoneticPr fontId="5"/>
  </si>
  <si>
    <t>独立行政法人国立文化財機構東京文化財研究所</t>
    <phoneticPr fontId="5"/>
  </si>
  <si>
    <t>特別史跡キトラ古墳保存対策等調査業務</t>
    <phoneticPr fontId="5"/>
  </si>
  <si>
    <t>一般社団法人国宝修理装こう師連盟</t>
    <phoneticPr fontId="5"/>
  </si>
  <si>
    <t>特別史跡キトラ古墳保存対策業務</t>
    <phoneticPr fontId="5"/>
  </si>
  <si>
    <t>12　文化による心豊かな社会の実現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</si>
</sst>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78440</xdr:colOff>
      <xdr:row>741</xdr:row>
      <xdr:rowOff>123266</xdr:rowOff>
    </xdr:from>
    <xdr:to>
      <xdr:col>48</xdr:col>
      <xdr:colOff>147845</xdr:colOff>
      <xdr:row>752</xdr:row>
      <xdr:rowOff>593339</xdr:rowOff>
    </xdr:to>
    <xdr:grpSp>
      <xdr:nvGrpSpPr>
        <xdr:cNvPr id="116" name="グループ化 115">
          <a:extLst>
            <a:ext uri="{FF2B5EF4-FFF2-40B4-BE49-F238E27FC236}">
              <a16:creationId xmlns:a16="http://schemas.microsoft.com/office/drawing/2014/main" id="{CDCC1CC8-5C1F-4D5C-944D-4757667B65F2}"/>
            </a:ext>
          </a:extLst>
        </xdr:cNvPr>
        <xdr:cNvGrpSpPr/>
      </xdr:nvGrpSpPr>
      <xdr:grpSpPr>
        <a:xfrm>
          <a:off x="1900096" y="55284922"/>
          <a:ext cx="7963249" cy="8721105"/>
          <a:chOff x="2365733" y="220128"/>
          <a:chExt cx="8039295" cy="12221918"/>
        </a:xfrm>
      </xdr:grpSpPr>
      <xdr:grpSp>
        <xdr:nvGrpSpPr>
          <xdr:cNvPr id="117" name="グループ化 116">
            <a:extLst>
              <a:ext uri="{FF2B5EF4-FFF2-40B4-BE49-F238E27FC236}">
                <a16:creationId xmlns:a16="http://schemas.microsoft.com/office/drawing/2014/main" id="{85E19512-3CBD-4741-914C-B150274BF0CF}"/>
              </a:ext>
            </a:extLst>
          </xdr:cNvPr>
          <xdr:cNvGrpSpPr/>
        </xdr:nvGrpSpPr>
        <xdr:grpSpPr>
          <a:xfrm>
            <a:off x="2365733" y="220128"/>
            <a:ext cx="8025985" cy="8723793"/>
            <a:chOff x="2365733" y="220128"/>
            <a:chExt cx="8025985" cy="8723793"/>
          </a:xfrm>
        </xdr:grpSpPr>
        <xdr:grpSp>
          <xdr:nvGrpSpPr>
            <xdr:cNvPr id="133" name="グループ化 132">
              <a:extLst>
                <a:ext uri="{FF2B5EF4-FFF2-40B4-BE49-F238E27FC236}">
                  <a16:creationId xmlns:a16="http://schemas.microsoft.com/office/drawing/2014/main" id="{22EE9619-278F-4BD5-B305-F9FA0C7105D2}"/>
                </a:ext>
              </a:extLst>
            </xdr:cNvPr>
            <xdr:cNvGrpSpPr/>
          </xdr:nvGrpSpPr>
          <xdr:grpSpPr>
            <a:xfrm>
              <a:off x="2379649" y="220128"/>
              <a:ext cx="8012069" cy="4251079"/>
              <a:chOff x="11878235" y="407389"/>
              <a:chExt cx="7920301" cy="4175691"/>
            </a:xfrm>
          </xdr:grpSpPr>
          <xdr:grpSp>
            <xdr:nvGrpSpPr>
              <xdr:cNvPr id="159" name="グループ化 158">
                <a:extLst>
                  <a:ext uri="{FF2B5EF4-FFF2-40B4-BE49-F238E27FC236}">
                    <a16:creationId xmlns:a16="http://schemas.microsoft.com/office/drawing/2014/main" id="{5B36E2EC-C790-49D3-B91B-0F75BAEDCC4A}"/>
                  </a:ext>
                </a:extLst>
              </xdr:cNvPr>
              <xdr:cNvGrpSpPr/>
            </xdr:nvGrpSpPr>
            <xdr:grpSpPr>
              <a:xfrm>
                <a:off x="11878235" y="407389"/>
                <a:ext cx="7920301" cy="4175691"/>
                <a:chOff x="1611004" y="41928973"/>
                <a:chExt cx="7948719" cy="4316735"/>
              </a:xfrm>
            </xdr:grpSpPr>
            <xdr:grpSp>
              <xdr:nvGrpSpPr>
                <xdr:cNvPr id="161" name="グループ化 160">
                  <a:extLst>
                    <a:ext uri="{FF2B5EF4-FFF2-40B4-BE49-F238E27FC236}">
                      <a16:creationId xmlns:a16="http://schemas.microsoft.com/office/drawing/2014/main" id="{2C238B64-7BD2-4724-B885-949C9A3D21B9}"/>
                    </a:ext>
                  </a:extLst>
                </xdr:cNvPr>
                <xdr:cNvGrpSpPr/>
              </xdr:nvGrpSpPr>
              <xdr:grpSpPr>
                <a:xfrm>
                  <a:off x="6179655" y="42872162"/>
                  <a:ext cx="3380068" cy="923926"/>
                  <a:chOff x="6179655" y="42872162"/>
                  <a:chExt cx="3380068" cy="923926"/>
                </a:xfrm>
              </xdr:grpSpPr>
              <xdr:sp macro="" textlink="">
                <xdr:nvSpPr>
                  <xdr:cNvPr id="178" name="テキスト ボックス 177">
                    <a:extLst>
                      <a:ext uri="{FF2B5EF4-FFF2-40B4-BE49-F238E27FC236}">
                        <a16:creationId xmlns:a16="http://schemas.microsoft.com/office/drawing/2014/main" id="{4604688C-F136-47F8-B302-E4E0A2A51EF6}"/>
                      </a:ext>
                    </a:extLst>
                  </xdr:cNvPr>
                  <xdr:cNvSpPr txBox="1"/>
                </xdr:nvSpPr>
                <xdr:spPr>
                  <a:xfrm>
                    <a:off x="6179655" y="42872162"/>
                    <a:ext cx="3380068" cy="923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職員旅費　　　　　    </a:t>
                    </a:r>
                    <a:r>
                      <a:rPr kumimoji="1" lang="ja-JP" altLang="en-US" sz="90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    </a:t>
                    </a:r>
                    <a:r>
                      <a:rPr kumimoji="1" lang="ja-JP" altLang="en-US" sz="900">
                        <a:solidFill>
                          <a:sysClr val="windowText" lastClr="000000"/>
                        </a:solidFill>
                        <a:effectLst/>
                        <a:latin typeface="+mn-lt"/>
                        <a:ea typeface="+mn-ea"/>
                        <a:cs typeface="+mn-cs"/>
                      </a:rPr>
                      <a:t>０．４</a:t>
                    </a:r>
                    <a:r>
                      <a:rPr kumimoji="1" lang="ja-JP" altLang="ja-JP" sz="900">
                        <a:solidFill>
                          <a:sysClr val="windowText" lastClr="000000"/>
                        </a:solidFill>
                        <a:effectLst/>
                        <a:latin typeface="+mn-lt"/>
                        <a:ea typeface="+mn-ea"/>
                        <a:cs typeface="+mn-cs"/>
                      </a:rPr>
                      <a:t>百万円</a:t>
                    </a:r>
                    <a:endParaRPr lang="ja-JP" altLang="ja-JP" sz="900">
                      <a:solidFill>
                        <a:sysClr val="windowText" lastClr="000000"/>
                      </a:solidFill>
                      <a:effectLst/>
                    </a:endParaRPr>
                  </a:p>
                  <a:p>
                    <a:r>
                      <a:rPr kumimoji="1" lang="ja-JP" altLang="en-US" sz="900">
                        <a:solidFill>
                          <a:sysClr val="windowText" lastClr="000000"/>
                        </a:solidFill>
                      </a:rPr>
                      <a:t>委員等旅費　　　　　　　　０．１百万円</a:t>
                    </a:r>
                    <a:r>
                      <a:rPr kumimoji="1" lang="en-US" altLang="ja-JP" sz="900" baseline="0">
                        <a:solidFill>
                          <a:sysClr val="windowText" lastClr="000000"/>
                        </a:solidFill>
                      </a:rPr>
                      <a:t>          </a:t>
                    </a:r>
                    <a:r>
                      <a:rPr kumimoji="1" lang="ja-JP" altLang="en-US" sz="900" baseline="0">
                        <a:solidFill>
                          <a:sysClr val="windowText" lastClr="000000"/>
                        </a:solidFill>
                      </a:rPr>
                      <a:t>　　　</a:t>
                    </a:r>
                    <a:r>
                      <a:rPr kumimoji="1" lang="en-US" altLang="ja-JP" sz="900" baseline="0">
                        <a:solidFill>
                          <a:sysClr val="windowText" lastClr="000000"/>
                        </a:solidFill>
                      </a:rPr>
                      <a:t>      </a:t>
                    </a:r>
                    <a:r>
                      <a:rPr kumimoji="1" lang="ja-JP" altLang="en-US" sz="900">
                        <a:solidFill>
                          <a:sysClr val="windowText" lastClr="000000"/>
                        </a:solidFill>
                        <a:effectLst/>
                        <a:latin typeface="+mn-lt"/>
                        <a:ea typeface="+mn-ea"/>
                        <a:cs typeface="+mn-cs"/>
                      </a:rPr>
                      <a:t>を含む</a:t>
                    </a:r>
                    <a:endParaRPr kumimoji="1" lang="en-US" altLang="ja-JP" sz="900">
                      <a:solidFill>
                        <a:sysClr val="windowText" lastClr="000000"/>
                      </a:solidFill>
                    </a:endParaRPr>
                  </a:p>
                  <a:p>
                    <a:r>
                      <a:rPr kumimoji="1" lang="ja-JP" altLang="en-US" sz="900">
                        <a:solidFill>
                          <a:sysClr val="windowText" lastClr="000000"/>
                        </a:solidFill>
                      </a:rPr>
                      <a:t>国有文化財保存整備費等   ５５．２百万円</a:t>
                    </a:r>
                    <a:endParaRPr kumimoji="1" lang="en-US" altLang="ja-JP" sz="800" baseline="0">
                      <a:solidFill>
                        <a:sysClr val="windowText" lastClr="000000"/>
                      </a:solidFill>
                      <a:latin typeface="+mn-lt"/>
                      <a:ea typeface="+mn-ea"/>
                      <a:cs typeface="+mn-cs"/>
                    </a:endParaRPr>
                  </a:p>
                  <a:p>
                    <a:r>
                      <a:rPr kumimoji="1" lang="en-US" altLang="ja-JP" sz="800" baseline="0">
                        <a:solidFill>
                          <a:sysClr val="windowText" lastClr="000000"/>
                        </a:solidFill>
                        <a:latin typeface="+mn-lt"/>
                        <a:ea typeface="+mn-ea"/>
                        <a:cs typeface="+mn-cs"/>
                      </a:rPr>
                      <a:t>※</a:t>
                    </a:r>
                    <a:r>
                      <a:rPr kumimoji="1" lang="ja-JP" altLang="en-US" sz="800" baseline="0">
                        <a:solidFill>
                          <a:sysClr val="windowText" lastClr="000000"/>
                        </a:solidFill>
                        <a:latin typeface="+mn-lt"/>
                        <a:ea typeface="+mn-ea"/>
                        <a:cs typeface="+mn-cs"/>
                      </a:rPr>
                      <a:t>上記支出については、１件１００万円以上のものはない。</a:t>
                    </a:r>
                    <a:endParaRPr kumimoji="1" lang="en-US" altLang="ja-JP" sz="800" baseline="0">
                      <a:solidFill>
                        <a:sysClr val="windowText" lastClr="000000"/>
                      </a:solidFill>
                      <a:latin typeface="+mn-lt"/>
                      <a:ea typeface="+mn-ea"/>
                      <a:cs typeface="+mn-cs"/>
                    </a:endParaRPr>
                  </a:p>
                </xdr:txBody>
              </xdr:sp>
              <xdr:sp macro="" textlink="">
                <xdr:nvSpPr>
                  <xdr:cNvPr id="179" name="右中かっこ 178">
                    <a:extLst>
                      <a:ext uri="{FF2B5EF4-FFF2-40B4-BE49-F238E27FC236}">
                        <a16:creationId xmlns:a16="http://schemas.microsoft.com/office/drawing/2014/main" id="{EB541426-0C87-4842-ACDE-67D7AEAB3377}"/>
                      </a:ext>
                    </a:extLst>
                  </xdr:cNvPr>
                  <xdr:cNvSpPr/>
                </xdr:nvSpPr>
                <xdr:spPr bwMode="auto">
                  <a:xfrm>
                    <a:off x="8432955" y="42909870"/>
                    <a:ext cx="121351" cy="602053"/>
                  </a:xfrm>
                  <a:prstGeom prst="rightBrace">
                    <a:avLst>
                      <a:gd name="adj1" fmla="val 48959"/>
                      <a:gd name="adj2" fmla="val 5000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solidFill>
                        <a:sysClr val="windowText" lastClr="000000"/>
                      </a:solidFill>
                    </a:endParaRPr>
                  </a:p>
                </xdr:txBody>
              </xdr:sp>
            </xdr:grpSp>
            <xdr:grpSp>
              <xdr:nvGrpSpPr>
                <xdr:cNvPr id="162" name="グループ化 161">
                  <a:extLst>
                    <a:ext uri="{FF2B5EF4-FFF2-40B4-BE49-F238E27FC236}">
                      <a16:creationId xmlns:a16="http://schemas.microsoft.com/office/drawing/2014/main" id="{FA025846-BE23-43AD-8B81-3787504B2051}"/>
                    </a:ext>
                  </a:extLst>
                </xdr:cNvPr>
                <xdr:cNvGrpSpPr/>
              </xdr:nvGrpSpPr>
              <xdr:grpSpPr>
                <a:xfrm>
                  <a:off x="1611004" y="41928973"/>
                  <a:ext cx="6866992" cy="4316735"/>
                  <a:chOff x="1611004" y="41928973"/>
                  <a:chExt cx="6866992" cy="4316735"/>
                </a:xfrm>
              </xdr:grpSpPr>
              <xdr:sp macro="" textlink="">
                <xdr:nvSpPr>
                  <xdr:cNvPr id="163" name="テキスト ボックス 162">
                    <a:extLst>
                      <a:ext uri="{FF2B5EF4-FFF2-40B4-BE49-F238E27FC236}">
                        <a16:creationId xmlns:a16="http://schemas.microsoft.com/office/drawing/2014/main" id="{36659F0E-9626-4094-BEC2-BB9117E4ABB4}"/>
                      </a:ext>
                    </a:extLst>
                  </xdr:cNvPr>
                  <xdr:cNvSpPr txBox="1"/>
                </xdr:nvSpPr>
                <xdr:spPr>
                  <a:xfrm>
                    <a:off x="4232647" y="41928973"/>
                    <a:ext cx="1843928" cy="72517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ysClr val="windowText" lastClr="000000"/>
                        </a:solidFill>
                      </a:rPr>
                      <a:t>文化庁</a:t>
                    </a:r>
                    <a:endParaRPr kumimoji="1" lang="en-US" altLang="ja-JP" sz="900">
                      <a:solidFill>
                        <a:sysClr val="windowText" lastClr="000000"/>
                      </a:solidFill>
                    </a:endParaRPr>
                  </a:p>
                  <a:p>
                    <a:pPr algn="ctr"/>
                    <a:r>
                      <a:rPr kumimoji="1" lang="ja-JP" altLang="en-US" sz="900">
                        <a:solidFill>
                          <a:sysClr val="windowText" lastClr="000000"/>
                        </a:solidFill>
                      </a:rPr>
                      <a:t>６８２．１万円</a:t>
                    </a:r>
                  </a:p>
                </xdr:txBody>
              </xdr:sp>
              <xdr:cxnSp macro="">
                <xdr:nvCxnSpPr>
                  <xdr:cNvPr id="164" name="直線コネクタ 163">
                    <a:extLst>
                      <a:ext uri="{FF2B5EF4-FFF2-40B4-BE49-F238E27FC236}">
                        <a16:creationId xmlns:a16="http://schemas.microsoft.com/office/drawing/2014/main" id="{645EAE6B-0234-4ACD-9714-C0F8DB6CD083}"/>
                      </a:ext>
                    </a:extLst>
                  </xdr:cNvPr>
                  <xdr:cNvCxnSpPr/>
                </xdr:nvCxnSpPr>
                <xdr:spPr>
                  <a:xfrm rot="16200000" flipH="1">
                    <a:off x="4865875" y="42909842"/>
                    <a:ext cx="513043" cy="0"/>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65" name="Rectangle 1">
                    <a:extLst>
                      <a:ext uri="{FF2B5EF4-FFF2-40B4-BE49-F238E27FC236}">
                        <a16:creationId xmlns:a16="http://schemas.microsoft.com/office/drawing/2014/main" id="{D835E78A-F54D-4D2F-9CB9-1C5AB52F77D3}"/>
                      </a:ext>
                    </a:extLst>
                  </xdr:cNvPr>
                  <xdr:cNvSpPr>
                    <a:spLocks noChangeArrowheads="1"/>
                  </xdr:cNvSpPr>
                </xdr:nvSpPr>
                <xdr:spPr bwMode="auto">
                  <a:xfrm>
                    <a:off x="4221442" y="42945899"/>
                    <a:ext cx="1843928" cy="666462"/>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100"/>
                      </a:lnSpc>
                      <a:defRPr sz="1000"/>
                    </a:pPr>
                    <a:r>
                      <a:rPr lang="ja-JP" altLang="en-US" sz="900" b="0" i="0" u="none" strike="noStrike" baseline="0">
                        <a:solidFill>
                          <a:sysClr val="windowText" lastClr="000000"/>
                        </a:solidFill>
                        <a:latin typeface="+mn-ea"/>
                        <a:ea typeface="+mn-ea"/>
                      </a:rPr>
                      <a:t>国有美術工芸品修理</a:t>
                    </a:r>
                  </a:p>
                  <a:p>
                    <a:pPr algn="ctr" rtl="0">
                      <a:lnSpc>
                        <a:spcPts val="1100"/>
                      </a:lnSpc>
                      <a:defRPr sz="1000"/>
                    </a:pPr>
                    <a:r>
                      <a:rPr lang="ja-JP" altLang="en-US" sz="900" b="0" i="0" u="none" strike="noStrike" baseline="0">
                        <a:solidFill>
                          <a:sysClr val="windowText" lastClr="000000"/>
                        </a:solidFill>
                        <a:latin typeface="+mn-ea"/>
                        <a:ea typeface="+mn-ea"/>
                      </a:rPr>
                      <a:t>５８百万円</a:t>
                    </a:r>
                  </a:p>
                </xdr:txBody>
              </xdr:sp>
              <xdr:sp macro="" textlink="">
                <xdr:nvSpPr>
                  <xdr:cNvPr id="166" name="Line 15">
                    <a:extLst>
                      <a:ext uri="{FF2B5EF4-FFF2-40B4-BE49-F238E27FC236}">
                        <a16:creationId xmlns:a16="http://schemas.microsoft.com/office/drawing/2014/main" id="{7DF09609-73B3-4346-887F-0A56168103AB}"/>
                      </a:ext>
                    </a:extLst>
                  </xdr:cNvPr>
                  <xdr:cNvSpPr>
                    <a:spLocks noChangeShapeType="1"/>
                  </xdr:cNvSpPr>
                </xdr:nvSpPr>
                <xdr:spPr bwMode="auto">
                  <a:xfrm>
                    <a:off x="3020412" y="43740987"/>
                    <a:ext cx="42677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7" name="Rectangle 12">
                    <a:extLst>
                      <a:ext uri="{FF2B5EF4-FFF2-40B4-BE49-F238E27FC236}">
                        <a16:creationId xmlns:a16="http://schemas.microsoft.com/office/drawing/2014/main" id="{B7415721-0DA5-408B-8B77-774BF18B84C5}"/>
                      </a:ext>
                    </a:extLst>
                  </xdr:cNvPr>
                  <xdr:cNvSpPr>
                    <a:spLocks noChangeArrowheads="1"/>
                  </xdr:cNvSpPr>
                </xdr:nvSpPr>
                <xdr:spPr bwMode="auto">
                  <a:xfrm>
                    <a:off x="5980906" y="44086060"/>
                    <a:ext cx="2331571" cy="263407"/>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900" b="0" i="0" u="none" strike="noStrike" baseline="0">
                        <a:solidFill>
                          <a:sysClr val="windowText" lastClr="000000"/>
                        </a:solidFill>
                        <a:latin typeface="+mn-ea"/>
                        <a:ea typeface="+mn-ea"/>
                      </a:rPr>
                      <a:t>請負</a:t>
                    </a:r>
                    <a:r>
                      <a:rPr lang="en-US" altLang="ja-JP" sz="900" b="0" i="0" u="none" strike="noStrike" baseline="0">
                        <a:solidFill>
                          <a:sysClr val="windowText" lastClr="000000"/>
                        </a:solidFill>
                        <a:latin typeface="+mn-ea"/>
                        <a:ea typeface="+mn-ea"/>
                      </a:rPr>
                      <a:t>【</a:t>
                    </a:r>
                    <a:r>
                      <a:rPr lang="ja-JP" altLang="en-US" sz="900" b="0" i="0" u="none" strike="noStrike" baseline="0">
                        <a:solidFill>
                          <a:sysClr val="windowText" lastClr="000000"/>
                        </a:solidFill>
                        <a:latin typeface="+mn-ea"/>
                        <a:ea typeface="+mn-ea"/>
                      </a:rPr>
                      <a:t>随意契約（公募）</a:t>
                    </a:r>
                    <a:endParaRPr lang="en-US" altLang="ja-JP" sz="900" b="0" i="0" u="none" strike="noStrike" baseline="0">
                      <a:solidFill>
                        <a:sysClr val="windowText" lastClr="000000"/>
                      </a:solidFill>
                      <a:latin typeface="+mn-ea"/>
                      <a:ea typeface="+mn-ea"/>
                    </a:endParaRPr>
                  </a:p>
                  <a:p>
                    <a:pPr algn="ctr" rtl="0">
                      <a:defRPr sz="1000"/>
                    </a:pPr>
                    <a:r>
                      <a:rPr lang="ja-JP" altLang="en-US" sz="900" b="0" i="0" u="none" strike="noStrike" baseline="0">
                        <a:solidFill>
                          <a:sysClr val="windowText" lastClr="000000"/>
                        </a:solidFill>
                        <a:latin typeface="+mn-ea"/>
                        <a:ea typeface="+mn-ea"/>
                      </a:rPr>
                      <a:t>）</a:t>
                    </a:r>
                    <a:r>
                      <a:rPr lang="en-US" altLang="ja-JP" sz="900" b="0" i="0" u="none" strike="noStrike" baseline="0">
                        <a:solidFill>
                          <a:sysClr val="windowText" lastClr="000000"/>
                        </a:solidFill>
                        <a:latin typeface="+mn-ea"/>
                        <a:ea typeface="+mn-ea"/>
                      </a:rPr>
                      <a:t>】</a:t>
                    </a:r>
                  </a:p>
                </xdr:txBody>
              </xdr:sp>
              <xdr:sp macro="" textlink="">
                <xdr:nvSpPr>
                  <xdr:cNvPr id="168" name="Line 17">
                    <a:extLst>
                      <a:ext uri="{FF2B5EF4-FFF2-40B4-BE49-F238E27FC236}">
                        <a16:creationId xmlns:a16="http://schemas.microsoft.com/office/drawing/2014/main" id="{FD60F7AE-60D9-497E-8428-4E63EB41EC5C}"/>
                      </a:ext>
                    </a:extLst>
                  </xdr:cNvPr>
                  <xdr:cNvSpPr>
                    <a:spLocks noChangeShapeType="1"/>
                  </xdr:cNvSpPr>
                </xdr:nvSpPr>
                <xdr:spPr bwMode="auto">
                  <a:xfrm flipH="1">
                    <a:off x="7289853" y="43740987"/>
                    <a:ext cx="0" cy="29396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69" name="Rectangle 6">
                    <a:extLst>
                      <a:ext uri="{FF2B5EF4-FFF2-40B4-BE49-F238E27FC236}">
                        <a16:creationId xmlns:a16="http://schemas.microsoft.com/office/drawing/2014/main" id="{2025B478-ADA6-49FD-8271-7C52D335B63F}"/>
                      </a:ext>
                    </a:extLst>
                  </xdr:cNvPr>
                  <xdr:cNvSpPr>
                    <a:spLocks noChangeArrowheads="1"/>
                  </xdr:cNvSpPr>
                </xdr:nvSpPr>
                <xdr:spPr bwMode="auto">
                  <a:xfrm>
                    <a:off x="1933026" y="44117344"/>
                    <a:ext cx="1685951" cy="221851"/>
                  </a:xfrm>
                  <a:prstGeom prst="rect">
                    <a:avLst/>
                  </a:prstGeom>
                  <a:solidFill>
                    <a:srgbClr val="FFFFFF"/>
                  </a:solidFill>
                  <a:ln w="9525">
                    <a:noFill/>
                    <a:miter lim="800000"/>
                    <a:headEnd/>
                    <a:tailEnd/>
                  </a:ln>
                </xdr:spPr>
                <xdr:txBody>
                  <a:bodyPr vertOverflow="clip" wrap="square" lIns="27432" tIns="18288" rIns="0" bIns="0" anchor="ctr" upright="1"/>
                  <a:lstStyle/>
                  <a:p>
                    <a:pPr algn="ctr" rtl="0">
                      <a:defRPr sz="1000"/>
                    </a:pPr>
                    <a:r>
                      <a:rPr lang="ja-JP" altLang="en-US" sz="900" b="0" i="0" u="none" strike="noStrike" baseline="0">
                        <a:solidFill>
                          <a:sysClr val="windowText" lastClr="000000"/>
                        </a:solidFill>
                        <a:latin typeface="+mn-ea"/>
                        <a:ea typeface="+mn-ea"/>
                      </a:rPr>
                      <a:t>請負</a:t>
                    </a:r>
                    <a:r>
                      <a:rPr lang="en-US" altLang="ja-JP" sz="900" b="0" i="0" u="none" strike="noStrike" baseline="0">
                        <a:solidFill>
                          <a:sysClr val="windowText" lastClr="000000"/>
                        </a:solidFill>
                        <a:latin typeface="+mn-ea"/>
                        <a:ea typeface="+mn-ea"/>
                      </a:rPr>
                      <a:t>【</a:t>
                    </a:r>
                    <a:r>
                      <a:rPr lang="ja-JP" altLang="en-US" sz="900" b="0" i="0" u="none" strike="noStrike" baseline="0">
                        <a:solidFill>
                          <a:sysClr val="windowText" lastClr="000000"/>
                        </a:solidFill>
                        <a:latin typeface="+mn-ea"/>
                        <a:ea typeface="+mn-ea"/>
                      </a:rPr>
                      <a:t>随意契約（公募）</a:t>
                    </a:r>
                    <a:r>
                      <a:rPr lang="en-US" altLang="ja-JP" sz="900" b="0" i="0" u="none" strike="noStrike" baseline="0">
                        <a:solidFill>
                          <a:sysClr val="windowText" lastClr="000000"/>
                        </a:solidFill>
                        <a:latin typeface="+mn-ea"/>
                        <a:ea typeface="+mn-ea"/>
                      </a:rPr>
                      <a:t>】</a:t>
                    </a:r>
                  </a:p>
                </xdr:txBody>
              </xdr:sp>
              <xdr:sp macro="" textlink="">
                <xdr:nvSpPr>
                  <xdr:cNvPr id="170" name="Line 16">
                    <a:extLst>
                      <a:ext uri="{FF2B5EF4-FFF2-40B4-BE49-F238E27FC236}">
                        <a16:creationId xmlns:a16="http://schemas.microsoft.com/office/drawing/2014/main" id="{B99403C7-B791-4578-B912-73A91340E822}"/>
                      </a:ext>
                    </a:extLst>
                  </xdr:cNvPr>
                  <xdr:cNvSpPr>
                    <a:spLocks noChangeShapeType="1"/>
                  </xdr:cNvSpPr>
                </xdr:nvSpPr>
                <xdr:spPr bwMode="auto">
                  <a:xfrm>
                    <a:off x="3017050" y="43740987"/>
                    <a:ext cx="0" cy="27491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71" name="Rectangle 11">
                    <a:extLst>
                      <a:ext uri="{FF2B5EF4-FFF2-40B4-BE49-F238E27FC236}">
                        <a16:creationId xmlns:a16="http://schemas.microsoft.com/office/drawing/2014/main" id="{931DA5C9-A4B4-490A-8CEE-B11EBE1999DB}"/>
                      </a:ext>
                    </a:extLst>
                  </xdr:cNvPr>
                  <xdr:cNvSpPr>
                    <a:spLocks noChangeArrowheads="1"/>
                  </xdr:cNvSpPr>
                </xdr:nvSpPr>
                <xdr:spPr bwMode="auto">
                  <a:xfrm>
                    <a:off x="6402479" y="44401067"/>
                    <a:ext cx="2075517" cy="84188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100"/>
                      </a:lnSpc>
                      <a:defRPr sz="1000"/>
                    </a:pPr>
                    <a:r>
                      <a:rPr lang="ja-JP" altLang="en-US" sz="900" b="1" i="0" u="none" strike="noStrike" baseline="0">
                        <a:solidFill>
                          <a:sysClr val="windowText" lastClr="000000"/>
                        </a:solidFill>
                        <a:latin typeface="+mn-ea"/>
                        <a:ea typeface="+mn-ea"/>
                      </a:rPr>
                      <a:t>Ｂ</a:t>
                    </a:r>
                    <a:r>
                      <a:rPr lang="en-US" altLang="ja-JP" sz="900" b="1" i="0" u="none" strike="noStrike" baseline="0">
                        <a:solidFill>
                          <a:sysClr val="windowText" lastClr="000000"/>
                        </a:solidFill>
                        <a:latin typeface="+mn-ea"/>
                        <a:ea typeface="+mn-ea"/>
                      </a:rPr>
                      <a:t>.</a:t>
                    </a:r>
                    <a:r>
                      <a:rPr lang="ja-JP" altLang="en-US" sz="900" b="0" i="0" u="none" strike="noStrike" baseline="0">
                        <a:solidFill>
                          <a:sysClr val="windowText" lastClr="000000"/>
                        </a:solidFill>
                        <a:latin typeface="+mn-ea"/>
                        <a:ea typeface="+mn-ea"/>
                      </a:rPr>
                      <a:t>公益財団法人元興寺文化財研究所</a:t>
                    </a:r>
                  </a:p>
                  <a:p>
                    <a:pPr algn="ctr" rtl="0">
                      <a:lnSpc>
                        <a:spcPts val="1100"/>
                      </a:lnSpc>
                      <a:defRPr sz="1000"/>
                    </a:pPr>
                    <a:r>
                      <a:rPr lang="ja-JP" altLang="en-US" sz="900" b="0" i="0" u="none" strike="noStrike" baseline="0">
                        <a:solidFill>
                          <a:sysClr val="windowText" lastClr="000000"/>
                        </a:solidFill>
                        <a:latin typeface="+mn-ea"/>
                        <a:ea typeface="+mn-ea"/>
                      </a:rPr>
                      <a:t>３５百万円</a:t>
                    </a:r>
                  </a:p>
                </xdr:txBody>
              </xdr:sp>
              <xdr:sp macro="" textlink="">
                <xdr:nvSpPr>
                  <xdr:cNvPr id="172" name="大かっこ 171">
                    <a:extLst>
                      <a:ext uri="{FF2B5EF4-FFF2-40B4-BE49-F238E27FC236}">
                        <a16:creationId xmlns:a16="http://schemas.microsoft.com/office/drawing/2014/main" id="{A567A1F8-ED43-41E6-9047-EA44D5067935}"/>
                      </a:ext>
                    </a:extLst>
                  </xdr:cNvPr>
                  <xdr:cNvSpPr/>
                </xdr:nvSpPr>
                <xdr:spPr>
                  <a:xfrm>
                    <a:off x="6621684" y="45337691"/>
                    <a:ext cx="1687712" cy="8341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173" name="大かっこ 172">
                    <a:extLst>
                      <a:ext uri="{FF2B5EF4-FFF2-40B4-BE49-F238E27FC236}">
                        <a16:creationId xmlns:a16="http://schemas.microsoft.com/office/drawing/2014/main" id="{13B61F60-D124-4ADF-B44A-37AE87B002BE}"/>
                      </a:ext>
                    </a:extLst>
                  </xdr:cNvPr>
                  <xdr:cNvSpPr/>
                </xdr:nvSpPr>
                <xdr:spPr>
                  <a:xfrm>
                    <a:off x="2043019" y="45394095"/>
                    <a:ext cx="1907956" cy="7410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174" name="Rectangle 26">
                    <a:extLst>
                      <a:ext uri="{FF2B5EF4-FFF2-40B4-BE49-F238E27FC236}">
                        <a16:creationId xmlns:a16="http://schemas.microsoft.com/office/drawing/2014/main" id="{0831F3EE-67C4-40C2-AA77-33462083D180}"/>
                      </a:ext>
                    </a:extLst>
                  </xdr:cNvPr>
                  <xdr:cNvSpPr>
                    <a:spLocks noChangeArrowheads="1"/>
                  </xdr:cNvSpPr>
                </xdr:nvSpPr>
                <xdr:spPr bwMode="auto">
                  <a:xfrm>
                    <a:off x="2167964" y="45490466"/>
                    <a:ext cx="1721090" cy="755242"/>
                  </a:xfrm>
                  <a:prstGeom prst="rect">
                    <a:avLst/>
                  </a:prstGeom>
                  <a:noFill/>
                  <a:ln w="9525">
                    <a:noFill/>
                    <a:miter lim="800000"/>
                    <a:headEnd/>
                    <a:tailEnd/>
                  </a:ln>
                </xdr:spPr>
                <xdr:txBody>
                  <a:bodyPr vertOverflow="clip" wrap="square" lIns="27432" tIns="18288" rIns="0" bIns="0" anchor="t" upright="1"/>
                  <a:lstStyle/>
                  <a:p>
                    <a:pPr rtl="0" eaLnBrk="1" fontAlgn="auto" latinLnBrk="0" hangingPunct="1">
                      <a:lnSpc>
                        <a:spcPts val="1100"/>
                      </a:lnSpc>
                    </a:pPr>
                    <a:r>
                      <a:rPr lang="ja-JP" altLang="ja-JP" sz="900" b="0" i="0" baseline="0">
                        <a:solidFill>
                          <a:sysClr val="windowText" lastClr="000000"/>
                        </a:solidFill>
                        <a:latin typeface="+mn-lt"/>
                        <a:ea typeface="+mn-ea"/>
                        <a:cs typeface="+mn-cs"/>
                      </a:rPr>
                      <a:t>国有文化財のうち、損傷が著しく、特に緊急性のあるものについて修理を行う</a:t>
                    </a:r>
                    <a:endParaRPr lang="ja-JP" altLang="ja-JP" sz="900">
                      <a:solidFill>
                        <a:sysClr val="windowText" lastClr="000000"/>
                      </a:solidFill>
                      <a:latin typeface="+mn-lt"/>
                      <a:ea typeface="+mn-ea"/>
                      <a:cs typeface="+mn-cs"/>
                    </a:endParaRPr>
                  </a:p>
                </xdr:txBody>
              </xdr:sp>
              <xdr:sp macro="" textlink="">
                <xdr:nvSpPr>
                  <xdr:cNvPr id="175" name="Rectangle 26">
                    <a:extLst>
                      <a:ext uri="{FF2B5EF4-FFF2-40B4-BE49-F238E27FC236}">
                        <a16:creationId xmlns:a16="http://schemas.microsoft.com/office/drawing/2014/main" id="{081E6308-BB7E-4B69-AB89-CEC0AB9AEDFE}"/>
                      </a:ext>
                    </a:extLst>
                  </xdr:cNvPr>
                  <xdr:cNvSpPr>
                    <a:spLocks noChangeArrowheads="1"/>
                  </xdr:cNvSpPr>
                </xdr:nvSpPr>
                <xdr:spPr bwMode="auto">
                  <a:xfrm>
                    <a:off x="6722708" y="45411935"/>
                    <a:ext cx="1519384" cy="763461"/>
                  </a:xfrm>
                  <a:prstGeom prst="rect">
                    <a:avLst/>
                  </a:prstGeom>
                  <a:noFill/>
                  <a:ln w="9525">
                    <a:noFill/>
                    <a:miter lim="800000"/>
                    <a:headEnd/>
                    <a:tailEnd/>
                  </a:ln>
                </xdr:spPr>
                <xdr:txBody>
                  <a:bodyPr vertOverflow="clip" wrap="square" lIns="27432" tIns="18288" rIns="0" bIns="0" anchor="t" upright="1"/>
                  <a:lstStyle/>
                  <a:p>
                    <a:pPr rtl="0" eaLnBrk="1" fontAlgn="auto" latinLnBrk="0" hangingPunct="1">
                      <a:lnSpc>
                        <a:spcPts val="1100"/>
                      </a:lnSpc>
                    </a:pPr>
                    <a:r>
                      <a:rPr lang="ja-JP" altLang="ja-JP" sz="900" b="0" i="0" baseline="0">
                        <a:solidFill>
                          <a:sysClr val="windowText" lastClr="000000"/>
                        </a:solidFill>
                        <a:latin typeface="+mn-lt"/>
                        <a:ea typeface="+mn-ea"/>
                        <a:cs typeface="+mn-cs"/>
                      </a:rPr>
                      <a:t>国有文化財のうち、損傷が著しく、特に緊急性のあるものについて修理を行う</a:t>
                    </a:r>
                    <a:endParaRPr lang="ja-JP" altLang="ja-JP" sz="900">
                      <a:solidFill>
                        <a:sysClr val="windowText" lastClr="000000"/>
                      </a:solidFill>
                      <a:latin typeface="+mn-lt"/>
                      <a:ea typeface="+mn-ea"/>
                      <a:cs typeface="+mn-cs"/>
                    </a:endParaRPr>
                  </a:p>
                </xdr:txBody>
              </xdr:sp>
              <xdr:cxnSp macro="">
                <xdr:nvCxnSpPr>
                  <xdr:cNvPr id="176" name="直線コネクタ 175">
                    <a:extLst>
                      <a:ext uri="{FF2B5EF4-FFF2-40B4-BE49-F238E27FC236}">
                        <a16:creationId xmlns:a16="http://schemas.microsoft.com/office/drawing/2014/main" id="{E709732B-03F4-4F85-8996-52BF9954F797}"/>
                      </a:ext>
                    </a:extLst>
                  </xdr:cNvPr>
                  <xdr:cNvCxnSpPr/>
                </xdr:nvCxnSpPr>
                <xdr:spPr>
                  <a:xfrm>
                    <a:off x="5124356" y="43612360"/>
                    <a:ext cx="94" cy="13596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77" name="Line 15">
                    <a:extLst>
                      <a:ext uri="{FF2B5EF4-FFF2-40B4-BE49-F238E27FC236}">
                        <a16:creationId xmlns:a16="http://schemas.microsoft.com/office/drawing/2014/main" id="{A1C68594-C1FF-4836-A8DF-BF284CE6575A}"/>
                      </a:ext>
                    </a:extLst>
                  </xdr:cNvPr>
                  <xdr:cNvSpPr>
                    <a:spLocks noChangeShapeType="1"/>
                  </xdr:cNvSpPr>
                </xdr:nvSpPr>
                <xdr:spPr bwMode="auto">
                  <a:xfrm flipV="1">
                    <a:off x="1611004" y="42832087"/>
                    <a:ext cx="350157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sp macro="" textlink="">
            <xdr:nvSpPr>
              <xdr:cNvPr id="160" name="Rectangle 5">
                <a:extLst>
                  <a:ext uri="{FF2B5EF4-FFF2-40B4-BE49-F238E27FC236}">
                    <a16:creationId xmlns:a16="http://schemas.microsoft.com/office/drawing/2014/main" id="{E14F2C93-FEB3-4C1F-BBB6-EA2015144717}"/>
                  </a:ext>
                </a:extLst>
              </xdr:cNvPr>
              <xdr:cNvSpPr>
                <a:spLocks noChangeArrowheads="1"/>
              </xdr:cNvSpPr>
            </xdr:nvSpPr>
            <xdr:spPr bwMode="auto">
              <a:xfrm>
                <a:off x="12337676" y="2790265"/>
                <a:ext cx="1915817" cy="804702"/>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100"/>
                  </a:lnSpc>
                  <a:defRPr sz="1000"/>
                </a:pPr>
                <a:r>
                  <a:rPr lang="ja-JP" altLang="en-US" sz="900" b="0" i="0" u="none" strike="noStrike" baseline="0">
                    <a:solidFill>
                      <a:sysClr val="windowText" lastClr="000000"/>
                    </a:solidFill>
                    <a:latin typeface="+mn-ea"/>
                    <a:ea typeface="+mn-ea"/>
                  </a:rPr>
                  <a:t>Ａ</a:t>
                </a:r>
                <a:r>
                  <a:rPr lang="en-US" altLang="ja-JP" sz="900" b="0" i="0" u="none" strike="noStrike" baseline="0">
                    <a:solidFill>
                      <a:sysClr val="windowText" lastClr="000000"/>
                    </a:solidFill>
                    <a:latin typeface="+mn-ea"/>
                    <a:ea typeface="+mn-ea"/>
                  </a:rPr>
                  <a:t>.</a:t>
                </a:r>
                <a:r>
                  <a:rPr lang="ja-JP" altLang="en-US" sz="900" b="0" i="0" u="none" strike="noStrike" baseline="0">
                    <a:solidFill>
                      <a:sysClr val="windowText" lastClr="000000"/>
                    </a:solidFill>
                    <a:latin typeface="+mn-ea"/>
                    <a:ea typeface="+mn-ea"/>
                  </a:rPr>
                  <a:t>公益財団法人美術院</a:t>
                </a:r>
                <a:endParaRPr lang="en-US" altLang="ja-JP" sz="900" b="0" i="0" u="none" strike="noStrike" baseline="0">
                  <a:solidFill>
                    <a:sysClr val="windowText" lastClr="000000"/>
                  </a:solidFill>
                  <a:latin typeface="+mn-ea"/>
                  <a:ea typeface="+mn-ea"/>
                </a:endParaRPr>
              </a:p>
              <a:p>
                <a:pPr algn="ctr" rtl="0">
                  <a:lnSpc>
                    <a:spcPts val="1100"/>
                  </a:lnSpc>
                  <a:defRPr sz="1000"/>
                </a:pPr>
                <a:r>
                  <a:rPr lang="ja-JP" altLang="en-US" sz="900" b="0" i="0" u="none" strike="noStrike" baseline="0">
                    <a:solidFill>
                      <a:sysClr val="windowText" lastClr="000000"/>
                    </a:solidFill>
                    <a:latin typeface="+mn-ea"/>
                    <a:ea typeface="+mn-ea"/>
                  </a:rPr>
                  <a:t>６百万円</a:t>
                </a:r>
              </a:p>
            </xdr:txBody>
          </xdr:sp>
        </xdr:grpSp>
        <xdr:grpSp>
          <xdr:nvGrpSpPr>
            <xdr:cNvPr id="134" name="グループ化 133">
              <a:extLst>
                <a:ext uri="{FF2B5EF4-FFF2-40B4-BE49-F238E27FC236}">
                  <a16:creationId xmlns:a16="http://schemas.microsoft.com/office/drawing/2014/main" id="{6C033077-0316-459E-930A-CF5CFBCB985A}"/>
                </a:ext>
              </a:extLst>
            </xdr:cNvPr>
            <xdr:cNvGrpSpPr/>
          </xdr:nvGrpSpPr>
          <xdr:grpSpPr>
            <a:xfrm>
              <a:off x="2365733" y="4950113"/>
              <a:ext cx="7994969" cy="3993808"/>
              <a:chOff x="2460983" y="4786827"/>
              <a:chExt cx="7994969" cy="3993808"/>
            </a:xfrm>
          </xdr:grpSpPr>
          <xdr:grpSp>
            <xdr:nvGrpSpPr>
              <xdr:cNvPr id="135" name="グループ化 134">
                <a:extLst>
                  <a:ext uri="{FF2B5EF4-FFF2-40B4-BE49-F238E27FC236}">
                    <a16:creationId xmlns:a16="http://schemas.microsoft.com/office/drawing/2014/main" id="{A3DBE55D-2CA1-4EA9-A7A9-5E503BE9E397}"/>
                  </a:ext>
                </a:extLst>
              </xdr:cNvPr>
              <xdr:cNvGrpSpPr/>
            </xdr:nvGrpSpPr>
            <xdr:grpSpPr>
              <a:xfrm>
                <a:off x="2460983" y="4786827"/>
                <a:ext cx="7994969" cy="3993808"/>
                <a:chOff x="2391349" y="4759624"/>
                <a:chExt cx="7756872" cy="3983525"/>
              </a:xfrm>
            </xdr:grpSpPr>
            <xdr:grpSp>
              <xdr:nvGrpSpPr>
                <xdr:cNvPr id="140" name="グループ化 139">
                  <a:extLst>
                    <a:ext uri="{FF2B5EF4-FFF2-40B4-BE49-F238E27FC236}">
                      <a16:creationId xmlns:a16="http://schemas.microsoft.com/office/drawing/2014/main" id="{A6777265-1871-4780-A10B-15DF84BB4ACC}"/>
                    </a:ext>
                  </a:extLst>
                </xdr:cNvPr>
                <xdr:cNvGrpSpPr/>
              </xdr:nvGrpSpPr>
              <xdr:grpSpPr>
                <a:xfrm>
                  <a:off x="2391349" y="4759624"/>
                  <a:ext cx="7756872" cy="3983525"/>
                  <a:chOff x="1821392" y="46448253"/>
                  <a:chExt cx="7909062" cy="4188753"/>
                </a:xfrm>
              </xdr:grpSpPr>
              <xdr:grpSp>
                <xdr:nvGrpSpPr>
                  <xdr:cNvPr id="142" name="グループ化 141">
                    <a:extLst>
                      <a:ext uri="{FF2B5EF4-FFF2-40B4-BE49-F238E27FC236}">
                        <a16:creationId xmlns:a16="http://schemas.microsoft.com/office/drawing/2014/main" id="{ACE1945F-A545-414C-B474-ED3AFBA0A4DC}"/>
                      </a:ext>
                    </a:extLst>
                  </xdr:cNvPr>
                  <xdr:cNvGrpSpPr/>
                </xdr:nvGrpSpPr>
                <xdr:grpSpPr>
                  <a:xfrm>
                    <a:off x="1821392" y="46448253"/>
                    <a:ext cx="7116927" cy="4188753"/>
                    <a:chOff x="1821392" y="46448253"/>
                    <a:chExt cx="7116927" cy="4188753"/>
                  </a:xfrm>
                </xdr:grpSpPr>
                <xdr:grpSp>
                  <xdr:nvGrpSpPr>
                    <xdr:cNvPr id="144" name="グループ化 143">
                      <a:extLst>
                        <a:ext uri="{FF2B5EF4-FFF2-40B4-BE49-F238E27FC236}">
                          <a16:creationId xmlns:a16="http://schemas.microsoft.com/office/drawing/2014/main" id="{EAB09B22-C371-4BE0-A7FB-97DFA12E64F4}"/>
                        </a:ext>
                      </a:extLst>
                    </xdr:cNvPr>
                    <xdr:cNvGrpSpPr/>
                  </xdr:nvGrpSpPr>
                  <xdr:grpSpPr>
                    <a:xfrm>
                      <a:off x="2514656" y="48047124"/>
                      <a:ext cx="6423663" cy="2589882"/>
                      <a:chOff x="2514656" y="48180474"/>
                      <a:chExt cx="6423663" cy="2589882"/>
                    </a:xfrm>
                  </xdr:grpSpPr>
                  <xdr:sp macro="" textlink="">
                    <xdr:nvSpPr>
                      <xdr:cNvPr id="153" name="テキスト ボックス 152">
                        <a:extLst>
                          <a:ext uri="{FF2B5EF4-FFF2-40B4-BE49-F238E27FC236}">
                            <a16:creationId xmlns:a16="http://schemas.microsoft.com/office/drawing/2014/main" id="{0C894B4C-EBEF-4936-B206-7BD3D94D80D3}"/>
                          </a:ext>
                        </a:extLst>
                      </xdr:cNvPr>
                      <xdr:cNvSpPr txBox="1"/>
                    </xdr:nvSpPr>
                    <xdr:spPr>
                      <a:xfrm>
                        <a:off x="2562288" y="48180474"/>
                        <a:ext cx="1734483" cy="1207564"/>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900">
                            <a:solidFill>
                              <a:sysClr val="windowText" lastClr="000000"/>
                            </a:solidFill>
                          </a:rPr>
                          <a:t>Ｃ</a:t>
                        </a:r>
                        <a:endParaRPr kumimoji="1" lang="en-US" altLang="ja-JP" sz="900">
                          <a:solidFill>
                            <a:sysClr val="windowText" lastClr="000000"/>
                          </a:solidFill>
                        </a:endParaRPr>
                      </a:p>
                      <a:p>
                        <a:pPr algn="ctr"/>
                        <a:r>
                          <a:rPr kumimoji="1" lang="ja-JP" altLang="en-US" sz="900">
                            <a:solidFill>
                              <a:sysClr val="windowText" lastClr="000000"/>
                            </a:solidFill>
                          </a:rPr>
                          <a:t>株式会社・社団法人</a:t>
                        </a:r>
                        <a:endParaRPr kumimoji="1" lang="en-US" altLang="ja-JP" sz="900">
                          <a:solidFill>
                            <a:sysClr val="windowText" lastClr="000000"/>
                          </a:solidFill>
                        </a:endParaRPr>
                      </a:p>
                      <a:p>
                        <a:pPr algn="ctr"/>
                        <a:r>
                          <a:rPr kumimoji="1" lang="ja-JP" altLang="en-US" sz="900">
                            <a:solidFill>
                              <a:sysClr val="windowText" lastClr="000000"/>
                            </a:solidFill>
                          </a:rPr>
                          <a:t>全８機関</a:t>
                        </a:r>
                        <a:endParaRPr kumimoji="1" lang="en-US" altLang="ja-JP" sz="900">
                          <a:solidFill>
                            <a:sysClr val="windowText" lastClr="000000"/>
                          </a:solidFill>
                        </a:endParaRPr>
                      </a:p>
                      <a:p>
                        <a:pPr algn="ctr"/>
                        <a:r>
                          <a:rPr kumimoji="1" lang="ja-JP" altLang="en-US" sz="900">
                            <a:solidFill>
                              <a:sysClr val="windowText" lastClr="000000"/>
                            </a:solidFill>
                          </a:rPr>
                          <a:t>１８９百万円</a:t>
                        </a:r>
                        <a:endParaRPr kumimoji="1" lang="en-US" altLang="ja-JP" sz="900">
                          <a:solidFill>
                            <a:sysClr val="windowText" lastClr="000000"/>
                          </a:solidFill>
                        </a:endParaRPr>
                      </a:p>
                    </xdr:txBody>
                  </xdr:sp>
                  <xdr:sp macro="" textlink="">
                    <xdr:nvSpPr>
                      <xdr:cNvPr id="154" name="Rectangle 4">
                        <a:extLst>
                          <a:ext uri="{FF2B5EF4-FFF2-40B4-BE49-F238E27FC236}">
                            <a16:creationId xmlns:a16="http://schemas.microsoft.com/office/drawing/2014/main" id="{67122646-F7C1-4893-8ADC-C72CC978B3B4}"/>
                          </a:ext>
                        </a:extLst>
                      </xdr:cNvPr>
                      <xdr:cNvSpPr>
                        <a:spLocks noChangeArrowheads="1"/>
                      </xdr:cNvSpPr>
                    </xdr:nvSpPr>
                    <xdr:spPr bwMode="auto">
                      <a:xfrm>
                        <a:off x="7212216" y="48211401"/>
                        <a:ext cx="1615545" cy="1077910"/>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100"/>
                          </a:lnSpc>
                          <a:defRPr sz="1000"/>
                        </a:pPr>
                        <a:r>
                          <a:rPr lang="en-US" altLang="ja-JP" sz="900" b="0" i="0" u="none" strike="noStrike" baseline="0">
                            <a:solidFill>
                              <a:sysClr val="windowText" lastClr="000000"/>
                            </a:solidFill>
                            <a:latin typeface="+mn-ea"/>
                            <a:ea typeface="+mn-ea"/>
                          </a:rPr>
                          <a:t>E</a:t>
                        </a:r>
                      </a:p>
                      <a:p>
                        <a:pPr algn="ctr" rtl="0">
                          <a:defRPr sz="1000"/>
                        </a:pPr>
                        <a:r>
                          <a:rPr lang="ja-JP" altLang="en-US" sz="900" b="0" i="0" u="none" strike="noStrike" baseline="0">
                            <a:solidFill>
                              <a:sysClr val="windowText" lastClr="000000"/>
                            </a:solidFill>
                            <a:latin typeface="+mn-ea"/>
                            <a:ea typeface="+mn-ea"/>
                          </a:rPr>
                          <a:t>株式会社・財団法人</a:t>
                        </a:r>
                        <a:endParaRPr lang="en-US" altLang="ja-JP" sz="900" b="0" i="0" u="none" strike="noStrike" baseline="0">
                          <a:solidFill>
                            <a:sysClr val="windowText" lastClr="000000"/>
                          </a:solidFill>
                          <a:latin typeface="+mn-ea"/>
                          <a:ea typeface="+mn-ea"/>
                        </a:endParaRPr>
                      </a:p>
                      <a:p>
                        <a:pPr algn="ctr" rtl="0">
                          <a:defRPr sz="1000"/>
                        </a:pPr>
                        <a:r>
                          <a:rPr lang="ja-JP" altLang="en-US" sz="900" b="0" i="0" u="none" strike="noStrike" baseline="0">
                            <a:solidFill>
                              <a:sysClr val="windowText" lastClr="000000"/>
                            </a:solidFill>
                            <a:latin typeface="+mn-ea"/>
                            <a:ea typeface="+mn-ea"/>
                          </a:rPr>
                          <a:t>全２９機関</a:t>
                        </a:r>
                        <a:endParaRPr lang="en-US" altLang="ja-JP" sz="900" b="0" i="0" u="none" strike="noStrike" baseline="0">
                          <a:solidFill>
                            <a:sysClr val="windowText" lastClr="000000"/>
                          </a:solidFill>
                          <a:latin typeface="+mn-ea"/>
                          <a:ea typeface="+mn-ea"/>
                        </a:endParaRPr>
                      </a:p>
                      <a:p>
                        <a:pPr algn="ctr" rtl="0">
                          <a:lnSpc>
                            <a:spcPts val="1100"/>
                          </a:lnSpc>
                          <a:defRPr sz="1000"/>
                        </a:pPr>
                        <a:r>
                          <a:rPr lang="ja-JP" altLang="en-US" sz="900" b="0" i="0" u="none" strike="noStrike" baseline="0">
                            <a:solidFill>
                              <a:sysClr val="windowText" lastClr="000000"/>
                            </a:solidFill>
                            <a:latin typeface="+mn-ea"/>
                            <a:ea typeface="+mn-ea"/>
                          </a:rPr>
                          <a:t>１９百万円</a:t>
                        </a:r>
                      </a:p>
                    </xdr:txBody>
                  </xdr:sp>
                  <xdr:sp macro="" textlink="">
                    <xdr:nvSpPr>
                      <xdr:cNvPr id="155" name="Rectangle 23">
                        <a:extLst>
                          <a:ext uri="{FF2B5EF4-FFF2-40B4-BE49-F238E27FC236}">
                            <a16:creationId xmlns:a16="http://schemas.microsoft.com/office/drawing/2014/main" id="{E7BCBAD5-99BF-4F44-814B-162B6414C179}"/>
                          </a:ext>
                        </a:extLst>
                      </xdr:cNvPr>
                      <xdr:cNvSpPr>
                        <a:spLocks noChangeArrowheads="1"/>
                      </xdr:cNvSpPr>
                    </xdr:nvSpPr>
                    <xdr:spPr bwMode="auto">
                      <a:xfrm>
                        <a:off x="2650672" y="49460405"/>
                        <a:ext cx="1572377" cy="1309951"/>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特別史跡平城宮跡、特別史跡藤原宮跡を良好な状態で保全するために必要な管理、修繕等を行う</a:t>
                        </a:r>
                      </a:p>
                    </xdr:txBody>
                  </xdr:sp>
                  <xdr:sp macro="" textlink="">
                    <xdr:nvSpPr>
                      <xdr:cNvPr id="156" name="大かっこ 155">
                        <a:extLst>
                          <a:ext uri="{FF2B5EF4-FFF2-40B4-BE49-F238E27FC236}">
                            <a16:creationId xmlns:a16="http://schemas.microsoft.com/office/drawing/2014/main" id="{A692D76C-8B65-489C-8485-C5478FE12DEC}"/>
                          </a:ext>
                        </a:extLst>
                      </xdr:cNvPr>
                      <xdr:cNvSpPr/>
                    </xdr:nvSpPr>
                    <xdr:spPr>
                      <a:xfrm>
                        <a:off x="2514656" y="49442536"/>
                        <a:ext cx="1774078" cy="8999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7" name="Rectangle 23">
                        <a:extLst>
                          <a:ext uri="{FF2B5EF4-FFF2-40B4-BE49-F238E27FC236}">
                            <a16:creationId xmlns:a16="http://schemas.microsoft.com/office/drawing/2014/main" id="{0D4048D8-0762-405A-BF5B-AB90A7B6ED14}"/>
                          </a:ext>
                        </a:extLst>
                      </xdr:cNvPr>
                      <xdr:cNvSpPr>
                        <a:spLocks noChangeArrowheads="1"/>
                      </xdr:cNvSpPr>
                    </xdr:nvSpPr>
                    <xdr:spPr bwMode="auto">
                      <a:xfrm>
                        <a:off x="7265071" y="49450876"/>
                        <a:ext cx="1575551" cy="110555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特別史跡平城宮跡、特別史跡藤原宮跡を良好な状態で保全するために必要な管理、修繕等を行う</a:t>
                        </a:r>
                      </a:p>
                    </xdr:txBody>
                  </xdr:sp>
                  <xdr:sp macro="" textlink="">
                    <xdr:nvSpPr>
                      <xdr:cNvPr id="158" name="大かっこ 157">
                        <a:extLst>
                          <a:ext uri="{FF2B5EF4-FFF2-40B4-BE49-F238E27FC236}">
                            <a16:creationId xmlns:a16="http://schemas.microsoft.com/office/drawing/2014/main" id="{2457FAED-52E7-42A6-BD70-A674B95C469D}"/>
                          </a:ext>
                        </a:extLst>
                      </xdr:cNvPr>
                      <xdr:cNvSpPr/>
                    </xdr:nvSpPr>
                    <xdr:spPr>
                      <a:xfrm>
                        <a:off x="7165015" y="49422511"/>
                        <a:ext cx="1773304" cy="10022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xnSp macro="">
                  <xdr:nvCxnSpPr>
                    <xdr:cNvPr id="145" name="直線コネクタ 144">
                      <a:extLst>
                        <a:ext uri="{FF2B5EF4-FFF2-40B4-BE49-F238E27FC236}">
                          <a16:creationId xmlns:a16="http://schemas.microsoft.com/office/drawing/2014/main" id="{9637989F-C2F2-4B10-AED3-9714C42262A5}"/>
                        </a:ext>
                      </a:extLst>
                    </xdr:cNvPr>
                    <xdr:cNvCxnSpPr/>
                  </xdr:nvCxnSpPr>
                  <xdr:spPr>
                    <a:xfrm>
                      <a:off x="1821392" y="46448253"/>
                      <a:ext cx="3881654" cy="517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6" name="直線コネクタ 145">
                      <a:extLst>
                        <a:ext uri="{FF2B5EF4-FFF2-40B4-BE49-F238E27FC236}">
                          <a16:creationId xmlns:a16="http://schemas.microsoft.com/office/drawing/2014/main" id="{30065AD1-2C49-4156-B7CC-E87437D89C5B}"/>
                        </a:ext>
                      </a:extLst>
                    </xdr:cNvPr>
                    <xdr:cNvCxnSpPr/>
                  </xdr:nvCxnSpPr>
                  <xdr:spPr>
                    <a:xfrm rot="5400000">
                      <a:off x="5523846" y="46646448"/>
                      <a:ext cx="386043" cy="0"/>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7" name="直線コネクタ 146">
                      <a:extLst>
                        <a:ext uri="{FF2B5EF4-FFF2-40B4-BE49-F238E27FC236}">
                          <a16:creationId xmlns:a16="http://schemas.microsoft.com/office/drawing/2014/main" id="{1181311E-BC37-4456-A0BB-81301ECAE305}"/>
                        </a:ext>
                      </a:extLst>
                    </xdr:cNvPr>
                    <xdr:cNvCxnSpPr/>
                  </xdr:nvCxnSpPr>
                  <xdr:spPr>
                    <a:xfrm>
                      <a:off x="3326191" y="47616193"/>
                      <a:ext cx="475810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Rectangle 12">
                      <a:extLst>
                        <a:ext uri="{FF2B5EF4-FFF2-40B4-BE49-F238E27FC236}">
                          <a16:creationId xmlns:a16="http://schemas.microsoft.com/office/drawing/2014/main" id="{F417738C-D9DE-4670-99A9-96CD06F16379}"/>
                        </a:ext>
                      </a:extLst>
                    </xdr:cNvPr>
                    <xdr:cNvSpPr>
                      <a:spLocks noChangeArrowheads="1"/>
                    </xdr:cNvSpPr>
                  </xdr:nvSpPr>
                  <xdr:spPr bwMode="auto">
                    <a:xfrm>
                      <a:off x="7109494" y="47810792"/>
                      <a:ext cx="1676475" cy="256509"/>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900" b="0" i="0" u="none" strike="noStrike" baseline="0">
                          <a:solidFill>
                            <a:srgbClr val="000000"/>
                          </a:solidFill>
                          <a:latin typeface="+mn-ea"/>
                          <a:ea typeface="+mn-ea"/>
                        </a:rPr>
                        <a:t>請負</a:t>
                      </a:r>
                      <a:r>
                        <a:rPr lang="en-US" altLang="ja-JP" sz="900" b="0" i="0" u="none" strike="noStrike" baseline="0">
                          <a:solidFill>
                            <a:srgbClr val="000000"/>
                          </a:solidFill>
                          <a:latin typeface="+mn-ea"/>
                          <a:ea typeface="+mn-ea"/>
                        </a:rPr>
                        <a:t>【</a:t>
                      </a:r>
                      <a:r>
                        <a:rPr lang="ja-JP" altLang="en-US" sz="900" b="0" i="0" u="none" strike="noStrike" baseline="0">
                          <a:solidFill>
                            <a:srgbClr val="000000"/>
                          </a:solidFill>
                          <a:latin typeface="+mn-ea"/>
                          <a:ea typeface="+mn-ea"/>
                        </a:rPr>
                        <a:t>随意契約（少額）</a:t>
                      </a:r>
                      <a:r>
                        <a:rPr lang="en-US" altLang="ja-JP" sz="900" b="0" i="0" u="none" strike="noStrike" baseline="0">
                          <a:solidFill>
                            <a:srgbClr val="000000"/>
                          </a:solidFill>
                          <a:latin typeface="+mn-ea"/>
                          <a:ea typeface="+mn-ea"/>
                        </a:rPr>
                        <a:t>】</a:t>
                      </a:r>
                    </a:p>
                  </xdr:txBody>
                </xdr:sp>
                <xdr:sp macro="" textlink="">
                  <xdr:nvSpPr>
                    <xdr:cNvPr id="149" name="テキスト ボックス 11">
                      <a:extLst>
                        <a:ext uri="{FF2B5EF4-FFF2-40B4-BE49-F238E27FC236}">
                          <a16:creationId xmlns:a16="http://schemas.microsoft.com/office/drawing/2014/main" id="{2A22EA33-E11F-4FB6-8B33-F981768E147E}"/>
                        </a:ext>
                      </a:extLst>
                    </xdr:cNvPr>
                    <xdr:cNvSpPr txBox="1"/>
                  </xdr:nvSpPr>
                  <xdr:spPr>
                    <a:xfrm>
                      <a:off x="2377180" y="47858234"/>
                      <a:ext cx="2201586" cy="180773"/>
                    </a:xfrm>
                    <a:prstGeom prst="rect">
                      <a:avLst/>
                    </a:prstGeom>
                    <a:noFill/>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900"/>
                        <a:t>請負</a:t>
                      </a:r>
                      <a:r>
                        <a:rPr kumimoji="1" lang="en-US" altLang="ja-JP" sz="900"/>
                        <a:t>【</a:t>
                      </a:r>
                      <a:r>
                        <a:rPr kumimoji="1" lang="ja-JP" altLang="en-US" sz="900">
                          <a:solidFill>
                            <a:sysClr val="windowText" lastClr="000000"/>
                          </a:solidFill>
                        </a:rPr>
                        <a:t>一般競争入札（最低価格）</a:t>
                      </a:r>
                      <a:r>
                        <a:rPr kumimoji="1" lang="en-US" altLang="ja-JP" sz="900"/>
                        <a:t>】</a:t>
                      </a:r>
                      <a:endParaRPr kumimoji="1" lang="ja-JP" altLang="en-US" sz="900"/>
                    </a:p>
                  </xdr:txBody>
                </xdr:sp>
                <xdr:sp macro="" textlink="">
                  <xdr:nvSpPr>
                    <xdr:cNvPr id="150" name="Line 16">
                      <a:extLst>
                        <a:ext uri="{FF2B5EF4-FFF2-40B4-BE49-F238E27FC236}">
                          <a16:creationId xmlns:a16="http://schemas.microsoft.com/office/drawing/2014/main" id="{B5846BD6-125B-4883-8557-7DB348091142}"/>
                        </a:ext>
                      </a:extLst>
                    </xdr:cNvPr>
                    <xdr:cNvSpPr>
                      <a:spLocks noChangeShapeType="1"/>
                    </xdr:cNvSpPr>
                  </xdr:nvSpPr>
                  <xdr:spPr bwMode="auto">
                    <a:xfrm>
                      <a:off x="8080003" y="47623353"/>
                      <a:ext cx="0" cy="21811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xnSp macro="">
                  <xdr:nvCxnSpPr>
                    <xdr:cNvPr id="151" name="直線矢印コネクタ 150">
                      <a:extLst>
                        <a:ext uri="{FF2B5EF4-FFF2-40B4-BE49-F238E27FC236}">
                          <a16:creationId xmlns:a16="http://schemas.microsoft.com/office/drawing/2014/main" id="{3F3416B3-13D1-4D33-9526-7158B7EA1A83}"/>
                        </a:ext>
                      </a:extLst>
                    </xdr:cNvPr>
                    <xdr:cNvCxnSpPr/>
                  </xdr:nvCxnSpPr>
                  <xdr:spPr>
                    <a:xfrm rot="5400000">
                      <a:off x="3207001" y="47727967"/>
                      <a:ext cx="238402" cy="158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52" name="正方形/長方形 151">
                      <a:extLst>
                        <a:ext uri="{FF2B5EF4-FFF2-40B4-BE49-F238E27FC236}">
                          <a16:creationId xmlns:a16="http://schemas.microsoft.com/office/drawing/2014/main" id="{546FF1A1-A9D0-4C5F-AD98-8BD6EA9B901F}"/>
                        </a:ext>
                      </a:extLst>
                    </xdr:cNvPr>
                    <xdr:cNvSpPr/>
                  </xdr:nvSpPr>
                  <xdr:spPr>
                    <a:xfrm>
                      <a:off x="4763247" y="46861881"/>
                      <a:ext cx="1862978" cy="533272"/>
                    </a:xfrm>
                    <a:prstGeom prst="rect">
                      <a:avLst/>
                    </a:prstGeom>
                    <a:noFill/>
                    <a:ln>
                      <a:solidFill>
                        <a:sysClr val="windowText" lastClr="000000"/>
                      </a:solidFill>
                    </a:ln>
                  </xdr:spPr>
                  <xdr:txBody>
                    <a:bodyPr wrap="square" anchor="ctr" anchorCtr="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solidFill>
                            <a:sysClr val="windowText" lastClr="000000"/>
                          </a:solidFill>
                        </a:rPr>
                        <a:t>平城宮跡等管理</a:t>
                      </a:r>
                    </a:p>
                    <a:p>
                      <a:pPr algn="ctr"/>
                      <a:r>
                        <a:rPr lang="ja-JP" altLang="en-US" sz="900">
                          <a:solidFill>
                            <a:sysClr val="windowText" lastClr="000000"/>
                          </a:solidFill>
                        </a:rPr>
                        <a:t>２４４．５百万円</a:t>
                      </a:r>
                      <a:endParaRPr lang="en-US" altLang="ja-JP" sz="900">
                        <a:solidFill>
                          <a:sysClr val="windowText" lastClr="000000"/>
                        </a:solidFill>
                      </a:endParaRPr>
                    </a:p>
                  </xdr:txBody>
                </xdr:sp>
              </xdr:grpSp>
              <xdr:sp macro="" textlink="">
                <xdr:nvSpPr>
                  <xdr:cNvPr id="143" name="テキスト ボックス 142">
                    <a:extLst>
                      <a:ext uri="{FF2B5EF4-FFF2-40B4-BE49-F238E27FC236}">
                        <a16:creationId xmlns:a16="http://schemas.microsoft.com/office/drawing/2014/main" id="{E828662D-CDA8-42EC-9473-3E55451B1CBF}"/>
                      </a:ext>
                    </a:extLst>
                  </xdr:cNvPr>
                  <xdr:cNvSpPr txBox="1"/>
                </xdr:nvSpPr>
                <xdr:spPr>
                  <a:xfrm>
                    <a:off x="6783294" y="46930385"/>
                    <a:ext cx="2947160" cy="662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rPr>
                      <a:t>職員旅費　　　　　　０．１百万円    </a:t>
                    </a:r>
                    <a:endParaRPr kumimoji="1" lang="en-US" altLang="ja-JP" sz="9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国有文化財保存整備費等   </a:t>
                    </a:r>
                    <a:r>
                      <a:rPr kumimoji="1" lang="ja-JP" altLang="en-US" sz="900">
                        <a:solidFill>
                          <a:schemeClr val="dk1"/>
                        </a:solidFill>
                        <a:effectLst/>
                        <a:latin typeface="+mn-lt"/>
                        <a:ea typeface="+mn-ea"/>
                        <a:cs typeface="+mn-cs"/>
                      </a:rPr>
                      <a:t>２０．４</a:t>
                    </a:r>
                    <a:r>
                      <a:rPr kumimoji="1" lang="ja-JP" altLang="ja-JP" sz="900">
                        <a:solidFill>
                          <a:schemeClr val="dk1"/>
                        </a:solidFill>
                        <a:effectLst/>
                        <a:latin typeface="+mn-lt"/>
                        <a:ea typeface="+mn-ea"/>
                        <a:cs typeface="+mn-cs"/>
                      </a:rPr>
                      <a:t>百万円</a:t>
                    </a:r>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を含む</a:t>
                    </a:r>
                    <a:endParaRPr lang="ja-JP" altLang="ja-JP" sz="900">
                      <a:effectLst/>
                    </a:endParaRPr>
                  </a:p>
                  <a:p>
                    <a:endParaRPr lang="ja-JP" altLang="ja-JP" sz="900">
                      <a:effectLst/>
                    </a:endParaRPr>
                  </a:p>
                  <a:p>
                    <a:endParaRPr kumimoji="1" lang="en-US" altLang="ja-JP" sz="900">
                      <a:solidFill>
                        <a:sysClr val="windowText" lastClr="000000"/>
                      </a:solidFill>
                      <a:latin typeface="+mn-lt"/>
                      <a:ea typeface="+mn-ea"/>
                      <a:cs typeface="+mn-cs"/>
                    </a:endParaRPr>
                  </a:p>
                </xdr:txBody>
              </xdr:sp>
            </xdr:grpSp>
            <xdr:cxnSp macro="">
              <xdr:nvCxnSpPr>
                <xdr:cNvPr id="141" name="直線矢印コネクタ 140">
                  <a:extLst>
                    <a:ext uri="{FF2B5EF4-FFF2-40B4-BE49-F238E27FC236}">
                      <a16:creationId xmlns:a16="http://schemas.microsoft.com/office/drawing/2014/main" id="{976C4A27-2750-4324-BDED-9BEF84D05A20}"/>
                    </a:ext>
                  </a:extLst>
                </xdr:cNvPr>
                <xdr:cNvCxnSpPr>
                  <a:stCxn id="152" idx="2"/>
                </xdr:cNvCxnSpPr>
              </xdr:nvCxnSpPr>
              <xdr:spPr>
                <a:xfrm flipH="1">
                  <a:off x="6182332" y="5660123"/>
                  <a:ext cx="7828" cy="4428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sp macro="" textlink="">
            <xdr:nvSpPr>
              <xdr:cNvPr id="136" name="テキスト ボックス 135">
                <a:extLst>
                  <a:ext uri="{FF2B5EF4-FFF2-40B4-BE49-F238E27FC236}">
                    <a16:creationId xmlns:a16="http://schemas.microsoft.com/office/drawing/2014/main" id="{5D7B8B1D-3A72-415A-BDA1-BF5EDCFDC7D6}"/>
                  </a:ext>
                </a:extLst>
              </xdr:cNvPr>
              <xdr:cNvSpPr txBox="1"/>
            </xdr:nvSpPr>
            <xdr:spPr>
              <a:xfrm>
                <a:off x="5511054" y="6321946"/>
                <a:ext cx="1751510" cy="1109323"/>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900">
                    <a:solidFill>
                      <a:sysClr val="windowText" lastClr="000000"/>
                    </a:solidFill>
                  </a:rPr>
                  <a:t>Ｄ</a:t>
                </a:r>
                <a:endParaRPr kumimoji="1" lang="en-US" altLang="ja-JP" sz="900">
                  <a:solidFill>
                    <a:sysClr val="windowText" lastClr="000000"/>
                  </a:solidFill>
                </a:endParaRPr>
              </a:p>
              <a:p>
                <a:pPr algn="ctr"/>
                <a:r>
                  <a:rPr kumimoji="1" lang="ja-JP" altLang="en-US" sz="900">
                    <a:solidFill>
                      <a:sysClr val="windowText" lastClr="000000"/>
                    </a:solidFill>
                  </a:rPr>
                  <a:t>（独）国立文化財機構</a:t>
                </a:r>
                <a:endParaRPr kumimoji="1" lang="en-US" altLang="ja-JP" sz="900">
                  <a:solidFill>
                    <a:sysClr val="windowText" lastClr="000000"/>
                  </a:solidFill>
                </a:endParaRPr>
              </a:p>
              <a:p>
                <a:pPr algn="ctr"/>
                <a:r>
                  <a:rPr kumimoji="1" lang="ja-JP" altLang="en-US" sz="900">
                    <a:solidFill>
                      <a:sysClr val="windowText" lastClr="000000"/>
                    </a:solidFill>
                  </a:rPr>
                  <a:t>奈良文化財研究所</a:t>
                </a:r>
                <a:endParaRPr kumimoji="1" lang="en-US" altLang="ja-JP" sz="900">
                  <a:solidFill>
                    <a:sysClr val="windowText" lastClr="000000"/>
                  </a:solidFill>
                </a:endParaRPr>
              </a:p>
              <a:p>
                <a:pPr algn="ctr"/>
                <a:r>
                  <a:rPr kumimoji="1" lang="ja-JP" altLang="en-US" sz="900">
                    <a:solidFill>
                      <a:sysClr val="windowText" lastClr="000000"/>
                    </a:solidFill>
                  </a:rPr>
                  <a:t>１６百万円</a:t>
                </a:r>
                <a:endParaRPr kumimoji="1" lang="en-US" altLang="ja-JP" sz="900">
                  <a:solidFill>
                    <a:sysClr val="windowText" lastClr="000000"/>
                  </a:solidFill>
                </a:endParaRPr>
              </a:p>
            </xdr:txBody>
          </xdr:sp>
          <xdr:sp macro="" textlink="">
            <xdr:nvSpPr>
              <xdr:cNvPr id="137" name="Rectangle 23">
                <a:extLst>
                  <a:ext uri="{FF2B5EF4-FFF2-40B4-BE49-F238E27FC236}">
                    <a16:creationId xmlns:a16="http://schemas.microsoft.com/office/drawing/2014/main" id="{AE2CD3F7-90DE-4FAD-A254-8540527A89F9}"/>
                  </a:ext>
                </a:extLst>
              </xdr:cNvPr>
              <xdr:cNvSpPr>
                <a:spLocks noChangeArrowheads="1"/>
              </xdr:cNvSpPr>
            </xdr:nvSpPr>
            <xdr:spPr bwMode="auto">
              <a:xfrm>
                <a:off x="5610062" y="7450759"/>
                <a:ext cx="1591793" cy="1188660"/>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特別史跡平城宮跡、特別史跡藤原宮跡を良好な状態で保全するために必要な管理、修繕等を行う</a:t>
                </a:r>
              </a:p>
            </xdr:txBody>
          </xdr:sp>
          <xdr:sp macro="" textlink="">
            <xdr:nvSpPr>
              <xdr:cNvPr id="138" name="大かっこ 137">
                <a:extLst>
                  <a:ext uri="{FF2B5EF4-FFF2-40B4-BE49-F238E27FC236}">
                    <a16:creationId xmlns:a16="http://schemas.microsoft.com/office/drawing/2014/main" id="{BC4388B4-937A-4E53-9BB4-272853FB3892}"/>
                  </a:ext>
                </a:extLst>
              </xdr:cNvPr>
              <xdr:cNvSpPr/>
            </xdr:nvSpPr>
            <xdr:spPr>
              <a:xfrm>
                <a:off x="5481503" y="7433292"/>
                <a:ext cx="1795846" cy="8295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39" name="テキスト ボックス 11">
                <a:extLst>
                  <a:ext uri="{FF2B5EF4-FFF2-40B4-BE49-F238E27FC236}">
                    <a16:creationId xmlns:a16="http://schemas.microsoft.com/office/drawing/2014/main" id="{97FE2E52-8214-4632-AE6E-A5BC6FD968D8}"/>
                  </a:ext>
                </a:extLst>
              </xdr:cNvPr>
              <xdr:cNvSpPr txBox="1"/>
            </xdr:nvSpPr>
            <xdr:spPr>
              <a:xfrm>
                <a:off x="5243801" y="6140634"/>
                <a:ext cx="2228655" cy="173520"/>
              </a:xfrm>
              <a:prstGeom prst="rect">
                <a:avLst/>
              </a:prstGeom>
              <a:noFill/>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900"/>
                  <a:t>請負</a:t>
                </a:r>
                <a:r>
                  <a:rPr kumimoji="1" lang="en-US" altLang="ja-JP" sz="900"/>
                  <a:t>【</a:t>
                </a:r>
                <a:r>
                  <a:rPr kumimoji="1" lang="ja-JP" altLang="en-US" sz="900">
                    <a:solidFill>
                      <a:sysClr val="windowText" lastClr="000000"/>
                    </a:solidFill>
                  </a:rPr>
                  <a:t>随意契約（企画競争）</a:t>
                </a:r>
                <a:r>
                  <a:rPr kumimoji="1" lang="en-US" altLang="ja-JP" sz="900"/>
                  <a:t>】</a:t>
                </a:r>
                <a:endParaRPr kumimoji="1" lang="ja-JP" altLang="en-US" sz="900"/>
              </a:p>
            </xdr:txBody>
          </xdr:sp>
        </xdr:grpSp>
      </xdr:grpSp>
      <xdr:grpSp>
        <xdr:nvGrpSpPr>
          <xdr:cNvPr id="118" name="グループ化 117">
            <a:extLst>
              <a:ext uri="{FF2B5EF4-FFF2-40B4-BE49-F238E27FC236}">
                <a16:creationId xmlns:a16="http://schemas.microsoft.com/office/drawing/2014/main" id="{BA018F68-E074-4960-BF2B-5CC67A93B33E}"/>
              </a:ext>
            </a:extLst>
          </xdr:cNvPr>
          <xdr:cNvGrpSpPr/>
        </xdr:nvGrpSpPr>
        <xdr:grpSpPr>
          <a:xfrm>
            <a:off x="2365733" y="8580646"/>
            <a:ext cx="8039295" cy="3861400"/>
            <a:chOff x="2841983" y="8635074"/>
            <a:chExt cx="8039295" cy="3861400"/>
          </a:xfrm>
        </xdr:grpSpPr>
        <xdr:grpSp>
          <xdr:nvGrpSpPr>
            <xdr:cNvPr id="119" name="グループ化 118">
              <a:extLst>
                <a:ext uri="{FF2B5EF4-FFF2-40B4-BE49-F238E27FC236}">
                  <a16:creationId xmlns:a16="http://schemas.microsoft.com/office/drawing/2014/main" id="{7ADE60F9-DAA7-4C52-A6E9-59807F485E0E}"/>
                </a:ext>
              </a:extLst>
            </xdr:cNvPr>
            <xdr:cNvGrpSpPr/>
          </xdr:nvGrpSpPr>
          <xdr:grpSpPr>
            <a:xfrm>
              <a:off x="2841983" y="8635074"/>
              <a:ext cx="8039295" cy="3861400"/>
              <a:chOff x="1750276" y="50381633"/>
              <a:chExt cx="7993983" cy="3971483"/>
            </a:xfrm>
          </xdr:grpSpPr>
          <xdr:sp macro="" textlink="">
            <xdr:nvSpPr>
              <xdr:cNvPr id="122" name="テキスト ボックス 121">
                <a:extLst>
                  <a:ext uri="{FF2B5EF4-FFF2-40B4-BE49-F238E27FC236}">
                    <a16:creationId xmlns:a16="http://schemas.microsoft.com/office/drawing/2014/main" id="{671BF576-6456-459C-A779-7EB67C778F7B}"/>
                  </a:ext>
                </a:extLst>
              </xdr:cNvPr>
              <xdr:cNvSpPr txBox="1"/>
            </xdr:nvSpPr>
            <xdr:spPr>
              <a:xfrm>
                <a:off x="6392954" y="50973132"/>
                <a:ext cx="3351305" cy="927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庁費　　　</a:t>
                </a:r>
                <a:r>
                  <a:rPr kumimoji="1" lang="ja-JP" altLang="ja-JP" sz="1100">
                    <a:solidFill>
                      <a:schemeClr val="dk1"/>
                    </a:solidFill>
                    <a:effectLst/>
                    <a:latin typeface="+mn-lt"/>
                    <a:ea typeface="+mn-ea"/>
                    <a:cs typeface="+mn-cs"/>
                  </a:rPr>
                  <a:t>　　　　 　　</a:t>
                </a:r>
                <a:r>
                  <a:rPr kumimoji="1" lang="ja-JP" altLang="en-US" sz="900" baseline="0">
                    <a:solidFill>
                      <a:schemeClr val="dk1"/>
                    </a:solidFill>
                    <a:effectLst/>
                    <a:latin typeface="+mn-lt"/>
                    <a:ea typeface="+mn-ea"/>
                    <a:cs typeface="+mn-cs"/>
                  </a:rPr>
                  <a:t>４．５</a:t>
                </a:r>
                <a:r>
                  <a:rPr kumimoji="1" lang="ja-JP" altLang="ja-JP" sz="900">
                    <a:solidFill>
                      <a:schemeClr val="dk1"/>
                    </a:solidFill>
                    <a:effectLst/>
                    <a:latin typeface="+mn-lt"/>
                    <a:ea typeface="+mn-ea"/>
                    <a:cs typeface="+mn-cs"/>
                  </a:rPr>
                  <a:t>百万円</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委員等旅費</a:t>
                </a:r>
                <a:r>
                  <a:rPr kumimoji="1" lang="ja-JP" altLang="ja-JP" sz="900">
                    <a:solidFill>
                      <a:schemeClr val="dk1"/>
                    </a:solidFill>
                    <a:effectLst/>
                    <a:latin typeface="+mn-lt"/>
                    <a:ea typeface="+mn-ea"/>
                    <a:cs typeface="+mn-cs"/>
                  </a:rPr>
                  <a:t>　　　　 　　</a:t>
                </a:r>
                <a:r>
                  <a:rPr kumimoji="1" lang="ja-JP" altLang="en-US" sz="900" baseline="0">
                    <a:solidFill>
                      <a:schemeClr val="dk1"/>
                    </a:solidFill>
                    <a:effectLst/>
                    <a:latin typeface="+mn-lt"/>
                    <a:ea typeface="+mn-ea"/>
                    <a:cs typeface="+mn-cs"/>
                  </a:rPr>
                  <a:t>２．９</a:t>
                </a:r>
                <a:r>
                  <a:rPr kumimoji="1" lang="ja-JP" altLang="ja-JP" sz="900">
                    <a:solidFill>
                      <a:schemeClr val="dk1"/>
                    </a:solidFill>
                    <a:effectLst/>
                    <a:latin typeface="+mn-lt"/>
                    <a:ea typeface="+mn-ea"/>
                    <a:cs typeface="+mn-cs"/>
                  </a:rPr>
                  <a:t>百万円</a:t>
                </a:r>
                <a:r>
                  <a:rPr kumimoji="1" lang="ja-JP" altLang="en-US" sz="900">
                    <a:solidFill>
                      <a:sysClr val="windowText" lastClr="000000"/>
                    </a:solidFill>
                  </a:rPr>
                  <a:t>　　</a:t>
                </a:r>
                <a:r>
                  <a:rPr kumimoji="1" lang="ja-JP" altLang="ja-JP" sz="900">
                    <a:solidFill>
                      <a:sysClr val="windowText" lastClr="000000"/>
                    </a:solidFill>
                    <a:latin typeface="+mn-lt"/>
                    <a:ea typeface="+mn-ea"/>
                    <a:cs typeface="+mn-cs"/>
                  </a:rPr>
                  <a:t>を含む</a:t>
                </a:r>
                <a:endParaRPr kumimoji="1" lang="en-US" altLang="ja-JP" sz="900">
                  <a:solidFill>
                    <a:sysClr val="windowText" lastClr="000000"/>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上記支出については、１件１００万円以上のものはない</a:t>
                </a:r>
                <a:r>
                  <a:rPr kumimoji="1" lang="ja-JP" altLang="ja-JP" sz="1100" baseline="0">
                    <a:solidFill>
                      <a:schemeClr val="dk1"/>
                    </a:solidFill>
                    <a:effectLst/>
                    <a:latin typeface="+mn-lt"/>
                    <a:ea typeface="+mn-ea"/>
                    <a:cs typeface="+mn-cs"/>
                  </a:rPr>
                  <a:t>。</a:t>
                </a:r>
                <a:endParaRPr lang="ja-JP" altLang="ja-JP" sz="9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a:solidFill>
                    <a:sysClr val="windowText" lastClr="000000"/>
                  </a:solidFill>
                </a:endParaRPr>
              </a:p>
            </xdr:txBody>
          </xdr:sp>
          <xdr:grpSp>
            <xdr:nvGrpSpPr>
              <xdr:cNvPr id="123" name="グループ化 122">
                <a:extLst>
                  <a:ext uri="{FF2B5EF4-FFF2-40B4-BE49-F238E27FC236}">
                    <a16:creationId xmlns:a16="http://schemas.microsoft.com/office/drawing/2014/main" id="{1618D3F9-F2B1-4E5B-960B-EBB5D9E40A98}"/>
                  </a:ext>
                </a:extLst>
              </xdr:cNvPr>
              <xdr:cNvGrpSpPr/>
            </xdr:nvGrpSpPr>
            <xdr:grpSpPr>
              <a:xfrm>
                <a:off x="1750276" y="50381633"/>
                <a:ext cx="4615780" cy="3971483"/>
                <a:chOff x="1750276" y="50381633"/>
                <a:chExt cx="4615780" cy="3971483"/>
              </a:xfrm>
            </xdr:grpSpPr>
            <xdr:cxnSp macro="">
              <xdr:nvCxnSpPr>
                <xdr:cNvPr id="124" name="直線コネクタ 123">
                  <a:extLst>
                    <a:ext uri="{FF2B5EF4-FFF2-40B4-BE49-F238E27FC236}">
                      <a16:creationId xmlns:a16="http://schemas.microsoft.com/office/drawing/2014/main" id="{7DA86A29-DE08-4B31-9EB9-3E516D920469}"/>
                    </a:ext>
                  </a:extLst>
                </xdr:cNvPr>
                <xdr:cNvCxnSpPr/>
              </xdr:nvCxnSpPr>
              <xdr:spPr>
                <a:xfrm>
                  <a:off x="1750276" y="50381633"/>
                  <a:ext cx="3396209" cy="8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テキスト ボックス 124">
                  <a:extLst>
                    <a:ext uri="{FF2B5EF4-FFF2-40B4-BE49-F238E27FC236}">
                      <a16:creationId xmlns:a16="http://schemas.microsoft.com/office/drawing/2014/main" id="{C2A3E61A-76BA-45CD-BAE0-47FF0AB112D0}"/>
                    </a:ext>
                  </a:extLst>
                </xdr:cNvPr>
                <xdr:cNvSpPr txBox="1"/>
              </xdr:nvSpPr>
              <xdr:spPr>
                <a:xfrm>
                  <a:off x="3878140" y="50411770"/>
                  <a:ext cx="1838938" cy="266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t>【</a:t>
                  </a:r>
                  <a:r>
                    <a:rPr kumimoji="1" lang="ja-JP" altLang="en-US" sz="900"/>
                    <a:t>支出委任</a:t>
                  </a:r>
                  <a:r>
                    <a:rPr kumimoji="1" lang="en-US" altLang="ja-JP" sz="900"/>
                    <a:t>】</a:t>
                  </a:r>
                  <a:endParaRPr kumimoji="1" lang="ja-JP" altLang="en-US" sz="900"/>
                </a:p>
              </xdr:txBody>
            </xdr:sp>
            <xdr:sp macro="" textlink="">
              <xdr:nvSpPr>
                <xdr:cNvPr id="126" name="テキスト ボックス 125">
                  <a:extLst>
                    <a:ext uri="{FF2B5EF4-FFF2-40B4-BE49-F238E27FC236}">
                      <a16:creationId xmlns:a16="http://schemas.microsoft.com/office/drawing/2014/main" id="{BD40EEEF-3EE9-4A6F-AF6C-5F241FC04826}"/>
                    </a:ext>
                  </a:extLst>
                </xdr:cNvPr>
                <xdr:cNvSpPr txBox="1"/>
              </xdr:nvSpPr>
              <xdr:spPr>
                <a:xfrm>
                  <a:off x="4524375" y="50706827"/>
                  <a:ext cx="1400176" cy="8862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solidFill>
                        <a:sysClr val="windowText" lastClr="000000"/>
                      </a:solidFill>
                    </a:rPr>
                    <a:t>Ｆ</a:t>
                  </a:r>
                  <a:endParaRPr kumimoji="1" lang="en-US" altLang="ja-JP" sz="900">
                    <a:solidFill>
                      <a:sysClr val="windowText" lastClr="000000"/>
                    </a:solidFill>
                  </a:endParaRPr>
                </a:p>
                <a:p>
                  <a:pPr algn="ctr"/>
                  <a:r>
                    <a:rPr kumimoji="1" lang="ja-JP" altLang="en-US" sz="900">
                      <a:solidFill>
                        <a:sysClr val="windowText" lastClr="000000"/>
                      </a:solidFill>
                    </a:rPr>
                    <a:t>奈良県</a:t>
                  </a:r>
                  <a:endParaRPr kumimoji="1" lang="en-US" altLang="ja-JP" sz="900">
                    <a:solidFill>
                      <a:sysClr val="windowText" lastClr="000000"/>
                    </a:solidFill>
                  </a:endParaRPr>
                </a:p>
                <a:p>
                  <a:pPr algn="ctr"/>
                  <a:r>
                    <a:rPr kumimoji="1" lang="ja-JP" altLang="en-US" sz="900">
                      <a:solidFill>
                        <a:sysClr val="windowText" lastClr="000000"/>
                      </a:solidFill>
                    </a:rPr>
                    <a:t>１４．２百万円</a:t>
                  </a:r>
                  <a:endParaRPr kumimoji="1" lang="en-US" altLang="ja-JP" sz="900">
                    <a:solidFill>
                      <a:sysClr val="windowText" lastClr="000000"/>
                    </a:solidFill>
                  </a:endParaRPr>
                </a:p>
              </xdr:txBody>
            </xdr:sp>
            <xdr:sp macro="" textlink="">
              <xdr:nvSpPr>
                <xdr:cNvPr id="127" name="大かっこ 126">
                  <a:extLst>
                    <a:ext uri="{FF2B5EF4-FFF2-40B4-BE49-F238E27FC236}">
                      <a16:creationId xmlns:a16="http://schemas.microsoft.com/office/drawing/2014/main" id="{73B9528D-F8B2-4F9E-8E88-5DA7AF5C8E24}"/>
                    </a:ext>
                  </a:extLst>
                </xdr:cNvPr>
                <xdr:cNvSpPr/>
              </xdr:nvSpPr>
              <xdr:spPr>
                <a:xfrm>
                  <a:off x="4371975" y="51728970"/>
                  <a:ext cx="1724026" cy="6035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8" name="テキスト ボックス 127">
                  <a:extLst>
                    <a:ext uri="{FF2B5EF4-FFF2-40B4-BE49-F238E27FC236}">
                      <a16:creationId xmlns:a16="http://schemas.microsoft.com/office/drawing/2014/main" id="{9A692070-39F4-4797-B193-0DE551B6B404}"/>
                    </a:ext>
                  </a:extLst>
                </xdr:cNvPr>
                <xdr:cNvSpPr txBox="1"/>
              </xdr:nvSpPr>
              <xdr:spPr>
                <a:xfrm>
                  <a:off x="4530335" y="51702119"/>
                  <a:ext cx="1543050" cy="774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平城宮跡等の史跡等の買上げ事業に必要な事務経費を支出</a:t>
                  </a:r>
                </a:p>
              </xdr:txBody>
            </xdr:sp>
            <xdr:sp macro="" textlink="">
              <xdr:nvSpPr>
                <xdr:cNvPr id="129" name="Rectangle 7">
                  <a:extLst>
                    <a:ext uri="{FF2B5EF4-FFF2-40B4-BE49-F238E27FC236}">
                      <a16:creationId xmlns:a16="http://schemas.microsoft.com/office/drawing/2014/main" id="{B6CB9990-689E-44F3-ACD2-241B5C68AC8B}"/>
                    </a:ext>
                  </a:extLst>
                </xdr:cNvPr>
                <xdr:cNvSpPr>
                  <a:spLocks noChangeArrowheads="1"/>
                </xdr:cNvSpPr>
              </xdr:nvSpPr>
              <xdr:spPr bwMode="auto">
                <a:xfrm>
                  <a:off x="4366393" y="52809043"/>
                  <a:ext cx="1999663" cy="252379"/>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900" b="0" i="0" u="none" strike="noStrike" baseline="0">
                      <a:solidFill>
                        <a:srgbClr val="000000"/>
                      </a:solidFill>
                      <a:latin typeface="+mn-ea"/>
                      <a:ea typeface="+mn-ea"/>
                    </a:rPr>
                    <a:t>請負</a:t>
                  </a:r>
                  <a:r>
                    <a:rPr lang="en-US" altLang="ja-JP" sz="900" b="0" i="0" u="none" strike="noStrike" baseline="0">
                      <a:solidFill>
                        <a:srgbClr val="000000"/>
                      </a:solidFill>
                      <a:latin typeface="+mn-ea"/>
                      <a:ea typeface="+mn-ea"/>
                    </a:rPr>
                    <a:t>【</a:t>
                  </a:r>
                  <a:r>
                    <a:rPr lang="ja-JP" altLang="en-US" sz="900" b="0" i="0" u="none" strike="noStrike" baseline="0">
                      <a:solidFill>
                        <a:srgbClr val="000000"/>
                      </a:solidFill>
                      <a:latin typeface="+mn-ea"/>
                      <a:ea typeface="+mn-ea"/>
                    </a:rPr>
                    <a:t>一般競争入札（最低価格）</a:t>
                  </a:r>
                  <a:r>
                    <a:rPr lang="en-US" altLang="ja-JP" sz="900" b="0" i="0" u="none" strike="noStrike" baseline="0">
                      <a:solidFill>
                        <a:srgbClr val="000000"/>
                      </a:solidFill>
                      <a:latin typeface="+mn-ea"/>
                      <a:ea typeface="+mn-ea"/>
                    </a:rPr>
                    <a:t>】</a:t>
                  </a:r>
                </a:p>
              </xdr:txBody>
            </xdr:sp>
            <xdr:sp macro="" textlink="">
              <xdr:nvSpPr>
                <xdr:cNvPr id="130" name="Rectangle 5">
                  <a:extLst>
                    <a:ext uri="{FF2B5EF4-FFF2-40B4-BE49-F238E27FC236}">
                      <a16:creationId xmlns:a16="http://schemas.microsoft.com/office/drawing/2014/main" id="{6AFE29B1-E29B-4660-993A-A17DCAFF4A3F}"/>
                    </a:ext>
                  </a:extLst>
                </xdr:cNvPr>
                <xdr:cNvSpPr>
                  <a:spLocks noChangeArrowheads="1"/>
                </xdr:cNvSpPr>
              </xdr:nvSpPr>
              <xdr:spPr bwMode="auto">
                <a:xfrm>
                  <a:off x="4513512" y="53079050"/>
                  <a:ext cx="1574680" cy="796295"/>
                </a:xfrm>
                <a:prstGeom prst="rect">
                  <a:avLst/>
                </a:prstGeom>
                <a:solidFill>
                  <a:sysClr val="window" lastClr="FFFFFF"/>
                </a:solidFill>
                <a:ln w="9525">
                  <a:solidFill>
                    <a:srgbClr val="000000"/>
                  </a:solidFill>
                  <a:miter lim="800000"/>
                  <a:headEnd/>
                  <a:tailEnd/>
                </a:ln>
              </xdr:spPr>
              <xdr:txBody>
                <a:bodyPr vertOverflow="clip" wrap="square" lIns="27432" tIns="18288" rIns="27432" bIns="0" anchor="ctr" upright="1"/>
                <a:lstStyle/>
                <a:p>
                  <a:pPr algn="ctr" rtl="0">
                    <a:lnSpc>
                      <a:spcPts val="1100"/>
                    </a:lnSpc>
                    <a:defRPr sz="1000"/>
                  </a:pPr>
                  <a:r>
                    <a:rPr lang="ja-JP" altLang="en-US" sz="900" b="0" i="0" u="none" strike="noStrike" baseline="0">
                      <a:solidFill>
                        <a:sysClr val="windowText" lastClr="000000"/>
                      </a:solidFill>
                      <a:latin typeface="+mn-ea"/>
                      <a:ea typeface="+mn-ea"/>
                    </a:rPr>
                    <a:t>Ｇ</a:t>
                  </a:r>
                  <a:r>
                    <a:rPr lang="en-US" altLang="ja-JP" sz="900" b="0" i="0" u="none" strike="noStrike" baseline="0">
                      <a:solidFill>
                        <a:sysClr val="windowText" lastClr="000000"/>
                      </a:solidFill>
                      <a:latin typeface="+mn-ea"/>
                      <a:ea typeface="+mn-ea"/>
                    </a:rPr>
                    <a:t>.</a:t>
                  </a:r>
                </a:p>
                <a:p>
                  <a:pPr algn="ctr" rtl="0">
                    <a:lnSpc>
                      <a:spcPts val="1100"/>
                    </a:lnSpc>
                    <a:defRPr sz="1000"/>
                  </a:pPr>
                  <a:r>
                    <a:rPr lang="ja-JP" altLang="en-US" sz="900" b="0" i="0" u="none" strike="noStrike" baseline="0">
                      <a:solidFill>
                        <a:sysClr val="windowText" lastClr="000000"/>
                      </a:solidFill>
                      <a:latin typeface="+mn-ea"/>
                      <a:ea typeface="+mn-ea"/>
                    </a:rPr>
                    <a:t>民間企業（全３社）</a:t>
                  </a:r>
                  <a:endParaRPr lang="en-US" altLang="ja-JP" sz="900" b="0" i="0" u="none" strike="noStrike" baseline="0">
                    <a:solidFill>
                      <a:sysClr val="windowText" lastClr="000000"/>
                    </a:solidFill>
                    <a:latin typeface="+mn-ea"/>
                    <a:ea typeface="+mn-ea"/>
                  </a:endParaRPr>
                </a:p>
                <a:p>
                  <a:pPr algn="ctr" rtl="0">
                    <a:lnSpc>
                      <a:spcPts val="1100"/>
                    </a:lnSpc>
                    <a:defRPr sz="1000"/>
                  </a:pPr>
                  <a:r>
                    <a:rPr lang="ja-JP" altLang="en-US" sz="900" b="0" i="0" u="none" strike="noStrike" baseline="0">
                      <a:solidFill>
                        <a:sysClr val="windowText" lastClr="000000"/>
                      </a:solidFill>
                      <a:latin typeface="+mn-ea"/>
                      <a:ea typeface="+mn-ea"/>
                    </a:rPr>
                    <a:t>６．８百万円</a:t>
                  </a:r>
                </a:p>
              </xdr:txBody>
            </xdr:sp>
            <xdr:sp macro="" textlink="">
              <xdr:nvSpPr>
                <xdr:cNvPr id="131" name="大かっこ 130">
                  <a:extLst>
                    <a:ext uri="{FF2B5EF4-FFF2-40B4-BE49-F238E27FC236}">
                      <a16:creationId xmlns:a16="http://schemas.microsoft.com/office/drawing/2014/main" id="{ADBAD284-CC0A-425A-96C8-BBB4D2E4717B}"/>
                    </a:ext>
                  </a:extLst>
                </xdr:cNvPr>
                <xdr:cNvSpPr/>
              </xdr:nvSpPr>
              <xdr:spPr>
                <a:xfrm>
                  <a:off x="4535942" y="53950867"/>
                  <a:ext cx="1466850" cy="36755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32" name="Rectangle 23">
                  <a:extLst>
                    <a:ext uri="{FF2B5EF4-FFF2-40B4-BE49-F238E27FC236}">
                      <a16:creationId xmlns:a16="http://schemas.microsoft.com/office/drawing/2014/main" id="{5813B69B-6AC7-44B4-B19A-1CB17AB124D0}"/>
                    </a:ext>
                  </a:extLst>
                </xdr:cNvPr>
                <xdr:cNvSpPr>
                  <a:spLocks noChangeArrowheads="1"/>
                </xdr:cNvSpPr>
              </xdr:nvSpPr>
              <xdr:spPr bwMode="auto">
                <a:xfrm>
                  <a:off x="4656358" y="54019181"/>
                  <a:ext cx="1085849" cy="333935"/>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mn-ea"/>
                      <a:ea typeface="+mn-ea"/>
                    </a:rPr>
                    <a:t>・物件補償調査</a:t>
                  </a:r>
                  <a:endParaRPr lang="en-US" altLang="ja-JP" sz="900" b="0" i="0" u="none" strike="noStrike" baseline="0">
                    <a:solidFill>
                      <a:srgbClr val="000000"/>
                    </a:solidFill>
                    <a:latin typeface="+mn-ea"/>
                    <a:ea typeface="+mn-ea"/>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ja-JP" sz="900" b="0" i="0" baseline="0">
                      <a:effectLst/>
                      <a:latin typeface="+mn-lt"/>
                      <a:ea typeface="+mn-ea"/>
                      <a:cs typeface="+mn-cs"/>
                    </a:rPr>
                    <a:t>・</a:t>
                  </a:r>
                  <a:r>
                    <a:rPr lang="ja-JP" altLang="en-US" sz="900" b="0" i="0" baseline="0">
                      <a:effectLst/>
                      <a:latin typeface="+mn-lt"/>
                      <a:ea typeface="+mn-ea"/>
                      <a:cs typeface="+mn-cs"/>
                    </a:rPr>
                    <a:t>測量委託</a:t>
                  </a:r>
                  <a:endParaRPr lang="ja-JP" altLang="ja-JP" sz="900">
                    <a:effectLst/>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grpSp>
        </xdr:grpSp>
        <xdr:cxnSp macro="">
          <xdr:nvCxnSpPr>
            <xdr:cNvPr id="120" name="直線矢印コネクタ 119">
              <a:extLst>
                <a:ext uri="{FF2B5EF4-FFF2-40B4-BE49-F238E27FC236}">
                  <a16:creationId xmlns:a16="http://schemas.microsoft.com/office/drawing/2014/main" id="{6AC6553C-45D3-467F-9A04-35D9490CCE10}"/>
                </a:ext>
              </a:extLst>
            </xdr:cNvPr>
            <xdr:cNvCxnSpPr/>
          </xdr:nvCxnSpPr>
          <xdr:spPr>
            <a:xfrm>
              <a:off x="6259285" y="8637343"/>
              <a:ext cx="0" cy="25853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21" name="直線矢印コネクタ 120">
              <a:extLst>
                <a:ext uri="{FF2B5EF4-FFF2-40B4-BE49-F238E27FC236}">
                  <a16:creationId xmlns:a16="http://schemas.microsoft.com/office/drawing/2014/main" id="{62453837-6E1C-41B8-B2DA-62202E528346}"/>
                </a:ext>
              </a:extLst>
            </xdr:cNvPr>
            <xdr:cNvCxnSpPr/>
          </xdr:nvCxnSpPr>
          <xdr:spPr>
            <a:xfrm>
              <a:off x="6343650" y="10668000"/>
              <a:ext cx="0" cy="32929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9</xdr:col>
      <xdr:colOff>100852</xdr:colOff>
      <xdr:row>742</xdr:row>
      <xdr:rowOff>11206</xdr:rowOff>
    </xdr:from>
    <xdr:to>
      <xdr:col>9</xdr:col>
      <xdr:colOff>100852</xdr:colOff>
      <xdr:row>759</xdr:row>
      <xdr:rowOff>109258</xdr:rowOff>
    </xdr:to>
    <xdr:cxnSp macro="">
      <xdr:nvCxnSpPr>
        <xdr:cNvPr id="180" name="直線コネクタ 179">
          <a:extLst>
            <a:ext uri="{FF2B5EF4-FFF2-40B4-BE49-F238E27FC236}">
              <a16:creationId xmlns:a16="http://schemas.microsoft.com/office/drawing/2014/main" id="{3B91F83A-65BD-49D7-B76D-E48D7F618EDD}"/>
            </a:ext>
          </a:extLst>
        </xdr:cNvPr>
        <xdr:cNvCxnSpPr/>
      </xdr:nvCxnSpPr>
      <xdr:spPr>
        <a:xfrm>
          <a:off x="1916205" y="55782882"/>
          <a:ext cx="0" cy="128615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89647</xdr:colOff>
      <xdr:row>753</xdr:row>
      <xdr:rowOff>593911</xdr:rowOff>
    </xdr:from>
    <xdr:to>
      <xdr:col>49</xdr:col>
      <xdr:colOff>14567</xdr:colOff>
      <xdr:row>763</xdr:row>
      <xdr:rowOff>378199</xdr:rowOff>
    </xdr:to>
    <xdr:grpSp>
      <xdr:nvGrpSpPr>
        <xdr:cNvPr id="181" name="グループ化 180">
          <a:extLst>
            <a:ext uri="{FF2B5EF4-FFF2-40B4-BE49-F238E27FC236}">
              <a16:creationId xmlns:a16="http://schemas.microsoft.com/office/drawing/2014/main" id="{9560D802-0844-44DD-B3BA-D0AFF675DF4C}"/>
            </a:ext>
          </a:extLst>
        </xdr:cNvPr>
        <xdr:cNvGrpSpPr/>
      </xdr:nvGrpSpPr>
      <xdr:grpSpPr>
        <a:xfrm>
          <a:off x="1911303" y="64756692"/>
          <a:ext cx="8021170" cy="7285226"/>
          <a:chOff x="2308411" y="893670"/>
          <a:chExt cx="7556126" cy="7473295"/>
        </a:xfrm>
      </xdr:grpSpPr>
      <xdr:grpSp>
        <xdr:nvGrpSpPr>
          <xdr:cNvPr id="182" name="グループ化 181">
            <a:extLst>
              <a:ext uri="{FF2B5EF4-FFF2-40B4-BE49-F238E27FC236}">
                <a16:creationId xmlns:a16="http://schemas.microsoft.com/office/drawing/2014/main" id="{76DF1D74-A20F-4CB3-A577-EC8936584CAA}"/>
              </a:ext>
            </a:extLst>
          </xdr:cNvPr>
          <xdr:cNvGrpSpPr/>
        </xdr:nvGrpSpPr>
        <xdr:grpSpPr>
          <a:xfrm>
            <a:off x="2349033" y="4975011"/>
            <a:ext cx="7515504" cy="3391954"/>
            <a:chOff x="2136723" y="8921776"/>
            <a:chExt cx="8096646" cy="3391659"/>
          </a:xfrm>
        </xdr:grpSpPr>
        <xdr:sp macro="" textlink="">
          <xdr:nvSpPr>
            <xdr:cNvPr id="205" name="大かっこ 204">
              <a:extLst>
                <a:ext uri="{FF2B5EF4-FFF2-40B4-BE49-F238E27FC236}">
                  <a16:creationId xmlns:a16="http://schemas.microsoft.com/office/drawing/2014/main" id="{A720F7A7-023B-4972-A49B-F4E1B9E3A037}"/>
                </a:ext>
              </a:extLst>
            </xdr:cNvPr>
            <xdr:cNvSpPr/>
          </xdr:nvSpPr>
          <xdr:spPr bwMode="auto">
            <a:xfrm>
              <a:off x="4936084" y="11464276"/>
              <a:ext cx="1883406" cy="8018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6" name="大かっこ 205">
              <a:extLst>
                <a:ext uri="{FF2B5EF4-FFF2-40B4-BE49-F238E27FC236}">
                  <a16:creationId xmlns:a16="http://schemas.microsoft.com/office/drawing/2014/main" id="{87A63CBE-9A97-423F-838F-C8485F03281E}"/>
                </a:ext>
              </a:extLst>
            </xdr:cNvPr>
            <xdr:cNvSpPr/>
          </xdr:nvSpPr>
          <xdr:spPr bwMode="auto">
            <a:xfrm>
              <a:off x="2344546" y="11476166"/>
              <a:ext cx="1881726" cy="8018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nvGrpSpPr>
            <xdr:cNvPr id="207" name="グループ化 206">
              <a:extLst>
                <a:ext uri="{FF2B5EF4-FFF2-40B4-BE49-F238E27FC236}">
                  <a16:creationId xmlns:a16="http://schemas.microsoft.com/office/drawing/2014/main" id="{325137EF-D2D6-41E7-BB94-180B5FBD2803}"/>
                </a:ext>
              </a:extLst>
            </xdr:cNvPr>
            <xdr:cNvGrpSpPr/>
          </xdr:nvGrpSpPr>
          <xdr:grpSpPr>
            <a:xfrm>
              <a:off x="2136723" y="8921776"/>
              <a:ext cx="8096646" cy="3391659"/>
              <a:chOff x="2136723" y="8921776"/>
              <a:chExt cx="8096646" cy="3391659"/>
            </a:xfrm>
          </xdr:grpSpPr>
          <xdr:cxnSp macro="">
            <xdr:nvCxnSpPr>
              <xdr:cNvPr id="208" name="直線矢印コネクタ 207">
                <a:extLst>
                  <a:ext uri="{FF2B5EF4-FFF2-40B4-BE49-F238E27FC236}">
                    <a16:creationId xmlns:a16="http://schemas.microsoft.com/office/drawing/2014/main" id="{D2FD587A-08B8-4F9D-9714-D44F5681A99D}"/>
                  </a:ext>
                </a:extLst>
              </xdr:cNvPr>
              <xdr:cNvCxnSpPr/>
            </xdr:nvCxnSpPr>
            <xdr:spPr bwMode="auto">
              <a:xfrm>
                <a:off x="5733538" y="9892122"/>
                <a:ext cx="0" cy="41167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9" name="直線矢印コネクタ 208">
                <a:extLst>
                  <a:ext uri="{FF2B5EF4-FFF2-40B4-BE49-F238E27FC236}">
                    <a16:creationId xmlns:a16="http://schemas.microsoft.com/office/drawing/2014/main" id="{10E8088F-E1F5-4D20-A579-CDBD83BEA1E2}"/>
                  </a:ext>
                </a:extLst>
              </xdr:cNvPr>
              <xdr:cNvCxnSpPr/>
            </xdr:nvCxnSpPr>
            <xdr:spPr bwMode="auto">
              <a:xfrm>
                <a:off x="3162388" y="10124230"/>
                <a:ext cx="0" cy="23924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210" name="グループ化 209">
                <a:extLst>
                  <a:ext uri="{FF2B5EF4-FFF2-40B4-BE49-F238E27FC236}">
                    <a16:creationId xmlns:a16="http://schemas.microsoft.com/office/drawing/2014/main" id="{E87FD50C-D9F3-454F-9167-39F87EA7729D}"/>
                  </a:ext>
                </a:extLst>
              </xdr:cNvPr>
              <xdr:cNvGrpSpPr/>
            </xdr:nvGrpSpPr>
            <xdr:grpSpPr>
              <a:xfrm>
                <a:off x="2136723" y="8953496"/>
                <a:ext cx="8096646" cy="3359939"/>
                <a:chOff x="2136723" y="8953496"/>
                <a:chExt cx="8096646" cy="3359939"/>
              </a:xfrm>
            </xdr:grpSpPr>
            <xdr:grpSp>
              <xdr:nvGrpSpPr>
                <xdr:cNvPr id="212" name="グループ化 211">
                  <a:extLst>
                    <a:ext uri="{FF2B5EF4-FFF2-40B4-BE49-F238E27FC236}">
                      <a16:creationId xmlns:a16="http://schemas.microsoft.com/office/drawing/2014/main" id="{D4111246-3D3C-4C51-8022-69933A6A8BD6}"/>
                    </a:ext>
                  </a:extLst>
                </xdr:cNvPr>
                <xdr:cNvGrpSpPr/>
              </xdr:nvGrpSpPr>
              <xdr:grpSpPr>
                <a:xfrm>
                  <a:off x="2136723" y="8953496"/>
                  <a:ext cx="7813623" cy="3359939"/>
                  <a:chOff x="2011771" y="58674000"/>
                  <a:chExt cx="7750575" cy="4104613"/>
                </a:xfrm>
              </xdr:grpSpPr>
              <xdr:cxnSp macro="">
                <xdr:nvCxnSpPr>
                  <xdr:cNvPr id="220" name="直線コネクタ 219">
                    <a:extLst>
                      <a:ext uri="{FF2B5EF4-FFF2-40B4-BE49-F238E27FC236}">
                        <a16:creationId xmlns:a16="http://schemas.microsoft.com/office/drawing/2014/main" id="{E7F65909-5565-430C-9B09-328E068F3F05}"/>
                      </a:ext>
                    </a:extLst>
                  </xdr:cNvPr>
                  <xdr:cNvCxnSpPr/>
                </xdr:nvCxnSpPr>
                <xdr:spPr bwMode="auto">
                  <a:xfrm>
                    <a:off x="2011771" y="58681940"/>
                    <a:ext cx="3562035" cy="326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21" name="直線コネクタ 220">
                    <a:extLst>
                      <a:ext uri="{FF2B5EF4-FFF2-40B4-BE49-F238E27FC236}">
                        <a16:creationId xmlns:a16="http://schemas.microsoft.com/office/drawing/2014/main" id="{CAB7E269-3104-4798-BE0B-3279092080CB}"/>
                      </a:ext>
                    </a:extLst>
                  </xdr:cNvPr>
                  <xdr:cNvCxnSpPr/>
                </xdr:nvCxnSpPr>
                <xdr:spPr>
                  <a:xfrm rot="16200000" flipH="1">
                    <a:off x="5321113" y="58931175"/>
                    <a:ext cx="514350" cy="0"/>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2" name="直線コネクタ 221">
                    <a:extLst>
                      <a:ext uri="{FF2B5EF4-FFF2-40B4-BE49-F238E27FC236}">
                        <a16:creationId xmlns:a16="http://schemas.microsoft.com/office/drawing/2014/main" id="{497D3BE6-7C16-4DCA-B137-1A3C06850311}"/>
                      </a:ext>
                    </a:extLst>
                  </xdr:cNvPr>
                  <xdr:cNvCxnSpPr/>
                </xdr:nvCxnSpPr>
                <xdr:spPr bwMode="auto">
                  <a:xfrm>
                    <a:off x="3052191" y="60111976"/>
                    <a:ext cx="548683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23" name="正方形/長方形 222">
                    <a:extLst>
                      <a:ext uri="{FF2B5EF4-FFF2-40B4-BE49-F238E27FC236}">
                        <a16:creationId xmlns:a16="http://schemas.microsoft.com/office/drawing/2014/main" id="{53806DEE-C6AE-44BD-8AF1-9617611A60E9}"/>
                      </a:ext>
                    </a:extLst>
                  </xdr:cNvPr>
                  <xdr:cNvSpPr/>
                </xdr:nvSpPr>
                <xdr:spPr bwMode="auto">
                  <a:xfrm>
                    <a:off x="4802681" y="59245501"/>
                    <a:ext cx="1641822" cy="563998"/>
                  </a:xfrm>
                  <a:prstGeom prst="rect">
                    <a:avLst/>
                  </a:prstGeom>
                  <a:noFill/>
                  <a:ln>
                    <a:solidFill>
                      <a:sysClr val="windowText" lastClr="000000"/>
                    </a:solidFill>
                  </a:ln>
                </xdr:spPr>
                <xdr:txBody>
                  <a:bodyPr wrap="square" anchor="ctr" anchorCtr="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solidFill>
                          <a:sysClr val="windowText" lastClr="000000"/>
                        </a:solidFill>
                      </a:rPr>
                      <a:t>キトラ古墳保存修理等</a:t>
                    </a:r>
                    <a:endParaRPr lang="en-US" altLang="ja-JP" sz="900">
                      <a:solidFill>
                        <a:sysClr val="windowText" lastClr="000000"/>
                      </a:solidFill>
                    </a:endParaRPr>
                  </a:p>
                  <a:p>
                    <a:pPr algn="ctr"/>
                    <a:r>
                      <a:rPr lang="ja-JP" altLang="en-US" sz="900">
                        <a:solidFill>
                          <a:sysClr val="windowText" lastClr="000000"/>
                        </a:solidFill>
                      </a:rPr>
                      <a:t>１７６．９百万円</a:t>
                    </a:r>
                    <a:endParaRPr lang="en-US" altLang="ja-JP" sz="900">
                      <a:solidFill>
                        <a:sysClr val="windowText" lastClr="000000"/>
                      </a:solidFill>
                    </a:endParaRPr>
                  </a:p>
                </xdr:txBody>
              </xdr:sp>
              <xdr:cxnSp macro="">
                <xdr:nvCxnSpPr>
                  <xdr:cNvPr id="224" name="直線矢印コネクタ 223">
                    <a:extLst>
                      <a:ext uri="{FF2B5EF4-FFF2-40B4-BE49-F238E27FC236}">
                        <a16:creationId xmlns:a16="http://schemas.microsoft.com/office/drawing/2014/main" id="{676656CB-D51E-47A9-A397-8A1ECD852277}"/>
                      </a:ext>
                    </a:extLst>
                  </xdr:cNvPr>
                  <xdr:cNvCxnSpPr/>
                </xdr:nvCxnSpPr>
                <xdr:spPr bwMode="auto">
                  <a:xfrm rot="5400000">
                    <a:off x="8392125" y="60260345"/>
                    <a:ext cx="276499"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5" name="テキスト ボックス 224">
                    <a:extLst>
                      <a:ext uri="{FF2B5EF4-FFF2-40B4-BE49-F238E27FC236}">
                        <a16:creationId xmlns:a16="http://schemas.microsoft.com/office/drawing/2014/main" id="{BE88F585-4A5A-480A-9C9E-A6D8C174E6FC}"/>
                      </a:ext>
                    </a:extLst>
                  </xdr:cNvPr>
                  <xdr:cNvSpPr txBox="1"/>
                </xdr:nvSpPr>
                <xdr:spPr bwMode="auto">
                  <a:xfrm>
                    <a:off x="7822599" y="60825923"/>
                    <a:ext cx="1419168" cy="89623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noAutofit/>
                  </a:bodyPr>
                  <a:lstStyle/>
                  <a:p>
                    <a:pPr algn="ctr"/>
                    <a:r>
                      <a:rPr kumimoji="1" lang="ja-JP" altLang="en-US" sz="900">
                        <a:solidFill>
                          <a:sysClr val="windowText" lastClr="000000"/>
                        </a:solidFill>
                      </a:rPr>
                      <a:t>Ｍ</a:t>
                    </a:r>
                    <a:endParaRPr kumimoji="1" lang="en-US" altLang="ja-JP" sz="900">
                      <a:solidFill>
                        <a:sysClr val="windowText" lastClr="000000"/>
                      </a:solidFill>
                    </a:endParaRPr>
                  </a:p>
                  <a:p>
                    <a:pPr algn="ctr"/>
                    <a:r>
                      <a:rPr kumimoji="1" lang="ja-JP" altLang="en-US" sz="900">
                        <a:solidFill>
                          <a:sysClr val="windowText" lastClr="000000"/>
                        </a:solidFill>
                      </a:rPr>
                      <a:t>アガイ商事株式会社</a:t>
                    </a:r>
                    <a:endParaRPr kumimoji="1" lang="en-US" altLang="ja-JP" sz="900">
                      <a:solidFill>
                        <a:sysClr val="windowText" lastClr="000000"/>
                      </a:solidFill>
                    </a:endParaRPr>
                  </a:p>
                  <a:p>
                    <a:pPr algn="ctr"/>
                    <a:r>
                      <a:rPr kumimoji="1" lang="ja-JP" altLang="en-US" sz="900">
                        <a:solidFill>
                          <a:sysClr val="windowText" lastClr="000000"/>
                        </a:solidFill>
                      </a:rPr>
                      <a:t>５百万円</a:t>
                    </a:r>
                  </a:p>
                </xdr:txBody>
              </xdr:sp>
              <xdr:sp macro="" textlink="">
                <xdr:nvSpPr>
                  <xdr:cNvPr id="226" name="テキスト ボックス 11">
                    <a:extLst>
                      <a:ext uri="{FF2B5EF4-FFF2-40B4-BE49-F238E27FC236}">
                        <a16:creationId xmlns:a16="http://schemas.microsoft.com/office/drawing/2014/main" id="{BFBF6ABF-F41A-4B89-9136-68A190DA74DF}"/>
                      </a:ext>
                    </a:extLst>
                  </xdr:cNvPr>
                  <xdr:cNvSpPr txBox="1"/>
                </xdr:nvSpPr>
                <xdr:spPr bwMode="auto">
                  <a:xfrm>
                    <a:off x="7588960" y="60535909"/>
                    <a:ext cx="2173386" cy="249932"/>
                  </a:xfrm>
                  <a:prstGeom prst="rect">
                    <a:avLst/>
                  </a:prstGeom>
                  <a:noFill/>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900"/>
                      <a:t>物品購入</a:t>
                    </a:r>
                    <a:r>
                      <a:rPr kumimoji="1" lang="en-US" altLang="ja-JP" sz="900"/>
                      <a:t>【</a:t>
                    </a:r>
                    <a:r>
                      <a:rPr kumimoji="1" lang="ja-JP" altLang="en-US" sz="900"/>
                      <a:t>一般競争入札（最低価格）</a:t>
                    </a:r>
                    <a:r>
                      <a:rPr kumimoji="1" lang="en-US" altLang="ja-JP" sz="900"/>
                      <a:t>】</a:t>
                    </a:r>
                    <a:endParaRPr kumimoji="1" lang="ja-JP" altLang="en-US" sz="900"/>
                  </a:p>
                </xdr:txBody>
              </xdr:sp>
              <xdr:sp macro="" textlink="">
                <xdr:nvSpPr>
                  <xdr:cNvPr id="227" name="大かっこ 226">
                    <a:extLst>
                      <a:ext uri="{FF2B5EF4-FFF2-40B4-BE49-F238E27FC236}">
                        <a16:creationId xmlns:a16="http://schemas.microsoft.com/office/drawing/2014/main" id="{96356E66-450E-4E85-8D2F-C78A1E13F5A8}"/>
                      </a:ext>
                    </a:extLst>
                  </xdr:cNvPr>
                  <xdr:cNvSpPr/>
                </xdr:nvSpPr>
                <xdr:spPr bwMode="auto">
                  <a:xfrm>
                    <a:off x="7602927" y="61799271"/>
                    <a:ext cx="1866315" cy="9793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28" name="Rectangle 23">
                    <a:extLst>
                      <a:ext uri="{FF2B5EF4-FFF2-40B4-BE49-F238E27FC236}">
                        <a16:creationId xmlns:a16="http://schemas.microsoft.com/office/drawing/2014/main" id="{97E958CE-CC9A-4917-88E1-E07154765BB9}"/>
                      </a:ext>
                    </a:extLst>
                  </xdr:cNvPr>
                  <xdr:cNvSpPr>
                    <a:spLocks noChangeArrowheads="1"/>
                  </xdr:cNvSpPr>
                </xdr:nvSpPr>
                <xdr:spPr bwMode="auto">
                  <a:xfrm>
                    <a:off x="7709948" y="61799273"/>
                    <a:ext cx="1688357" cy="835327"/>
                  </a:xfrm>
                  <a:prstGeom prst="rect">
                    <a:avLst/>
                  </a:prstGeom>
                  <a:noFill/>
                  <a:ln w="9525">
                    <a:noFill/>
                    <a:miter lim="800000"/>
                    <a:headEnd/>
                    <a:tailEnd/>
                  </a:ln>
                </xdr:spPr>
                <xdr:txBody>
                  <a:bodyPr vertOverflow="clip" wrap="square" lIns="27432" tIns="18288" rIns="0" bIns="0" anchor="ctr" upright="1"/>
                  <a:lstStyle/>
                  <a:p>
                    <a:pPr algn="l" rtl="0">
                      <a:lnSpc>
                        <a:spcPts val="900"/>
                      </a:lnSpc>
                      <a:defRPr sz="1000"/>
                    </a:pPr>
                    <a:r>
                      <a:rPr lang="ja-JP" altLang="en-US" sz="900" b="0" i="0" u="none" strike="noStrike" baseline="0">
                        <a:solidFill>
                          <a:sysClr val="windowText" lastClr="000000"/>
                        </a:solidFill>
                        <a:latin typeface="+mn-ea"/>
                        <a:ea typeface="+mn-ea"/>
                      </a:rPr>
                      <a:t>キトラ古墳壁画保存管理施設のための物品購入</a:t>
                    </a:r>
                  </a:p>
                </xdr:txBody>
              </xdr:sp>
            </xdr:grpSp>
            <xdr:sp macro="" textlink="">
              <xdr:nvSpPr>
                <xdr:cNvPr id="213" name="テキスト ボックス 212">
                  <a:extLst>
                    <a:ext uri="{FF2B5EF4-FFF2-40B4-BE49-F238E27FC236}">
                      <a16:creationId xmlns:a16="http://schemas.microsoft.com/office/drawing/2014/main" id="{AFE96D63-941E-48B1-87F4-EF2E674CF8DE}"/>
                    </a:ext>
                  </a:extLst>
                </xdr:cNvPr>
                <xdr:cNvSpPr txBox="1"/>
              </xdr:nvSpPr>
              <xdr:spPr bwMode="auto">
                <a:xfrm>
                  <a:off x="4950889" y="10618147"/>
                  <a:ext cx="1852333" cy="73377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noAutofit/>
                </a:bodyPr>
                <a:lstStyle/>
                <a:p>
                  <a:pPr algn="ctr"/>
                  <a:r>
                    <a:rPr kumimoji="1" lang="ja-JP" altLang="en-US" sz="900">
                      <a:solidFill>
                        <a:sysClr val="windowText" lastClr="000000"/>
                      </a:solidFill>
                    </a:rPr>
                    <a:t>Ｌ</a:t>
                  </a:r>
                  <a:endParaRPr kumimoji="1" lang="en-US" altLang="ja-JP" sz="900">
                    <a:solidFill>
                      <a:sysClr val="windowText" lastClr="000000"/>
                    </a:solidFill>
                  </a:endParaRPr>
                </a:p>
                <a:p>
                  <a:pPr algn="ctr"/>
                  <a:r>
                    <a:rPr kumimoji="1" lang="ja-JP" altLang="en-US" sz="900">
                      <a:solidFill>
                        <a:sysClr val="windowText" lastClr="000000"/>
                      </a:solidFill>
                    </a:rPr>
                    <a:t>一般社団法人・独立行政法人</a:t>
                  </a:r>
                  <a:endParaRPr kumimoji="1" lang="en-US" altLang="ja-JP" sz="900">
                    <a:solidFill>
                      <a:sysClr val="windowText" lastClr="000000"/>
                    </a:solidFill>
                  </a:endParaRPr>
                </a:p>
                <a:p>
                  <a:pPr algn="ctr"/>
                  <a:r>
                    <a:rPr kumimoji="1" lang="ja-JP" altLang="en-US" sz="900">
                      <a:solidFill>
                        <a:sysClr val="windowText" lastClr="000000"/>
                      </a:solidFill>
                    </a:rPr>
                    <a:t>全３機関　１２６百万円</a:t>
                  </a:r>
                </a:p>
              </xdr:txBody>
            </xdr:sp>
            <xdr:sp macro="" textlink="">
              <xdr:nvSpPr>
                <xdr:cNvPr id="214" name="Rectangle 23">
                  <a:extLst>
                    <a:ext uri="{FF2B5EF4-FFF2-40B4-BE49-F238E27FC236}">
                      <a16:creationId xmlns:a16="http://schemas.microsoft.com/office/drawing/2014/main" id="{96895975-64BD-4CD5-9369-7ED00A80CEDF}"/>
                    </a:ext>
                  </a:extLst>
                </xdr:cNvPr>
                <xdr:cNvSpPr>
                  <a:spLocks noChangeArrowheads="1"/>
                </xdr:cNvSpPr>
              </xdr:nvSpPr>
              <xdr:spPr bwMode="auto">
                <a:xfrm>
                  <a:off x="5051147" y="11453029"/>
                  <a:ext cx="1700619" cy="683901"/>
                </a:xfrm>
                <a:prstGeom prst="rect">
                  <a:avLst/>
                </a:prstGeom>
                <a:noFill/>
                <a:ln w="9525">
                  <a:noFill/>
                  <a:miter lim="800000"/>
                  <a:headEnd/>
                  <a:tailEnd/>
                </a:ln>
              </xdr:spPr>
              <xdr:txBody>
                <a:bodyPr vertOverflow="clip" wrap="square" lIns="27432" tIns="18288" rIns="0" bIns="0" anchor="ctr" upright="1"/>
                <a:lstStyle/>
                <a:p>
                  <a:pPr algn="l" rtl="0">
                    <a:lnSpc>
                      <a:spcPts val="900"/>
                    </a:lnSpc>
                    <a:defRPr sz="1000"/>
                  </a:pPr>
                  <a:r>
                    <a:rPr lang="ja-JP" altLang="en-US" sz="900" b="0" i="0" u="none" strike="noStrike" baseline="0">
                      <a:solidFill>
                        <a:sysClr val="windowText" lastClr="000000"/>
                      </a:solidFill>
                      <a:latin typeface="+mn-ea"/>
                      <a:ea typeface="+mn-ea"/>
                    </a:rPr>
                    <a:t>キトラ古墳壁画管理施設の管理・運営及びキトラ古墳壁画の修理や保存対策、化学分析及び調査研究業務など</a:t>
                  </a:r>
                </a:p>
              </xdr:txBody>
            </xdr:sp>
            <xdr:sp macro="" textlink="">
              <xdr:nvSpPr>
                <xdr:cNvPr id="215" name="テキスト ボックス 11">
                  <a:extLst>
                    <a:ext uri="{FF2B5EF4-FFF2-40B4-BE49-F238E27FC236}">
                      <a16:creationId xmlns:a16="http://schemas.microsoft.com/office/drawing/2014/main" id="{53AD1E00-0BB2-423B-A634-ACA2FE283241}"/>
                    </a:ext>
                  </a:extLst>
                </xdr:cNvPr>
                <xdr:cNvSpPr txBox="1"/>
              </xdr:nvSpPr>
              <xdr:spPr bwMode="auto">
                <a:xfrm>
                  <a:off x="4973300" y="10435588"/>
                  <a:ext cx="2082612" cy="158504"/>
                </a:xfrm>
                <a:prstGeom prst="rect">
                  <a:avLst/>
                </a:prstGeom>
                <a:noFill/>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900"/>
                    <a:t>請負</a:t>
                  </a:r>
                  <a:r>
                    <a:rPr kumimoji="1" lang="en-US" altLang="ja-JP" sz="900"/>
                    <a:t>【</a:t>
                  </a:r>
                  <a:r>
                    <a:rPr kumimoji="1" lang="ja-JP" altLang="en-US" sz="900"/>
                    <a:t>随意契約（公募）</a:t>
                  </a:r>
                  <a:r>
                    <a:rPr kumimoji="1" lang="en-US" altLang="ja-JP" sz="900"/>
                    <a:t>】</a:t>
                  </a:r>
                  <a:endParaRPr kumimoji="1" lang="ja-JP" altLang="en-US" sz="900"/>
                </a:p>
              </xdr:txBody>
            </xdr:sp>
            <xdr:sp macro="" textlink="">
              <xdr:nvSpPr>
                <xdr:cNvPr id="216" name="テキスト ボックス 215">
                  <a:extLst>
                    <a:ext uri="{FF2B5EF4-FFF2-40B4-BE49-F238E27FC236}">
                      <a16:creationId xmlns:a16="http://schemas.microsoft.com/office/drawing/2014/main" id="{DB393521-763B-436A-882E-D82DBDF1DBFE}"/>
                    </a:ext>
                  </a:extLst>
                </xdr:cNvPr>
                <xdr:cNvSpPr txBox="1"/>
              </xdr:nvSpPr>
              <xdr:spPr bwMode="auto">
                <a:xfrm>
                  <a:off x="2543932" y="10641285"/>
                  <a:ext cx="1506070" cy="73377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noAutofit/>
                </a:bodyPr>
                <a:lstStyle/>
                <a:p>
                  <a:pPr algn="ctr"/>
                  <a:r>
                    <a:rPr kumimoji="1" lang="ja-JP" altLang="en-US" sz="900">
                      <a:solidFill>
                        <a:sysClr val="windowText" lastClr="000000"/>
                      </a:solidFill>
                    </a:rPr>
                    <a:t>Ｋ</a:t>
                  </a:r>
                  <a:endParaRPr kumimoji="1" lang="en-US" altLang="ja-JP" sz="900">
                    <a:solidFill>
                      <a:sysClr val="windowText" lastClr="000000"/>
                    </a:solidFill>
                  </a:endParaRPr>
                </a:p>
                <a:p>
                  <a:pPr algn="ctr"/>
                  <a:r>
                    <a:rPr kumimoji="1" lang="ja-JP" altLang="en-US" sz="900">
                      <a:solidFill>
                        <a:sysClr val="windowText" lastClr="000000"/>
                      </a:solidFill>
                    </a:rPr>
                    <a:t>株式会社シミズオクト</a:t>
                  </a:r>
                  <a:endParaRPr kumimoji="1" lang="en-US" altLang="ja-JP" sz="900">
                    <a:solidFill>
                      <a:sysClr val="windowText" lastClr="000000"/>
                    </a:solidFill>
                  </a:endParaRPr>
                </a:p>
                <a:p>
                  <a:pPr algn="ctr"/>
                  <a:r>
                    <a:rPr kumimoji="1" lang="ja-JP" altLang="en-US" sz="900">
                      <a:solidFill>
                        <a:sysClr val="windowText" lastClr="000000"/>
                      </a:solidFill>
                    </a:rPr>
                    <a:t>３５．８百万円</a:t>
                  </a:r>
                </a:p>
              </xdr:txBody>
            </xdr:sp>
            <xdr:sp macro="" textlink="">
              <xdr:nvSpPr>
                <xdr:cNvPr id="217" name="Rectangle 23">
                  <a:extLst>
                    <a:ext uri="{FF2B5EF4-FFF2-40B4-BE49-F238E27FC236}">
                      <a16:creationId xmlns:a16="http://schemas.microsoft.com/office/drawing/2014/main" id="{71B4BDEE-0304-40DF-A005-8B450293E78B}"/>
                    </a:ext>
                  </a:extLst>
                </xdr:cNvPr>
                <xdr:cNvSpPr>
                  <a:spLocks noChangeArrowheads="1"/>
                </xdr:cNvSpPr>
              </xdr:nvSpPr>
              <xdr:spPr bwMode="auto">
                <a:xfrm>
                  <a:off x="2423643" y="11476167"/>
                  <a:ext cx="1700618" cy="683901"/>
                </a:xfrm>
                <a:prstGeom prst="rect">
                  <a:avLst/>
                </a:prstGeom>
                <a:noFill/>
                <a:ln w="9525">
                  <a:noFill/>
                  <a:miter lim="800000"/>
                  <a:headEnd/>
                  <a:tailEnd/>
                </a:ln>
              </xdr:spPr>
              <xdr:txBody>
                <a:bodyPr vertOverflow="clip" wrap="square" lIns="27432" tIns="18288" rIns="0" bIns="0" anchor="ctr" upright="1"/>
                <a:lstStyle/>
                <a:p>
                  <a:pPr algn="l" rtl="0">
                    <a:lnSpc>
                      <a:spcPts val="900"/>
                    </a:lnSpc>
                    <a:defRPr sz="1000"/>
                  </a:pPr>
                  <a:r>
                    <a:rPr lang="ja-JP" altLang="en-US" sz="900" b="0" i="0" u="none" strike="noStrike" baseline="0">
                      <a:solidFill>
                        <a:sysClr val="windowText" lastClr="000000"/>
                      </a:solidFill>
                      <a:latin typeface="+mn-ea"/>
                      <a:ea typeface="+mn-ea"/>
                    </a:rPr>
                    <a:t>キトラ古墳壁画壁画修理作業室の一般公開に関する采井実施業務等を行う。</a:t>
                  </a:r>
                </a:p>
              </xdr:txBody>
            </xdr:sp>
            <xdr:sp macro="" textlink="">
              <xdr:nvSpPr>
                <xdr:cNvPr id="218" name="テキスト ボックス 11">
                  <a:extLst>
                    <a:ext uri="{FF2B5EF4-FFF2-40B4-BE49-F238E27FC236}">
                      <a16:creationId xmlns:a16="http://schemas.microsoft.com/office/drawing/2014/main" id="{9E40D925-A5AA-4251-8BE8-CAAFA79E6089}"/>
                    </a:ext>
                  </a:extLst>
                </xdr:cNvPr>
                <xdr:cNvSpPr txBox="1"/>
              </xdr:nvSpPr>
              <xdr:spPr bwMode="auto">
                <a:xfrm>
                  <a:off x="2220081" y="10458726"/>
                  <a:ext cx="2082613" cy="158504"/>
                </a:xfrm>
                <a:prstGeom prst="rect">
                  <a:avLst/>
                </a:prstGeom>
                <a:noFill/>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900"/>
                    <a:t>請負</a:t>
                  </a:r>
                  <a:r>
                    <a:rPr kumimoji="1" lang="en-US" altLang="ja-JP" sz="900"/>
                    <a:t>【</a:t>
                  </a:r>
                  <a:r>
                    <a:rPr kumimoji="1" lang="ja-JP" altLang="en-US" sz="900"/>
                    <a:t>随意契約（企画競争）</a:t>
                  </a:r>
                  <a:r>
                    <a:rPr kumimoji="1" lang="en-US" altLang="ja-JP" sz="900"/>
                    <a:t>】</a:t>
                  </a:r>
                  <a:endParaRPr kumimoji="1" lang="ja-JP" altLang="en-US" sz="900"/>
                </a:p>
              </xdr:txBody>
            </xdr:sp>
            <xdr:sp macro="" textlink="">
              <xdr:nvSpPr>
                <xdr:cNvPr id="219" name="テキスト ボックス 218">
                  <a:extLst>
                    <a:ext uri="{FF2B5EF4-FFF2-40B4-BE49-F238E27FC236}">
                      <a16:creationId xmlns:a16="http://schemas.microsoft.com/office/drawing/2014/main" id="{2BFE481E-BAD9-43BE-ADF2-9B876D4FCA8A}"/>
                    </a:ext>
                  </a:extLst>
                </xdr:cNvPr>
                <xdr:cNvSpPr txBox="1"/>
              </xdr:nvSpPr>
              <xdr:spPr>
                <a:xfrm>
                  <a:off x="6643563" y="9008415"/>
                  <a:ext cx="3589806" cy="840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職員旅費　　 </a:t>
                  </a:r>
                  <a:r>
                    <a:rPr kumimoji="1" lang="ja-JP" altLang="en-US" sz="900" baseline="0">
                      <a:solidFill>
                        <a:sysClr val="windowText" lastClr="000000"/>
                      </a:solidFill>
                    </a:rPr>
                    <a:t> 　　　　　　　　　   １．４</a:t>
                  </a:r>
                  <a:r>
                    <a:rPr kumimoji="1" lang="ja-JP" altLang="en-US" sz="900">
                      <a:solidFill>
                        <a:sysClr val="windowText" lastClr="000000"/>
                      </a:solidFill>
                    </a:rPr>
                    <a:t>百万円</a:t>
                  </a:r>
                  <a:endParaRPr kumimoji="1" lang="en-US" altLang="ja-JP" sz="9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mn-lt"/>
                      <a:ea typeface="+mn-ea"/>
                      <a:cs typeface="+mn-cs"/>
                    </a:rPr>
                    <a:t>国有文化財施設等維持管理運営費　８．７百万円</a:t>
                  </a:r>
                  <a:r>
                    <a:rPr kumimoji="1" lang="ja-JP" altLang="en-US" sz="900">
                      <a:solidFill>
                        <a:srgbClr val="FF0000"/>
                      </a:solidFill>
                      <a:latin typeface="+mn-lt"/>
                      <a:ea typeface="+mn-ea"/>
                      <a:cs typeface="+mn-cs"/>
                    </a:rPr>
                    <a:t>　　　　</a:t>
                  </a:r>
                  <a:r>
                    <a:rPr kumimoji="1" lang="ja-JP" altLang="ja-JP" sz="1000">
                      <a:solidFill>
                        <a:schemeClr val="dk1"/>
                      </a:solidFill>
                      <a:effectLst/>
                      <a:latin typeface="+mn-lt"/>
                      <a:ea typeface="+mn-ea"/>
                      <a:cs typeface="+mn-cs"/>
                    </a:rPr>
                    <a:t>を含む</a:t>
                  </a:r>
                  <a:endParaRPr kumimoji="1" lang="en-US" altLang="ja-JP" sz="900">
                    <a:solidFill>
                      <a:srgbClr val="FF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800" baseline="0">
                      <a:solidFill>
                        <a:schemeClr val="dk1"/>
                      </a:solidFill>
                      <a:effectLst/>
                      <a:latin typeface="+mn-lt"/>
                      <a:ea typeface="+mn-ea"/>
                      <a:cs typeface="+mn-cs"/>
                    </a:rPr>
                    <a:t>※</a:t>
                  </a:r>
                  <a:r>
                    <a:rPr kumimoji="1" lang="ja-JP" altLang="ja-JP" sz="800" baseline="0">
                      <a:solidFill>
                        <a:schemeClr val="dk1"/>
                      </a:solidFill>
                      <a:effectLst/>
                      <a:latin typeface="+mn-lt"/>
                      <a:ea typeface="+mn-ea"/>
                      <a:cs typeface="+mn-cs"/>
                    </a:rPr>
                    <a:t>上記支出については、１件１００万円以上のものはない。</a:t>
                  </a:r>
                  <a:endParaRPr lang="ja-JP" altLang="ja-JP" sz="8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900">
                    <a:solidFill>
                      <a:sysClr val="windowText" lastClr="000000"/>
                    </a:solidFill>
                  </a:endParaRPr>
                </a:p>
              </xdr:txBody>
            </xdr:sp>
          </xdr:grpSp>
          <xdr:sp macro="" textlink="">
            <xdr:nvSpPr>
              <xdr:cNvPr id="211" name="右中かっこ 210">
                <a:extLst>
                  <a:ext uri="{FF2B5EF4-FFF2-40B4-BE49-F238E27FC236}">
                    <a16:creationId xmlns:a16="http://schemas.microsoft.com/office/drawing/2014/main" id="{C40A7C4C-3B2C-4F35-8EE9-119DD2CB6436}"/>
                  </a:ext>
                </a:extLst>
              </xdr:cNvPr>
              <xdr:cNvSpPr/>
            </xdr:nvSpPr>
            <xdr:spPr bwMode="auto">
              <a:xfrm>
                <a:off x="9383549" y="8921776"/>
                <a:ext cx="46561" cy="723190"/>
              </a:xfrm>
              <a:prstGeom prst="rightBrace">
                <a:avLst>
                  <a:gd name="adj1" fmla="val 48959"/>
                  <a:gd name="adj2" fmla="val 50000"/>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grpSp>
      </xdr:grpSp>
      <xdr:grpSp>
        <xdr:nvGrpSpPr>
          <xdr:cNvPr id="183" name="グループ化 182">
            <a:extLst>
              <a:ext uri="{FF2B5EF4-FFF2-40B4-BE49-F238E27FC236}">
                <a16:creationId xmlns:a16="http://schemas.microsoft.com/office/drawing/2014/main" id="{E27183DB-E243-4114-A45C-3D994E05392A}"/>
              </a:ext>
            </a:extLst>
          </xdr:cNvPr>
          <xdr:cNvGrpSpPr/>
        </xdr:nvGrpSpPr>
        <xdr:grpSpPr>
          <a:xfrm>
            <a:off x="2308411" y="893670"/>
            <a:ext cx="7436632" cy="3520599"/>
            <a:chOff x="2465293" y="885266"/>
            <a:chExt cx="7851249" cy="3422547"/>
          </a:xfrm>
        </xdr:grpSpPr>
        <xdr:grpSp>
          <xdr:nvGrpSpPr>
            <xdr:cNvPr id="184" name="グループ化 183">
              <a:extLst>
                <a:ext uri="{FF2B5EF4-FFF2-40B4-BE49-F238E27FC236}">
                  <a16:creationId xmlns:a16="http://schemas.microsoft.com/office/drawing/2014/main" id="{3E2F2DD5-0FE0-42DC-9A31-48772A325341}"/>
                </a:ext>
              </a:extLst>
            </xdr:cNvPr>
            <xdr:cNvGrpSpPr/>
          </xdr:nvGrpSpPr>
          <xdr:grpSpPr>
            <a:xfrm>
              <a:off x="2465293" y="1183409"/>
              <a:ext cx="6936441" cy="3124404"/>
              <a:chOff x="1892081" y="54778275"/>
              <a:chExt cx="7069344" cy="3272118"/>
            </a:xfrm>
          </xdr:grpSpPr>
          <xdr:cxnSp macro="">
            <xdr:nvCxnSpPr>
              <xdr:cNvPr id="186" name="直線矢印コネクタ 185">
                <a:extLst>
                  <a:ext uri="{FF2B5EF4-FFF2-40B4-BE49-F238E27FC236}">
                    <a16:creationId xmlns:a16="http://schemas.microsoft.com/office/drawing/2014/main" id="{1A21B30B-3CD3-4BEE-B0EB-A1EF2FD7B53A}"/>
                  </a:ext>
                </a:extLst>
              </xdr:cNvPr>
              <xdr:cNvCxnSpPr/>
            </xdr:nvCxnSpPr>
            <xdr:spPr bwMode="auto">
              <a:xfrm>
                <a:off x="1892081" y="54778275"/>
                <a:ext cx="3571702" cy="1"/>
              </a:xfrm>
              <a:prstGeom prst="straightConnector1">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87" name="直線矢印コネクタ 186">
                <a:extLst>
                  <a:ext uri="{FF2B5EF4-FFF2-40B4-BE49-F238E27FC236}">
                    <a16:creationId xmlns:a16="http://schemas.microsoft.com/office/drawing/2014/main" id="{76B03857-36AC-4DE1-B62D-DFF1A29B3E52}"/>
                  </a:ext>
                </a:extLst>
              </xdr:cNvPr>
              <xdr:cNvCxnSpPr/>
            </xdr:nvCxnSpPr>
            <xdr:spPr bwMode="auto">
              <a:xfrm rot="5400000">
                <a:off x="5355178" y="54903896"/>
                <a:ext cx="228827"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88" name="Rectangle 1">
                <a:extLst>
                  <a:ext uri="{FF2B5EF4-FFF2-40B4-BE49-F238E27FC236}">
                    <a16:creationId xmlns:a16="http://schemas.microsoft.com/office/drawing/2014/main" id="{72789EA0-E5A0-4253-B3ED-3C74A2C1DB42}"/>
                  </a:ext>
                </a:extLst>
              </xdr:cNvPr>
              <xdr:cNvSpPr>
                <a:spLocks noChangeArrowheads="1"/>
              </xdr:cNvSpPr>
            </xdr:nvSpPr>
            <xdr:spPr bwMode="auto">
              <a:xfrm>
                <a:off x="4427445" y="55058421"/>
                <a:ext cx="2137890" cy="508828"/>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100"/>
                  </a:lnSpc>
                  <a:defRPr sz="1000"/>
                </a:pPr>
                <a:r>
                  <a:rPr lang="ja-JP" altLang="en-US" sz="900" b="0" i="0" u="none" strike="noStrike" baseline="0">
                    <a:solidFill>
                      <a:sysClr val="windowText" lastClr="000000"/>
                    </a:solidFill>
                    <a:latin typeface="+mn-ea"/>
                    <a:ea typeface="+mn-ea"/>
                  </a:rPr>
                  <a:t>高松塚古墳壁画保存・活用の推進</a:t>
                </a:r>
              </a:p>
              <a:p>
                <a:pPr algn="ctr" rtl="0">
                  <a:lnSpc>
                    <a:spcPts val="1000"/>
                  </a:lnSpc>
                  <a:defRPr sz="1000"/>
                </a:pPr>
                <a:r>
                  <a:rPr lang="ja-JP" altLang="en-US" sz="900" b="0" i="0" u="none" strike="noStrike" baseline="0">
                    <a:solidFill>
                      <a:sysClr val="windowText" lastClr="000000"/>
                    </a:solidFill>
                    <a:latin typeface="+mn-ea"/>
                    <a:ea typeface="+mn-ea"/>
                  </a:rPr>
                  <a:t>２０９．５百万円</a:t>
                </a:r>
              </a:p>
            </xdr:txBody>
          </xdr:sp>
          <xdr:cxnSp macro="">
            <xdr:nvCxnSpPr>
              <xdr:cNvPr id="189" name="直線コネクタ 188">
                <a:extLst>
                  <a:ext uri="{FF2B5EF4-FFF2-40B4-BE49-F238E27FC236}">
                    <a16:creationId xmlns:a16="http://schemas.microsoft.com/office/drawing/2014/main" id="{BAA1FE40-5D81-4F33-825F-91F3CDC0CB77}"/>
                  </a:ext>
                </a:extLst>
              </xdr:cNvPr>
              <xdr:cNvCxnSpPr/>
            </xdr:nvCxnSpPr>
            <xdr:spPr>
              <a:xfrm rot="16200000" flipH="1">
                <a:off x="5212416" y="55741421"/>
                <a:ext cx="514350" cy="0"/>
              </a:xfrm>
              <a:prstGeom prst="line">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0" name="Line 15">
                <a:extLst>
                  <a:ext uri="{FF2B5EF4-FFF2-40B4-BE49-F238E27FC236}">
                    <a16:creationId xmlns:a16="http://schemas.microsoft.com/office/drawing/2014/main" id="{2E6B5BB1-1BEA-4ED9-AC9A-5DB56787A1AB}"/>
                  </a:ext>
                </a:extLst>
              </xdr:cNvPr>
              <xdr:cNvSpPr>
                <a:spLocks noChangeShapeType="1"/>
              </xdr:cNvSpPr>
            </xdr:nvSpPr>
            <xdr:spPr bwMode="auto">
              <a:xfrm>
                <a:off x="3418595" y="55760231"/>
                <a:ext cx="4331074"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1" name="Line 16">
                <a:extLst>
                  <a:ext uri="{FF2B5EF4-FFF2-40B4-BE49-F238E27FC236}">
                    <a16:creationId xmlns:a16="http://schemas.microsoft.com/office/drawing/2014/main" id="{497A7FAD-214D-40CA-8B99-4710E850AE2E}"/>
                  </a:ext>
                </a:extLst>
              </xdr:cNvPr>
              <xdr:cNvSpPr>
                <a:spLocks noChangeShapeType="1"/>
              </xdr:cNvSpPr>
            </xdr:nvSpPr>
            <xdr:spPr bwMode="auto">
              <a:xfrm flipH="1">
                <a:off x="3437645" y="55741181"/>
                <a:ext cx="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92" name="Line 14">
                <a:extLst>
                  <a:ext uri="{FF2B5EF4-FFF2-40B4-BE49-F238E27FC236}">
                    <a16:creationId xmlns:a16="http://schemas.microsoft.com/office/drawing/2014/main" id="{FAC24D21-D23E-4ED6-B8D2-4641FA9F858B}"/>
                  </a:ext>
                </a:extLst>
              </xdr:cNvPr>
              <xdr:cNvSpPr>
                <a:spLocks noChangeShapeType="1"/>
              </xdr:cNvSpPr>
            </xdr:nvSpPr>
            <xdr:spPr bwMode="auto">
              <a:xfrm>
                <a:off x="7740144" y="55788806"/>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93" name="Rectangle 7">
                <a:extLst>
                  <a:ext uri="{FF2B5EF4-FFF2-40B4-BE49-F238E27FC236}">
                    <a16:creationId xmlns:a16="http://schemas.microsoft.com/office/drawing/2014/main" id="{996567E3-02D1-40CF-97D4-E1F528BCA501}"/>
                  </a:ext>
                </a:extLst>
              </xdr:cNvPr>
              <xdr:cNvSpPr>
                <a:spLocks noChangeArrowheads="1"/>
              </xdr:cNvSpPr>
            </xdr:nvSpPr>
            <xdr:spPr bwMode="auto">
              <a:xfrm>
                <a:off x="4667250" y="56045101"/>
                <a:ext cx="1714499" cy="171450"/>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900" b="0" i="0" u="none" strike="noStrike" baseline="0">
                    <a:solidFill>
                      <a:sysClr val="windowText" lastClr="000000"/>
                    </a:solidFill>
                    <a:latin typeface="+mn-ea"/>
                    <a:ea typeface="+mn-ea"/>
                  </a:rPr>
                  <a:t>請負</a:t>
                </a:r>
                <a:r>
                  <a:rPr lang="en-US" altLang="ja-JP" sz="900" b="0" i="0" u="none" strike="noStrike" baseline="0">
                    <a:solidFill>
                      <a:sysClr val="windowText" lastClr="000000"/>
                    </a:solidFill>
                    <a:latin typeface="+mn-ea"/>
                    <a:ea typeface="+mn-ea"/>
                  </a:rPr>
                  <a:t>【</a:t>
                </a:r>
                <a:r>
                  <a:rPr lang="ja-JP" altLang="en-US" sz="900" b="0" i="0" u="none" strike="noStrike" baseline="0">
                    <a:solidFill>
                      <a:sysClr val="windowText" lastClr="000000"/>
                    </a:solidFill>
                    <a:latin typeface="+mn-ea"/>
                    <a:ea typeface="+mn-ea"/>
                  </a:rPr>
                  <a:t>随意契約（公募）</a:t>
                </a:r>
                <a:r>
                  <a:rPr lang="en-US" altLang="ja-JP" sz="900" b="0" i="0" u="none" strike="noStrike" baseline="0">
                    <a:solidFill>
                      <a:sysClr val="windowText" lastClr="000000"/>
                    </a:solidFill>
                    <a:latin typeface="+mn-ea"/>
                    <a:ea typeface="+mn-ea"/>
                  </a:rPr>
                  <a:t>】</a:t>
                </a:r>
              </a:p>
            </xdr:txBody>
          </xdr:sp>
          <xdr:sp macro="" textlink="">
            <xdr:nvSpPr>
              <xdr:cNvPr id="194" name="Rectangle 12">
                <a:extLst>
                  <a:ext uri="{FF2B5EF4-FFF2-40B4-BE49-F238E27FC236}">
                    <a16:creationId xmlns:a16="http://schemas.microsoft.com/office/drawing/2014/main" id="{29A02803-385B-43AD-BE70-B7022E884776}"/>
                  </a:ext>
                </a:extLst>
              </xdr:cNvPr>
              <xdr:cNvSpPr>
                <a:spLocks noChangeArrowheads="1"/>
              </xdr:cNvSpPr>
            </xdr:nvSpPr>
            <xdr:spPr bwMode="auto">
              <a:xfrm>
                <a:off x="2878384" y="56144231"/>
                <a:ext cx="1766980" cy="222832"/>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900" b="0" i="0" u="none" strike="noStrike" baseline="0">
                    <a:solidFill>
                      <a:sysClr val="windowText" lastClr="000000"/>
                    </a:solidFill>
                    <a:latin typeface="+mn-ea"/>
                    <a:ea typeface="+mn-ea"/>
                  </a:rPr>
                  <a:t>請負</a:t>
                </a:r>
                <a:r>
                  <a:rPr lang="en-US" altLang="ja-JP" sz="900" b="0" i="0" u="none" strike="noStrike" baseline="0">
                    <a:solidFill>
                      <a:sysClr val="windowText" lastClr="000000"/>
                    </a:solidFill>
                    <a:latin typeface="+mn-ea"/>
                    <a:ea typeface="+mn-ea"/>
                  </a:rPr>
                  <a:t>【</a:t>
                </a:r>
                <a:r>
                  <a:rPr lang="ja-JP" altLang="en-US" sz="900" b="0" i="0" u="none" strike="noStrike" baseline="0">
                    <a:solidFill>
                      <a:sysClr val="windowText" lastClr="000000"/>
                    </a:solidFill>
                    <a:latin typeface="+mn-ea"/>
                    <a:ea typeface="+mn-ea"/>
                  </a:rPr>
                  <a:t>随意契約（企画競争）</a:t>
                </a:r>
                <a:r>
                  <a:rPr lang="en-US" altLang="ja-JP" sz="900" b="0" i="0" u="none" strike="noStrike" baseline="0">
                    <a:solidFill>
                      <a:sysClr val="windowText" lastClr="000000"/>
                    </a:solidFill>
                    <a:latin typeface="+mn-ea"/>
                    <a:ea typeface="+mn-ea"/>
                  </a:rPr>
                  <a:t>】</a:t>
                </a:r>
              </a:p>
            </xdr:txBody>
          </xdr:sp>
          <xdr:sp macro="" textlink="">
            <xdr:nvSpPr>
              <xdr:cNvPr id="195" name="Rectangle 7">
                <a:extLst>
                  <a:ext uri="{FF2B5EF4-FFF2-40B4-BE49-F238E27FC236}">
                    <a16:creationId xmlns:a16="http://schemas.microsoft.com/office/drawing/2014/main" id="{C1FEC913-70A1-4BF7-A671-13484EF512C8}"/>
                  </a:ext>
                </a:extLst>
              </xdr:cNvPr>
              <xdr:cNvSpPr>
                <a:spLocks noChangeArrowheads="1"/>
              </xdr:cNvSpPr>
            </xdr:nvSpPr>
            <xdr:spPr bwMode="auto">
              <a:xfrm>
                <a:off x="6836709" y="56066952"/>
                <a:ext cx="2124716" cy="194641"/>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900" b="0" i="0" u="none" strike="noStrike" baseline="0">
                    <a:solidFill>
                      <a:sysClr val="windowText" lastClr="000000"/>
                    </a:solidFill>
                    <a:latin typeface="+mn-ea"/>
                    <a:ea typeface="+mn-ea"/>
                  </a:rPr>
                  <a:t>請負</a:t>
                </a:r>
                <a:r>
                  <a:rPr lang="en-US" altLang="ja-JP" sz="900" b="0" i="0" u="none" strike="noStrike" baseline="0">
                    <a:solidFill>
                      <a:sysClr val="windowText" lastClr="000000"/>
                    </a:solidFill>
                    <a:latin typeface="+mn-ea"/>
                    <a:ea typeface="+mn-ea"/>
                  </a:rPr>
                  <a:t>【</a:t>
                </a:r>
                <a:r>
                  <a:rPr lang="ja-JP" altLang="en-US" sz="900" b="0" i="0" u="none" strike="noStrike" baseline="0">
                    <a:solidFill>
                      <a:sysClr val="windowText" lastClr="000000"/>
                    </a:solidFill>
                    <a:latin typeface="+mn-ea"/>
                    <a:ea typeface="+mn-ea"/>
                  </a:rPr>
                  <a:t>一般競争入札（最低価格等）</a:t>
                </a:r>
                <a:r>
                  <a:rPr lang="en-US" altLang="ja-JP" sz="900" b="0" i="0" u="none" strike="noStrike" baseline="0">
                    <a:solidFill>
                      <a:sysClr val="windowText" lastClr="000000"/>
                    </a:solidFill>
                    <a:latin typeface="+mn-ea"/>
                    <a:ea typeface="+mn-ea"/>
                  </a:rPr>
                  <a:t>】</a:t>
                </a:r>
              </a:p>
            </xdr:txBody>
          </xdr:sp>
          <xdr:sp macro="" textlink="">
            <xdr:nvSpPr>
              <xdr:cNvPr id="196" name="Rectangle 4">
                <a:extLst>
                  <a:ext uri="{FF2B5EF4-FFF2-40B4-BE49-F238E27FC236}">
                    <a16:creationId xmlns:a16="http://schemas.microsoft.com/office/drawing/2014/main" id="{5706FFD1-EF15-4AAD-8D4F-F016F612D5DB}"/>
                  </a:ext>
                </a:extLst>
              </xdr:cNvPr>
              <xdr:cNvSpPr>
                <a:spLocks noChangeArrowheads="1"/>
              </xdr:cNvSpPr>
            </xdr:nvSpPr>
            <xdr:spPr bwMode="auto">
              <a:xfrm>
                <a:off x="2623296" y="56291069"/>
                <a:ext cx="1835011" cy="70554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900" b="0" i="0" u="none" strike="noStrike" baseline="0">
                    <a:solidFill>
                      <a:sysClr val="windowText" lastClr="000000"/>
                    </a:solidFill>
                    <a:latin typeface="+mn-ea"/>
                    <a:ea typeface="+mn-ea"/>
                  </a:rPr>
                  <a:t>Ｈ</a:t>
                </a:r>
                <a:endParaRPr lang="en-US" altLang="ja-JP" sz="900" b="0" i="0" u="none" strike="noStrike" baseline="0">
                  <a:solidFill>
                    <a:sysClr val="windowText" lastClr="000000"/>
                  </a:solidFill>
                  <a:latin typeface="+mn-ea"/>
                  <a:ea typeface="+mn-ea"/>
                </a:endParaRPr>
              </a:p>
              <a:p>
                <a:pPr algn="ctr" rtl="0">
                  <a:defRPr sz="1000"/>
                </a:pPr>
                <a:r>
                  <a:rPr lang="ja-JP" altLang="ja-JP" sz="900" b="0" i="0" baseline="0">
                    <a:solidFill>
                      <a:sysClr val="windowText" lastClr="000000"/>
                    </a:solidFill>
                    <a:latin typeface="+mn-ea"/>
                    <a:ea typeface="+mn-ea"/>
                    <a:cs typeface="+mn-cs"/>
                  </a:rPr>
                  <a:t>株式会</a:t>
                </a:r>
                <a:r>
                  <a:rPr lang="ja-JP" altLang="en-US" sz="900" b="0" i="0" baseline="0">
                    <a:solidFill>
                      <a:sysClr val="windowText" lastClr="000000"/>
                    </a:solidFill>
                    <a:latin typeface="+mn-ea"/>
                    <a:ea typeface="+mn-ea"/>
                    <a:cs typeface="+mn-cs"/>
                  </a:rPr>
                  <a:t>社シミズオクト　　</a:t>
                </a:r>
                <a:endParaRPr lang="en-US" altLang="ja-JP" sz="900" b="0" i="0" baseline="0">
                  <a:solidFill>
                    <a:sysClr val="windowText" lastClr="000000"/>
                  </a:solidFill>
                  <a:latin typeface="+mn-ea"/>
                  <a:ea typeface="+mn-ea"/>
                  <a:cs typeface="+mn-cs"/>
                </a:endParaRPr>
              </a:p>
              <a:p>
                <a:pPr algn="ctr" rtl="0">
                  <a:defRPr sz="1000"/>
                </a:pPr>
                <a:r>
                  <a:rPr lang="ja-JP" altLang="en-US" sz="900" b="0" i="0" u="none" strike="noStrike" baseline="0">
                    <a:solidFill>
                      <a:sysClr val="windowText" lastClr="000000"/>
                    </a:solidFill>
                    <a:latin typeface="+mn-ea"/>
                    <a:ea typeface="+mn-ea"/>
                  </a:rPr>
                  <a:t>  ２４．１百万円</a:t>
                </a:r>
              </a:p>
            </xdr:txBody>
          </xdr:sp>
          <xdr:sp macro="" textlink="">
            <xdr:nvSpPr>
              <xdr:cNvPr id="197" name="Rectangle 5">
                <a:extLst>
                  <a:ext uri="{FF2B5EF4-FFF2-40B4-BE49-F238E27FC236}">
                    <a16:creationId xmlns:a16="http://schemas.microsoft.com/office/drawing/2014/main" id="{4521F9E1-2A98-4F0F-AF12-E80BE75AAED7}"/>
                  </a:ext>
                </a:extLst>
              </xdr:cNvPr>
              <xdr:cNvSpPr>
                <a:spLocks noChangeArrowheads="1"/>
              </xdr:cNvSpPr>
            </xdr:nvSpPr>
            <xdr:spPr bwMode="auto">
              <a:xfrm>
                <a:off x="4774826" y="56291069"/>
                <a:ext cx="1831284" cy="75415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100"/>
                  </a:lnSpc>
                  <a:defRPr sz="1000"/>
                </a:pPr>
                <a:r>
                  <a:rPr lang="ja-JP" altLang="en-US" sz="900" b="0" i="0" u="none" strike="noStrike" baseline="0">
                    <a:solidFill>
                      <a:sysClr val="windowText" lastClr="000000"/>
                    </a:solidFill>
                    <a:latin typeface="+mn-ea"/>
                    <a:ea typeface="+mn-ea"/>
                  </a:rPr>
                  <a:t>Ｉ</a:t>
                </a:r>
                <a:endParaRPr lang="en-US" altLang="ja-JP" sz="900" b="0" i="0" u="none" strike="noStrike" baseline="0">
                  <a:solidFill>
                    <a:sysClr val="windowText" lastClr="000000"/>
                  </a:solidFill>
                  <a:latin typeface="+mn-ea"/>
                  <a:ea typeface="+mn-ea"/>
                </a:endParaRPr>
              </a:p>
              <a:p>
                <a:pPr algn="ctr" rtl="0">
                  <a:defRPr sz="1000"/>
                </a:pPr>
                <a:r>
                  <a:rPr lang="ja-JP" altLang="en-US" sz="900" b="0" i="0" u="none" strike="noStrike" baseline="0">
                    <a:solidFill>
                      <a:sysClr val="windowText" lastClr="000000"/>
                    </a:solidFill>
                    <a:latin typeface="+mn-ea"/>
                    <a:ea typeface="+mn-ea"/>
                  </a:rPr>
                  <a:t>一般社団法人・独立行政法人等</a:t>
                </a:r>
              </a:p>
              <a:p>
                <a:pPr algn="ctr" rtl="0">
                  <a:defRPr sz="1000"/>
                </a:pPr>
                <a:r>
                  <a:rPr lang="ja-JP" altLang="en-US" sz="900" b="0" i="0" u="none" strike="noStrike" baseline="0">
                    <a:solidFill>
                      <a:sysClr val="windowText" lastClr="000000"/>
                    </a:solidFill>
                    <a:latin typeface="+mn-ea"/>
                    <a:ea typeface="+mn-ea"/>
                  </a:rPr>
                  <a:t>全３機関 １５６百万円</a:t>
                </a:r>
              </a:p>
            </xdr:txBody>
          </xdr:sp>
          <xdr:sp macro="" textlink="">
            <xdr:nvSpPr>
              <xdr:cNvPr id="198" name="Rectangle 5">
                <a:extLst>
                  <a:ext uri="{FF2B5EF4-FFF2-40B4-BE49-F238E27FC236}">
                    <a16:creationId xmlns:a16="http://schemas.microsoft.com/office/drawing/2014/main" id="{0DC63438-CD1C-47BE-A90D-FD24DE861E16}"/>
                  </a:ext>
                </a:extLst>
              </xdr:cNvPr>
              <xdr:cNvSpPr>
                <a:spLocks noChangeArrowheads="1"/>
              </xdr:cNvSpPr>
            </xdr:nvSpPr>
            <xdr:spPr bwMode="auto">
              <a:xfrm>
                <a:off x="7083239" y="56313481"/>
                <a:ext cx="1408833" cy="69769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100"/>
                  </a:lnSpc>
                  <a:defRPr sz="1000"/>
                </a:pPr>
                <a:r>
                  <a:rPr lang="ja-JP" altLang="en-US" sz="900" b="0" i="0" u="none" strike="noStrike" baseline="0">
                    <a:solidFill>
                      <a:sysClr val="windowText" lastClr="000000"/>
                    </a:solidFill>
                    <a:latin typeface="+mn-ea"/>
                    <a:ea typeface="+mn-ea"/>
                  </a:rPr>
                  <a:t>Ｊ</a:t>
                </a:r>
                <a:endParaRPr lang="en-US" altLang="ja-JP" sz="900" b="0" i="0" u="none" strike="noStrike" baseline="0">
                  <a:solidFill>
                    <a:sysClr val="windowText" lastClr="000000"/>
                  </a:solidFill>
                  <a:latin typeface="+mn-ea"/>
                  <a:ea typeface="+mn-ea"/>
                </a:endParaRPr>
              </a:p>
              <a:p>
                <a:pPr algn="ctr" rtl="0">
                  <a:defRPr sz="1000"/>
                </a:pPr>
                <a:r>
                  <a:rPr lang="ja-JP" altLang="en-US" sz="900" b="0" i="0" u="none" strike="noStrike" baseline="0">
                    <a:solidFill>
                      <a:sysClr val="windowText" lastClr="000000"/>
                    </a:solidFill>
                    <a:latin typeface="+mn-ea"/>
                    <a:ea typeface="+mn-ea"/>
                  </a:rPr>
                  <a:t>株式会社　精研</a:t>
                </a:r>
                <a:endParaRPr lang="en-US" altLang="ja-JP" sz="900" b="0" i="0" u="none" strike="noStrike" baseline="0">
                  <a:solidFill>
                    <a:sysClr val="windowText" lastClr="000000"/>
                  </a:solidFill>
                  <a:latin typeface="+mn-ea"/>
                  <a:ea typeface="+mn-ea"/>
                </a:endParaRPr>
              </a:p>
              <a:p>
                <a:pPr algn="ctr" rtl="0">
                  <a:defRPr sz="1000"/>
                </a:pPr>
                <a:r>
                  <a:rPr lang="ja-JP" altLang="en-US" sz="900" b="0" i="0" u="none" strike="noStrike" baseline="0">
                    <a:solidFill>
                      <a:sysClr val="windowText" lastClr="000000"/>
                    </a:solidFill>
                    <a:latin typeface="+mn-ea"/>
                    <a:ea typeface="+mn-ea"/>
                  </a:rPr>
                  <a:t>８百万円</a:t>
                </a:r>
              </a:p>
            </xdr:txBody>
          </xdr:sp>
          <xdr:sp macro="" textlink="">
            <xdr:nvSpPr>
              <xdr:cNvPr id="199" name="Rectangle 23">
                <a:extLst>
                  <a:ext uri="{FF2B5EF4-FFF2-40B4-BE49-F238E27FC236}">
                    <a16:creationId xmlns:a16="http://schemas.microsoft.com/office/drawing/2014/main" id="{CEA881E9-518F-4F3F-BD2B-EEDAFD0F564C}"/>
                  </a:ext>
                </a:extLst>
              </xdr:cNvPr>
              <xdr:cNvSpPr>
                <a:spLocks noChangeArrowheads="1"/>
              </xdr:cNvSpPr>
            </xdr:nvSpPr>
            <xdr:spPr bwMode="auto">
              <a:xfrm>
                <a:off x="2802590" y="57209952"/>
                <a:ext cx="1444046" cy="686479"/>
              </a:xfrm>
              <a:prstGeom prst="rect">
                <a:avLst/>
              </a:prstGeom>
              <a:solidFill>
                <a:srgbClr val="FFFFFF"/>
              </a:solidFill>
              <a:ln w="9525">
                <a:noFill/>
                <a:miter lim="800000"/>
                <a:headEnd/>
                <a:tailEnd/>
              </a:ln>
            </xdr:spPr>
            <xdr:txBody>
              <a:bodyPr vertOverflow="clip" wrap="square" lIns="27432"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国宝高松塚古墳壁画修理作業室の一般公開に関する運営実施業務等を行う。</a:t>
                </a:r>
                <a:endParaRPr lang="en-US" altLang="ja-JP" sz="900" b="0" i="0" u="none" strike="noStrike" baseline="0">
                  <a:solidFill>
                    <a:sysClr val="windowText" lastClr="000000"/>
                  </a:solidFill>
                  <a:latin typeface="ＭＳ Ｐゴシック"/>
                  <a:ea typeface="ＭＳ Ｐゴシック"/>
                </a:endParaRPr>
              </a:p>
              <a:p>
                <a:pPr algn="l" rtl="0">
                  <a:lnSpc>
                    <a:spcPts val="1200"/>
                  </a:lnSpc>
                  <a:defRPr sz="1000"/>
                </a:pPr>
                <a:endParaRPr lang="ja-JP" altLang="en-US" sz="900" b="0" i="0" u="none" strike="noStrike" baseline="0">
                  <a:solidFill>
                    <a:sysClr val="windowText" lastClr="000000"/>
                  </a:solidFill>
                  <a:latin typeface="ＭＳ Ｐゴシック"/>
                  <a:ea typeface="ＭＳ Ｐゴシック"/>
                </a:endParaRPr>
              </a:p>
            </xdr:txBody>
          </xdr:sp>
          <xdr:sp macro="" textlink="">
            <xdr:nvSpPr>
              <xdr:cNvPr id="200" name="大かっこ 199">
                <a:extLst>
                  <a:ext uri="{FF2B5EF4-FFF2-40B4-BE49-F238E27FC236}">
                    <a16:creationId xmlns:a16="http://schemas.microsoft.com/office/drawing/2014/main" id="{7A9BC756-06A2-4963-8592-474C67FB11B4}"/>
                  </a:ext>
                </a:extLst>
              </xdr:cNvPr>
              <xdr:cNvSpPr/>
            </xdr:nvSpPr>
            <xdr:spPr bwMode="auto">
              <a:xfrm>
                <a:off x="2701738" y="57142716"/>
                <a:ext cx="1570493" cy="6864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201" name="大かっこ 200">
                <a:extLst>
                  <a:ext uri="{FF2B5EF4-FFF2-40B4-BE49-F238E27FC236}">
                    <a16:creationId xmlns:a16="http://schemas.microsoft.com/office/drawing/2014/main" id="{7447A9F7-1D07-46C9-883F-2817251F86C4}"/>
                  </a:ext>
                </a:extLst>
              </xdr:cNvPr>
              <xdr:cNvSpPr/>
            </xdr:nvSpPr>
            <xdr:spPr bwMode="auto">
              <a:xfrm>
                <a:off x="4786032" y="57232364"/>
                <a:ext cx="1438195" cy="6864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202" name="Rectangle 23">
                <a:extLst>
                  <a:ext uri="{FF2B5EF4-FFF2-40B4-BE49-F238E27FC236}">
                    <a16:creationId xmlns:a16="http://schemas.microsoft.com/office/drawing/2014/main" id="{46D22313-2224-4192-B66B-1BDCA447D1D5}"/>
                  </a:ext>
                </a:extLst>
              </xdr:cNvPr>
              <xdr:cNvSpPr>
                <a:spLocks noChangeArrowheads="1"/>
              </xdr:cNvSpPr>
            </xdr:nvSpPr>
            <xdr:spPr bwMode="auto">
              <a:xfrm>
                <a:off x="4864473" y="57254775"/>
                <a:ext cx="1320747" cy="686479"/>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mn-ea"/>
                    <a:ea typeface="+mn-ea"/>
                  </a:rPr>
                  <a:t>高松塚古墳壁画の恒久保存対策に関する調査業務及び整備を行う。</a:t>
                </a:r>
              </a:p>
            </xdr:txBody>
          </xdr:sp>
          <xdr:sp macro="" textlink="">
            <xdr:nvSpPr>
              <xdr:cNvPr id="203" name="大かっこ 202">
                <a:extLst>
                  <a:ext uri="{FF2B5EF4-FFF2-40B4-BE49-F238E27FC236}">
                    <a16:creationId xmlns:a16="http://schemas.microsoft.com/office/drawing/2014/main" id="{134BD977-3CF4-451D-A997-43E9B93CC808}"/>
                  </a:ext>
                </a:extLst>
              </xdr:cNvPr>
              <xdr:cNvSpPr/>
            </xdr:nvSpPr>
            <xdr:spPr bwMode="auto">
              <a:xfrm>
                <a:off x="7060826" y="57176334"/>
                <a:ext cx="1438195" cy="7261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204" name="Rectangle 23">
                <a:extLst>
                  <a:ext uri="{FF2B5EF4-FFF2-40B4-BE49-F238E27FC236}">
                    <a16:creationId xmlns:a16="http://schemas.microsoft.com/office/drawing/2014/main" id="{E2B39D5C-FE36-4D0F-9731-ABAF9274DA8E}"/>
                  </a:ext>
                </a:extLst>
              </xdr:cNvPr>
              <xdr:cNvSpPr>
                <a:spLocks noChangeArrowheads="1"/>
              </xdr:cNvSpPr>
            </xdr:nvSpPr>
            <xdr:spPr bwMode="auto">
              <a:xfrm>
                <a:off x="7128061" y="57243571"/>
                <a:ext cx="1320747" cy="806822"/>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mn-ea"/>
                    <a:ea typeface="+mn-ea"/>
                  </a:rPr>
                  <a:t>高松塚古墳壁画修理作業室の作業機器に関する保守点検を行う。</a:t>
                </a:r>
              </a:p>
            </xdr:txBody>
          </xdr:sp>
        </xdr:grpSp>
        <xdr:sp macro="" textlink="">
          <xdr:nvSpPr>
            <xdr:cNvPr id="185" name="テキスト ボックス 184">
              <a:extLst>
                <a:ext uri="{FF2B5EF4-FFF2-40B4-BE49-F238E27FC236}">
                  <a16:creationId xmlns:a16="http://schemas.microsoft.com/office/drawing/2014/main" id="{469E8D55-15E1-46C2-A77D-4DD6755CE264}"/>
                </a:ext>
              </a:extLst>
            </xdr:cNvPr>
            <xdr:cNvSpPr txBox="1"/>
          </xdr:nvSpPr>
          <xdr:spPr>
            <a:xfrm>
              <a:off x="7108606" y="885266"/>
              <a:ext cx="3207936" cy="1233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kumimoji="1" lang="ja-JP" altLang="ja-JP" sz="900">
                  <a:solidFill>
                    <a:sysClr val="windowText" lastClr="000000"/>
                  </a:solidFill>
                  <a:effectLst/>
                  <a:latin typeface="+mn-lt"/>
                  <a:ea typeface="+mn-ea"/>
                  <a:cs typeface="+mn-cs"/>
                </a:rPr>
                <a:t>諸謝金　</a:t>
              </a:r>
              <a:r>
                <a:rPr kumimoji="1" lang="ja-JP" altLang="ja-JP" sz="900" baseline="0">
                  <a:solidFill>
                    <a:sysClr val="windowText" lastClr="000000"/>
                  </a:solidFill>
                  <a:effectLst/>
                  <a:latin typeface="+mn-lt"/>
                  <a:ea typeface="+mn-ea"/>
                  <a:cs typeface="+mn-cs"/>
                </a:rPr>
                <a:t> 　　　　　　　　</a:t>
              </a:r>
              <a:r>
                <a:rPr kumimoji="1" lang="ja-JP" altLang="en-US" sz="900" baseline="0">
                  <a:solidFill>
                    <a:sysClr val="windowText" lastClr="000000"/>
                  </a:solidFill>
                  <a:effectLst/>
                  <a:latin typeface="+mn-lt"/>
                  <a:ea typeface="+mn-ea"/>
                  <a:cs typeface="+mn-cs"/>
                </a:rPr>
                <a:t>０．６</a:t>
              </a:r>
              <a:r>
                <a:rPr kumimoji="1" lang="ja-JP" altLang="ja-JP" sz="900">
                  <a:solidFill>
                    <a:sysClr val="windowText" lastClr="000000"/>
                  </a:solidFill>
                  <a:effectLst/>
                  <a:latin typeface="+mn-lt"/>
                  <a:ea typeface="+mn-ea"/>
                  <a:cs typeface="+mn-cs"/>
                </a:rPr>
                <a:t>百万円</a:t>
              </a:r>
              <a:endParaRPr lang="ja-JP" altLang="ja-JP" sz="900">
                <a:solidFill>
                  <a:sysClr val="windowText" lastClr="000000"/>
                </a:solidFill>
                <a:effectLst/>
              </a:endParaRPr>
            </a:p>
            <a:p>
              <a:pPr eaLnBrk="1" fontAlgn="auto" latinLnBrk="0" hangingPunct="1"/>
              <a:r>
                <a:rPr kumimoji="1" lang="ja-JP" altLang="ja-JP" sz="900">
                  <a:solidFill>
                    <a:sysClr val="windowText" lastClr="000000"/>
                  </a:solidFill>
                  <a:effectLst/>
                  <a:latin typeface="+mn-lt"/>
                  <a:ea typeface="+mn-ea"/>
                  <a:cs typeface="+mn-cs"/>
                </a:rPr>
                <a:t>職員旅費　　　　　　　　</a:t>
              </a:r>
              <a:r>
                <a:rPr kumimoji="1" lang="ja-JP" altLang="en-US" sz="900">
                  <a:solidFill>
                    <a:sysClr val="windowText" lastClr="000000"/>
                  </a:solidFill>
                  <a:effectLst/>
                  <a:latin typeface="+mn-lt"/>
                  <a:ea typeface="+mn-ea"/>
                  <a:cs typeface="+mn-cs"/>
                </a:rPr>
                <a:t>４．４</a:t>
              </a:r>
              <a:r>
                <a:rPr kumimoji="1" lang="ja-JP" altLang="ja-JP" sz="900">
                  <a:solidFill>
                    <a:sysClr val="windowText" lastClr="000000"/>
                  </a:solidFill>
                  <a:effectLst/>
                  <a:latin typeface="+mn-lt"/>
                  <a:ea typeface="+mn-ea"/>
                  <a:cs typeface="+mn-cs"/>
                </a:rPr>
                <a:t>百万円　　　 </a:t>
              </a:r>
              <a:endParaRPr lang="ja-JP" altLang="ja-JP" sz="900">
                <a:solidFill>
                  <a:sysClr val="windowText" lastClr="000000"/>
                </a:solidFill>
                <a:effectLst/>
              </a:endParaRPr>
            </a:p>
            <a:p>
              <a:pPr eaLnBrk="1" fontAlgn="auto" latinLnBrk="0" hangingPunct="1"/>
              <a:r>
                <a:rPr kumimoji="1" lang="ja-JP" altLang="ja-JP" sz="900">
                  <a:solidFill>
                    <a:sysClr val="windowText" lastClr="000000"/>
                  </a:solidFill>
                  <a:effectLst/>
                  <a:latin typeface="+mn-lt"/>
                  <a:ea typeface="+mn-ea"/>
                  <a:cs typeface="+mn-cs"/>
                </a:rPr>
                <a:t>委員等旅費　　　</a:t>
              </a:r>
              <a:r>
                <a:rPr kumimoji="1" lang="ja-JP" altLang="ja-JP" sz="900" baseline="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　　　</a:t>
              </a:r>
              <a:r>
                <a:rPr kumimoji="1" lang="ja-JP" altLang="en-US" sz="900">
                  <a:solidFill>
                    <a:sysClr val="windowText" lastClr="000000"/>
                  </a:solidFill>
                  <a:effectLst/>
                  <a:latin typeface="+mn-lt"/>
                  <a:ea typeface="+mn-ea"/>
                  <a:cs typeface="+mn-cs"/>
                </a:rPr>
                <a:t>   １．３</a:t>
              </a:r>
              <a:r>
                <a:rPr kumimoji="1" lang="ja-JP" altLang="ja-JP" sz="900">
                  <a:solidFill>
                    <a:sysClr val="windowText" lastClr="000000"/>
                  </a:solidFill>
                  <a:effectLst/>
                  <a:latin typeface="+mn-lt"/>
                  <a:ea typeface="+mn-ea"/>
                  <a:cs typeface="+mn-cs"/>
                </a:rPr>
                <a:t>百万円　　</a:t>
              </a:r>
              <a:r>
                <a:rPr kumimoji="1" lang="ja-JP" altLang="en-US" sz="900">
                  <a:solidFill>
                    <a:sysClr val="windowText" lastClr="000000"/>
                  </a:solidFill>
                  <a:effectLst/>
                  <a:latin typeface="+mn-lt"/>
                  <a:ea typeface="+mn-ea"/>
                  <a:cs typeface="+mn-cs"/>
                </a:rPr>
                <a:t>　　　</a:t>
              </a:r>
              <a:r>
                <a:rPr kumimoji="1" lang="ja-JP" altLang="ja-JP" sz="900">
                  <a:solidFill>
                    <a:sysClr val="windowText" lastClr="000000"/>
                  </a:solidFill>
                  <a:effectLst/>
                  <a:latin typeface="+mn-lt"/>
                  <a:ea typeface="+mn-ea"/>
                  <a:cs typeface="+mn-cs"/>
                </a:rPr>
                <a:t>を含む</a:t>
              </a:r>
              <a:endParaRPr lang="ja-JP" altLang="ja-JP" sz="900">
                <a:solidFill>
                  <a:sysClr val="windowText" lastClr="000000"/>
                </a:solidFill>
                <a:effectLst/>
              </a:endParaRPr>
            </a:p>
            <a:p>
              <a:pPr eaLnBrk="1" fontAlgn="auto" latinLnBrk="0" hangingPunct="1"/>
              <a:r>
                <a:rPr kumimoji="1" lang="ja-JP" altLang="ja-JP" sz="900">
                  <a:solidFill>
                    <a:sysClr val="windowText" lastClr="000000"/>
                  </a:solidFill>
                  <a:effectLst/>
                  <a:latin typeface="+mn-lt"/>
                  <a:ea typeface="+mn-ea"/>
                  <a:cs typeface="+mn-cs"/>
                </a:rPr>
                <a:t>国有文化財等維持管理運営費  　</a:t>
              </a:r>
              <a:r>
                <a:rPr kumimoji="1" lang="ja-JP" altLang="en-US" sz="900">
                  <a:solidFill>
                    <a:sysClr val="windowText" lastClr="000000"/>
                  </a:solidFill>
                  <a:effectLst/>
                  <a:latin typeface="+mn-lt"/>
                  <a:ea typeface="+mn-ea"/>
                  <a:cs typeface="+mn-cs"/>
                </a:rPr>
                <a:t>５０．９</a:t>
              </a:r>
              <a:r>
                <a:rPr kumimoji="1" lang="ja-JP" altLang="ja-JP" sz="900">
                  <a:solidFill>
                    <a:sysClr val="windowText" lastClr="000000"/>
                  </a:solidFill>
                  <a:effectLst/>
                  <a:latin typeface="+mn-lt"/>
                  <a:ea typeface="+mn-ea"/>
                  <a:cs typeface="+mn-cs"/>
                </a:rPr>
                <a:t>百万円</a:t>
              </a:r>
              <a:endParaRPr lang="ja-JP" altLang="ja-JP" sz="9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800" baseline="0">
                  <a:solidFill>
                    <a:sysClr val="windowText" lastClr="000000"/>
                  </a:solidFill>
                  <a:effectLst/>
                  <a:latin typeface="+mn-lt"/>
                  <a:ea typeface="+mn-ea"/>
                  <a:cs typeface="+mn-cs"/>
                </a:rPr>
                <a:t>※</a:t>
              </a:r>
              <a:r>
                <a:rPr kumimoji="1" lang="ja-JP" altLang="ja-JP" sz="800" baseline="0">
                  <a:solidFill>
                    <a:sysClr val="windowText" lastClr="000000"/>
                  </a:solidFill>
                  <a:effectLst/>
                  <a:latin typeface="+mn-lt"/>
                  <a:ea typeface="+mn-ea"/>
                  <a:cs typeface="+mn-cs"/>
                </a:rPr>
                <a:t>上記支出については、１件１００万円以上のものはない。</a:t>
              </a:r>
              <a:endParaRPr lang="ja-JP" altLang="ja-JP" sz="800">
                <a:solidFill>
                  <a:sysClr val="windowText" lastClr="000000"/>
                </a:solidFill>
                <a:effectLst/>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08" zoomScale="80" zoomScaleNormal="75" zoomScaleSheetLayoutView="80" zoomScalePageLayoutView="85" workbookViewId="0">
      <selection activeCell="N723" sqref="N723:AF7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364</v>
      </c>
      <c r="AT2" s="941"/>
      <c r="AU2" s="941"/>
      <c r="AV2" s="52" t="str">
        <f>IF(AW2="", "", "-")</f>
        <v/>
      </c>
      <c r="AW2" s="911"/>
      <c r="AX2" s="911"/>
    </row>
    <row r="3" spans="1:50" ht="21" customHeight="1" thickBot="1" x14ac:dyDescent="0.2">
      <c r="A3" s="867" t="s">
        <v>529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564</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566</v>
      </c>
      <c r="AF4" s="688"/>
      <c r="AG4" s="688"/>
      <c r="AH4" s="688"/>
      <c r="AI4" s="688"/>
      <c r="AJ4" s="688"/>
      <c r="AK4" s="688"/>
      <c r="AL4" s="688"/>
      <c r="AM4" s="688"/>
      <c r="AN4" s="688"/>
      <c r="AO4" s="688"/>
      <c r="AP4" s="689"/>
      <c r="AQ4" s="690" t="s">
        <v>2</v>
      </c>
      <c r="AR4" s="685"/>
      <c r="AS4" s="685"/>
      <c r="AT4" s="685"/>
      <c r="AU4" s="685"/>
      <c r="AV4" s="685"/>
      <c r="AW4" s="685"/>
      <c r="AX4" s="691"/>
    </row>
    <row r="5" spans="1:50" ht="36.75" customHeight="1" x14ac:dyDescent="0.15">
      <c r="A5" s="692" t="s">
        <v>67</v>
      </c>
      <c r="B5" s="693"/>
      <c r="C5" s="693"/>
      <c r="D5" s="693"/>
      <c r="E5" s="693"/>
      <c r="F5" s="694"/>
      <c r="G5" s="839" t="s">
        <v>567</v>
      </c>
      <c r="H5" s="840"/>
      <c r="I5" s="840"/>
      <c r="J5" s="840"/>
      <c r="K5" s="840"/>
      <c r="L5" s="840"/>
      <c r="M5" s="841" t="s">
        <v>66</v>
      </c>
      <c r="N5" s="842"/>
      <c r="O5" s="842"/>
      <c r="P5" s="842"/>
      <c r="Q5" s="842"/>
      <c r="R5" s="843"/>
      <c r="S5" s="844" t="s">
        <v>568</v>
      </c>
      <c r="T5" s="840"/>
      <c r="U5" s="840"/>
      <c r="V5" s="840"/>
      <c r="W5" s="840"/>
      <c r="X5" s="845"/>
      <c r="Y5" s="698" t="s">
        <v>3</v>
      </c>
      <c r="Z5" s="543"/>
      <c r="AA5" s="543"/>
      <c r="AB5" s="543"/>
      <c r="AC5" s="543"/>
      <c r="AD5" s="544"/>
      <c r="AE5" s="699" t="s">
        <v>634</v>
      </c>
      <c r="AF5" s="699"/>
      <c r="AG5" s="699"/>
      <c r="AH5" s="699"/>
      <c r="AI5" s="699"/>
      <c r="AJ5" s="699"/>
      <c r="AK5" s="699"/>
      <c r="AL5" s="699"/>
      <c r="AM5" s="699"/>
      <c r="AN5" s="699"/>
      <c r="AO5" s="699"/>
      <c r="AP5" s="700"/>
      <c r="AQ5" s="701" t="s">
        <v>688</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72" customHeight="1" x14ac:dyDescent="0.15">
      <c r="A7" s="495" t="s">
        <v>22</v>
      </c>
      <c r="B7" s="496"/>
      <c r="C7" s="496"/>
      <c r="D7" s="496"/>
      <c r="E7" s="496"/>
      <c r="F7" s="497"/>
      <c r="G7" s="498" t="s">
        <v>569</v>
      </c>
      <c r="H7" s="499"/>
      <c r="I7" s="499"/>
      <c r="J7" s="499"/>
      <c r="K7" s="499"/>
      <c r="L7" s="499"/>
      <c r="M7" s="499"/>
      <c r="N7" s="499"/>
      <c r="O7" s="499"/>
      <c r="P7" s="499"/>
      <c r="Q7" s="499"/>
      <c r="R7" s="499"/>
      <c r="S7" s="499"/>
      <c r="T7" s="499"/>
      <c r="U7" s="499"/>
      <c r="V7" s="499"/>
      <c r="W7" s="499"/>
      <c r="X7" s="500"/>
      <c r="Y7" s="922" t="s">
        <v>501</v>
      </c>
      <c r="Z7" s="443"/>
      <c r="AA7" s="443"/>
      <c r="AB7" s="443"/>
      <c r="AC7" s="443"/>
      <c r="AD7" s="923"/>
      <c r="AE7" s="912" t="s">
        <v>570</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377</v>
      </c>
      <c r="B8" s="496"/>
      <c r="C8" s="496"/>
      <c r="D8" s="496"/>
      <c r="E8" s="496"/>
      <c r="F8" s="497"/>
      <c r="G8" s="942" t="str">
        <f>入力規則等!A28</f>
        <v>-</v>
      </c>
      <c r="H8" s="720"/>
      <c r="I8" s="720"/>
      <c r="J8" s="720"/>
      <c r="K8" s="720"/>
      <c r="L8" s="720"/>
      <c r="M8" s="720"/>
      <c r="N8" s="720"/>
      <c r="O8" s="720"/>
      <c r="P8" s="720"/>
      <c r="Q8" s="720"/>
      <c r="R8" s="720"/>
      <c r="S8" s="720"/>
      <c r="T8" s="720"/>
      <c r="U8" s="720"/>
      <c r="V8" s="720"/>
      <c r="W8" s="720"/>
      <c r="X8" s="943"/>
      <c r="Y8" s="846" t="s">
        <v>378</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41" customHeight="1" x14ac:dyDescent="0.15">
      <c r="A10" s="660" t="s">
        <v>30</v>
      </c>
      <c r="B10" s="661"/>
      <c r="C10" s="661"/>
      <c r="D10" s="661"/>
      <c r="E10" s="661"/>
      <c r="F10" s="661"/>
      <c r="G10" s="754" t="s">
        <v>572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5" t="s">
        <v>520</v>
      </c>
      <c r="Q12" s="416"/>
      <c r="R12" s="416"/>
      <c r="S12" s="416"/>
      <c r="T12" s="416"/>
      <c r="U12" s="416"/>
      <c r="V12" s="417"/>
      <c r="W12" s="415" t="s">
        <v>517</v>
      </c>
      <c r="X12" s="416"/>
      <c r="Y12" s="416"/>
      <c r="Z12" s="416"/>
      <c r="AA12" s="416"/>
      <c r="AB12" s="416"/>
      <c r="AC12" s="417"/>
      <c r="AD12" s="415" t="s">
        <v>512</v>
      </c>
      <c r="AE12" s="416"/>
      <c r="AF12" s="416"/>
      <c r="AG12" s="416"/>
      <c r="AH12" s="416"/>
      <c r="AI12" s="416"/>
      <c r="AJ12" s="417"/>
      <c r="AK12" s="415" t="s">
        <v>505</v>
      </c>
      <c r="AL12" s="416"/>
      <c r="AM12" s="416"/>
      <c r="AN12" s="416"/>
      <c r="AO12" s="416"/>
      <c r="AP12" s="416"/>
      <c r="AQ12" s="417"/>
      <c r="AR12" s="415" t="s">
        <v>503</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707</v>
      </c>
      <c r="Q13" s="658"/>
      <c r="R13" s="658"/>
      <c r="S13" s="658"/>
      <c r="T13" s="658"/>
      <c r="U13" s="658"/>
      <c r="V13" s="659"/>
      <c r="W13" s="657">
        <v>738</v>
      </c>
      <c r="X13" s="658"/>
      <c r="Y13" s="658"/>
      <c r="Z13" s="658"/>
      <c r="AA13" s="658"/>
      <c r="AB13" s="658"/>
      <c r="AC13" s="659"/>
      <c r="AD13" s="657">
        <v>729.1</v>
      </c>
      <c r="AE13" s="658"/>
      <c r="AF13" s="658"/>
      <c r="AG13" s="658"/>
      <c r="AH13" s="658"/>
      <c r="AI13" s="658"/>
      <c r="AJ13" s="659"/>
      <c r="AK13" s="657">
        <v>739.4</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573</v>
      </c>
      <c r="Q14" s="658"/>
      <c r="R14" s="658"/>
      <c r="S14" s="658"/>
      <c r="T14" s="658"/>
      <c r="U14" s="658"/>
      <c r="V14" s="659"/>
      <c r="W14" s="657" t="s">
        <v>573</v>
      </c>
      <c r="X14" s="658"/>
      <c r="Y14" s="658"/>
      <c r="Z14" s="658"/>
      <c r="AA14" s="658"/>
      <c r="AB14" s="658"/>
      <c r="AC14" s="659"/>
      <c r="AD14" s="657" t="s">
        <v>552</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559</v>
      </c>
      <c r="Q15" s="658"/>
      <c r="R15" s="658"/>
      <c r="S15" s="658"/>
      <c r="T15" s="658"/>
      <c r="U15" s="658"/>
      <c r="V15" s="659"/>
      <c r="W15" s="657" t="s">
        <v>574</v>
      </c>
      <c r="X15" s="658"/>
      <c r="Y15" s="658"/>
      <c r="Z15" s="658"/>
      <c r="AA15" s="658"/>
      <c r="AB15" s="658"/>
      <c r="AC15" s="659"/>
      <c r="AD15" s="657" t="s">
        <v>559</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559</v>
      </c>
      <c r="Q16" s="658"/>
      <c r="R16" s="658"/>
      <c r="S16" s="658"/>
      <c r="T16" s="658"/>
      <c r="U16" s="658"/>
      <c r="V16" s="659"/>
      <c r="W16" s="657" t="s">
        <v>559</v>
      </c>
      <c r="X16" s="658"/>
      <c r="Y16" s="658"/>
      <c r="Z16" s="658"/>
      <c r="AA16" s="658"/>
      <c r="AB16" s="658"/>
      <c r="AC16" s="659"/>
      <c r="AD16" s="657" t="s">
        <v>574</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559</v>
      </c>
      <c r="Q17" s="658"/>
      <c r="R17" s="658"/>
      <c r="S17" s="658"/>
      <c r="T17" s="658"/>
      <c r="U17" s="658"/>
      <c r="V17" s="659"/>
      <c r="W17" s="657" t="s">
        <v>559</v>
      </c>
      <c r="X17" s="658"/>
      <c r="Y17" s="658"/>
      <c r="Z17" s="658"/>
      <c r="AA17" s="658"/>
      <c r="AB17" s="658"/>
      <c r="AC17" s="659"/>
      <c r="AD17" s="657" t="s">
        <v>559</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707</v>
      </c>
      <c r="Q18" s="879"/>
      <c r="R18" s="879"/>
      <c r="S18" s="879"/>
      <c r="T18" s="879"/>
      <c r="U18" s="879"/>
      <c r="V18" s="880"/>
      <c r="W18" s="878">
        <f>SUM(W13:AC17)</f>
        <v>738</v>
      </c>
      <c r="X18" s="879"/>
      <c r="Y18" s="879"/>
      <c r="Z18" s="879"/>
      <c r="AA18" s="879"/>
      <c r="AB18" s="879"/>
      <c r="AC18" s="880"/>
      <c r="AD18" s="878">
        <f>SUM(AD13:AJ17)</f>
        <v>729.1</v>
      </c>
      <c r="AE18" s="879"/>
      <c r="AF18" s="879"/>
      <c r="AG18" s="879"/>
      <c r="AH18" s="879"/>
      <c r="AI18" s="879"/>
      <c r="AJ18" s="880"/>
      <c r="AK18" s="878">
        <f>SUM(AK13:AQ17)</f>
        <v>739.4</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652</v>
      </c>
      <c r="Q19" s="658"/>
      <c r="R19" s="658"/>
      <c r="S19" s="658"/>
      <c r="T19" s="658"/>
      <c r="U19" s="658"/>
      <c r="V19" s="659"/>
      <c r="W19" s="657">
        <v>711</v>
      </c>
      <c r="X19" s="658"/>
      <c r="Y19" s="658"/>
      <c r="Z19" s="658"/>
      <c r="AA19" s="658"/>
      <c r="AB19" s="658"/>
      <c r="AC19" s="659"/>
      <c r="AD19" s="657">
        <v>682.1</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0.92220650636492218</v>
      </c>
      <c r="Q20" s="318"/>
      <c r="R20" s="318"/>
      <c r="S20" s="318"/>
      <c r="T20" s="318"/>
      <c r="U20" s="318"/>
      <c r="V20" s="318"/>
      <c r="W20" s="318">
        <f t="shared" ref="W20" si="0">IF(W18=0, "-", SUM(W19)/W18)</f>
        <v>0.96341463414634143</v>
      </c>
      <c r="X20" s="318"/>
      <c r="Y20" s="318"/>
      <c r="Z20" s="318"/>
      <c r="AA20" s="318"/>
      <c r="AB20" s="318"/>
      <c r="AC20" s="318"/>
      <c r="AD20" s="318">
        <f t="shared" ref="AD20" si="1">IF(AD18=0, "-", SUM(AD19)/AD18)</f>
        <v>0.93553696337950898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7"/>
      <c r="G21" s="316" t="s">
        <v>470</v>
      </c>
      <c r="H21" s="317"/>
      <c r="I21" s="317"/>
      <c r="J21" s="317"/>
      <c r="K21" s="317"/>
      <c r="L21" s="317"/>
      <c r="M21" s="317"/>
      <c r="N21" s="317"/>
      <c r="O21" s="317"/>
      <c r="P21" s="318">
        <f>IF(P19=0, "-", SUM(P19)/SUM(P13,P14))</f>
        <v>0.92220650636492218</v>
      </c>
      <c r="Q21" s="318"/>
      <c r="R21" s="318"/>
      <c r="S21" s="318"/>
      <c r="T21" s="318"/>
      <c r="U21" s="318"/>
      <c r="V21" s="318"/>
      <c r="W21" s="318">
        <f t="shared" ref="W21" si="2">IF(W19=0, "-", SUM(W19)/SUM(W13,W14))</f>
        <v>0.96341463414634143</v>
      </c>
      <c r="X21" s="318"/>
      <c r="Y21" s="318"/>
      <c r="Z21" s="318"/>
      <c r="AA21" s="318"/>
      <c r="AB21" s="318"/>
      <c r="AC21" s="318"/>
      <c r="AD21" s="318">
        <f t="shared" ref="AD21" si="3">IF(AD19=0, "-", SUM(AD19)/SUM(AD13,AD14))</f>
        <v>0.93553696337950898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545</v>
      </c>
      <c r="B22" s="966"/>
      <c r="C22" s="966"/>
      <c r="D22" s="966"/>
      <c r="E22" s="966"/>
      <c r="F22" s="967"/>
      <c r="G22" s="952" t="s">
        <v>449</v>
      </c>
      <c r="H22" s="222"/>
      <c r="I22" s="222"/>
      <c r="J22" s="222"/>
      <c r="K22" s="222"/>
      <c r="L22" s="222"/>
      <c r="M22" s="222"/>
      <c r="N22" s="222"/>
      <c r="O22" s="223"/>
      <c r="P22" s="937" t="s">
        <v>506</v>
      </c>
      <c r="Q22" s="222"/>
      <c r="R22" s="222"/>
      <c r="S22" s="222"/>
      <c r="T22" s="222"/>
      <c r="U22" s="222"/>
      <c r="V22" s="223"/>
      <c r="W22" s="937" t="s">
        <v>502</v>
      </c>
      <c r="X22" s="222"/>
      <c r="Y22" s="222"/>
      <c r="Z22" s="222"/>
      <c r="AA22" s="222"/>
      <c r="AB22" s="222"/>
      <c r="AC22" s="223"/>
      <c r="AD22" s="937" t="s">
        <v>448</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40.5" customHeight="1" x14ac:dyDescent="0.15">
      <c r="A23" s="968"/>
      <c r="B23" s="969"/>
      <c r="C23" s="969"/>
      <c r="D23" s="969"/>
      <c r="E23" s="969"/>
      <c r="F23" s="970"/>
      <c r="G23" s="953" t="s">
        <v>575</v>
      </c>
      <c r="H23" s="954"/>
      <c r="I23" s="954"/>
      <c r="J23" s="954"/>
      <c r="K23" s="954"/>
      <c r="L23" s="954"/>
      <c r="M23" s="954"/>
      <c r="N23" s="954"/>
      <c r="O23" s="955"/>
      <c r="P23" s="919">
        <v>488</v>
      </c>
      <c r="Q23" s="920"/>
      <c r="R23" s="920"/>
      <c r="S23" s="920"/>
      <c r="T23" s="920"/>
      <c r="U23" s="920"/>
      <c r="V23" s="938"/>
      <c r="W23" s="919"/>
      <c r="X23" s="920"/>
      <c r="Y23" s="920"/>
      <c r="Z23" s="920"/>
      <c r="AA23" s="920"/>
      <c r="AB23" s="920"/>
      <c r="AC23" s="938"/>
      <c r="AD23" s="975" t="s">
        <v>556</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576</v>
      </c>
      <c r="H24" s="957"/>
      <c r="I24" s="957"/>
      <c r="J24" s="957"/>
      <c r="K24" s="957"/>
      <c r="L24" s="957"/>
      <c r="M24" s="957"/>
      <c r="N24" s="957"/>
      <c r="O24" s="958"/>
      <c r="P24" s="657">
        <v>222</v>
      </c>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577</v>
      </c>
      <c r="H25" s="957"/>
      <c r="I25" s="957"/>
      <c r="J25" s="957"/>
      <c r="K25" s="957"/>
      <c r="L25" s="957"/>
      <c r="M25" s="957"/>
      <c r="N25" s="957"/>
      <c r="O25" s="958"/>
      <c r="P25" s="657">
        <v>15</v>
      </c>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578</v>
      </c>
      <c r="H26" s="957"/>
      <c r="I26" s="957"/>
      <c r="J26" s="957"/>
      <c r="K26" s="957"/>
      <c r="L26" s="957"/>
      <c r="M26" s="957"/>
      <c r="N26" s="957"/>
      <c r="O26" s="958"/>
      <c r="P26" s="657">
        <v>9</v>
      </c>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579</v>
      </c>
      <c r="H27" s="957"/>
      <c r="I27" s="957"/>
      <c r="J27" s="957"/>
      <c r="K27" s="957"/>
      <c r="L27" s="957"/>
      <c r="M27" s="957"/>
      <c r="N27" s="957"/>
      <c r="O27" s="958"/>
      <c r="P27" s="657">
        <v>4</v>
      </c>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453</v>
      </c>
      <c r="H28" s="960"/>
      <c r="I28" s="960"/>
      <c r="J28" s="960"/>
      <c r="K28" s="960"/>
      <c r="L28" s="960"/>
      <c r="M28" s="960"/>
      <c r="N28" s="960"/>
      <c r="O28" s="961"/>
      <c r="P28" s="878">
        <f>P29-SUM(P23:P27)</f>
        <v>1.3999999999999773</v>
      </c>
      <c r="Q28" s="879"/>
      <c r="R28" s="879"/>
      <c r="S28" s="879"/>
      <c r="T28" s="879"/>
      <c r="U28" s="879"/>
      <c r="V28" s="880"/>
      <c r="W28" s="878">
        <f>W29-SUM(W23:W27)</f>
        <v>0</v>
      </c>
      <c r="X28" s="879"/>
      <c r="Y28" s="879"/>
      <c r="Z28" s="879"/>
      <c r="AA28" s="879"/>
      <c r="AB28" s="879"/>
      <c r="AC28" s="880"/>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450</v>
      </c>
      <c r="H29" s="963"/>
      <c r="I29" s="963"/>
      <c r="J29" s="963"/>
      <c r="K29" s="963"/>
      <c r="L29" s="963"/>
      <c r="M29" s="963"/>
      <c r="N29" s="963"/>
      <c r="O29" s="964"/>
      <c r="P29" s="657">
        <f>AK13</f>
        <v>739.4</v>
      </c>
      <c r="Q29" s="658"/>
      <c r="R29" s="658"/>
      <c r="S29" s="658"/>
      <c r="T29" s="658"/>
      <c r="U29" s="658"/>
      <c r="V29" s="659"/>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1" t="s">
        <v>465</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521</v>
      </c>
      <c r="AF30" s="859"/>
      <c r="AG30" s="859"/>
      <c r="AH30" s="860"/>
      <c r="AI30" s="858" t="s">
        <v>518</v>
      </c>
      <c r="AJ30" s="859"/>
      <c r="AK30" s="859"/>
      <c r="AL30" s="860"/>
      <c r="AM30" s="915" t="s">
        <v>513</v>
      </c>
      <c r="AN30" s="915"/>
      <c r="AO30" s="915"/>
      <c r="AP30" s="858"/>
      <c r="AQ30" s="767" t="s">
        <v>353</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354</v>
      </c>
      <c r="AT31" s="134"/>
      <c r="AU31" s="199" t="s">
        <v>559</v>
      </c>
      <c r="AV31" s="199"/>
      <c r="AW31" s="398" t="s">
        <v>300</v>
      </c>
      <c r="AX31" s="399"/>
    </row>
    <row r="32" spans="1:50" ht="23.25" customHeight="1" x14ac:dyDescent="0.15">
      <c r="A32" s="403"/>
      <c r="B32" s="401"/>
      <c r="C32" s="401"/>
      <c r="D32" s="401"/>
      <c r="E32" s="401"/>
      <c r="F32" s="402"/>
      <c r="G32" s="564" t="s">
        <v>580</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582</v>
      </c>
      <c r="AC32" s="461"/>
      <c r="AD32" s="461"/>
      <c r="AE32" s="218">
        <v>20</v>
      </c>
      <c r="AF32" s="219"/>
      <c r="AG32" s="219"/>
      <c r="AH32" s="219"/>
      <c r="AI32" s="218">
        <v>19</v>
      </c>
      <c r="AJ32" s="219"/>
      <c r="AK32" s="219"/>
      <c r="AL32" s="219"/>
      <c r="AM32" s="218"/>
      <c r="AN32" s="219"/>
      <c r="AO32" s="219"/>
      <c r="AP32" s="219"/>
      <c r="AQ32" s="340" t="s">
        <v>559</v>
      </c>
      <c r="AR32" s="207"/>
      <c r="AS32" s="207"/>
      <c r="AT32" s="341"/>
      <c r="AU32" s="219" t="s">
        <v>559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v>12</v>
      </c>
      <c r="AF33" s="219"/>
      <c r="AG33" s="219"/>
      <c r="AH33" s="219"/>
      <c r="AI33" s="218">
        <v>10</v>
      </c>
      <c r="AJ33" s="219"/>
      <c r="AK33" s="219"/>
      <c r="AL33" s="219"/>
      <c r="AM33" s="218"/>
      <c r="AN33" s="219"/>
      <c r="AO33" s="219"/>
      <c r="AP33" s="219"/>
      <c r="AQ33" s="340">
        <v>10</v>
      </c>
      <c r="AR33" s="207"/>
      <c r="AS33" s="207"/>
      <c r="AT33" s="341"/>
      <c r="AU33" s="219" t="s">
        <v>573</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200</v>
      </c>
      <c r="AF34" s="219"/>
      <c r="AG34" s="219"/>
      <c r="AH34" s="219"/>
      <c r="AI34" s="218">
        <v>190</v>
      </c>
      <c r="AJ34" s="219"/>
      <c r="AK34" s="219"/>
      <c r="AL34" s="219"/>
      <c r="AM34" s="218"/>
      <c r="AN34" s="219"/>
      <c r="AO34" s="219"/>
      <c r="AP34" s="219"/>
      <c r="AQ34" s="340" t="s">
        <v>559</v>
      </c>
      <c r="AR34" s="207"/>
      <c r="AS34" s="207"/>
      <c r="AT34" s="341"/>
      <c r="AU34" s="219" t="s">
        <v>559</v>
      </c>
      <c r="AV34" s="219"/>
      <c r="AW34" s="219"/>
      <c r="AX34" s="221"/>
    </row>
    <row r="35" spans="1:50" ht="23.25" customHeight="1" x14ac:dyDescent="0.15">
      <c r="A35" s="226" t="s">
        <v>491</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465</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521</v>
      </c>
      <c r="AF37" s="245"/>
      <c r="AG37" s="245"/>
      <c r="AH37" s="246"/>
      <c r="AI37" s="244" t="s">
        <v>518</v>
      </c>
      <c r="AJ37" s="245"/>
      <c r="AK37" s="245"/>
      <c r="AL37" s="246"/>
      <c r="AM37" s="250" t="s">
        <v>513</v>
      </c>
      <c r="AN37" s="250"/>
      <c r="AO37" s="250"/>
      <c r="AP37" s="244"/>
      <c r="AQ37" s="151" t="s">
        <v>353</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32</v>
      </c>
      <c r="AR38" s="200"/>
      <c r="AS38" s="133" t="s">
        <v>354</v>
      </c>
      <c r="AT38" s="134"/>
      <c r="AU38" s="199" t="s">
        <v>559</v>
      </c>
      <c r="AV38" s="199"/>
      <c r="AW38" s="398" t="s">
        <v>300</v>
      </c>
      <c r="AX38" s="399"/>
    </row>
    <row r="39" spans="1:50" ht="23.25" customHeight="1" x14ac:dyDescent="0.15">
      <c r="A39" s="403"/>
      <c r="B39" s="401"/>
      <c r="C39" s="401"/>
      <c r="D39" s="401"/>
      <c r="E39" s="401"/>
      <c r="F39" s="402"/>
      <c r="G39" s="564" t="s">
        <v>586</v>
      </c>
      <c r="H39" s="565"/>
      <c r="I39" s="565"/>
      <c r="J39" s="565"/>
      <c r="K39" s="565"/>
      <c r="L39" s="565"/>
      <c r="M39" s="565"/>
      <c r="N39" s="565"/>
      <c r="O39" s="566"/>
      <c r="P39" s="105" t="s">
        <v>587</v>
      </c>
      <c r="Q39" s="105"/>
      <c r="R39" s="105"/>
      <c r="S39" s="105"/>
      <c r="T39" s="105"/>
      <c r="U39" s="105"/>
      <c r="V39" s="105"/>
      <c r="W39" s="105"/>
      <c r="X39" s="106"/>
      <c r="Y39" s="471" t="s">
        <v>12</v>
      </c>
      <c r="Z39" s="531"/>
      <c r="AA39" s="532"/>
      <c r="AB39" s="461" t="s">
        <v>589</v>
      </c>
      <c r="AC39" s="461"/>
      <c r="AD39" s="461"/>
      <c r="AE39" s="218">
        <v>301720</v>
      </c>
      <c r="AF39" s="219"/>
      <c r="AG39" s="219"/>
      <c r="AH39" s="219"/>
      <c r="AI39" s="218">
        <v>288386</v>
      </c>
      <c r="AJ39" s="219"/>
      <c r="AK39" s="219"/>
      <c r="AL39" s="219"/>
      <c r="AM39" s="218">
        <v>409593</v>
      </c>
      <c r="AN39" s="219"/>
      <c r="AO39" s="219"/>
      <c r="AP39" s="219"/>
      <c r="AQ39" s="340" t="s">
        <v>559</v>
      </c>
      <c r="AR39" s="207"/>
      <c r="AS39" s="207"/>
      <c r="AT39" s="341"/>
      <c r="AU39" s="219" t="s">
        <v>559</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590</v>
      </c>
      <c r="AC40" s="523"/>
      <c r="AD40" s="523"/>
      <c r="AE40" s="218">
        <v>314191</v>
      </c>
      <c r="AF40" s="219"/>
      <c r="AG40" s="219"/>
      <c r="AH40" s="219"/>
      <c r="AI40" s="218">
        <v>301720</v>
      </c>
      <c r="AJ40" s="219"/>
      <c r="AK40" s="219"/>
      <c r="AL40" s="219"/>
      <c r="AM40" s="218">
        <v>288386</v>
      </c>
      <c r="AN40" s="219"/>
      <c r="AO40" s="219"/>
      <c r="AP40" s="219"/>
      <c r="AQ40" s="340">
        <v>288386</v>
      </c>
      <c r="AR40" s="207"/>
      <c r="AS40" s="207"/>
      <c r="AT40" s="341"/>
      <c r="AU40" s="219" t="s">
        <v>591</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96</v>
      </c>
      <c r="AF41" s="219"/>
      <c r="AG41" s="219"/>
      <c r="AH41" s="219"/>
      <c r="AI41" s="218">
        <v>96</v>
      </c>
      <c r="AJ41" s="219"/>
      <c r="AK41" s="219"/>
      <c r="AL41" s="219"/>
      <c r="AM41" s="218">
        <v>142</v>
      </c>
      <c r="AN41" s="219"/>
      <c r="AO41" s="219"/>
      <c r="AP41" s="219"/>
      <c r="AQ41" s="340" t="s">
        <v>559</v>
      </c>
      <c r="AR41" s="207"/>
      <c r="AS41" s="207"/>
      <c r="AT41" s="341"/>
      <c r="AU41" s="219" t="s">
        <v>559</v>
      </c>
      <c r="AV41" s="219"/>
      <c r="AW41" s="219"/>
      <c r="AX41" s="221"/>
    </row>
    <row r="42" spans="1:50" ht="23.25" customHeight="1" x14ac:dyDescent="0.15">
      <c r="A42" s="226" t="s">
        <v>491</v>
      </c>
      <c r="B42" s="227"/>
      <c r="C42" s="227"/>
      <c r="D42" s="227"/>
      <c r="E42" s="227"/>
      <c r="F42" s="228"/>
      <c r="G42" s="232" t="s">
        <v>585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0" t="s">
        <v>465</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521</v>
      </c>
      <c r="AF44" s="245"/>
      <c r="AG44" s="245"/>
      <c r="AH44" s="246"/>
      <c r="AI44" s="244" t="s">
        <v>518</v>
      </c>
      <c r="AJ44" s="245"/>
      <c r="AK44" s="245"/>
      <c r="AL44" s="246"/>
      <c r="AM44" s="250" t="s">
        <v>513</v>
      </c>
      <c r="AN44" s="250"/>
      <c r="AO44" s="250"/>
      <c r="AP44" s="244"/>
      <c r="AQ44" s="151" t="s">
        <v>353</v>
      </c>
      <c r="AR44" s="152"/>
      <c r="AS44" s="152"/>
      <c r="AT44" s="153"/>
      <c r="AU44" s="411" t="s">
        <v>253</v>
      </c>
      <c r="AV44" s="411"/>
      <c r="AW44" s="411"/>
      <c r="AX44" s="910"/>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v>31</v>
      </c>
      <c r="AR45" s="200"/>
      <c r="AS45" s="133" t="s">
        <v>354</v>
      </c>
      <c r="AT45" s="134"/>
      <c r="AU45" s="199" t="s">
        <v>557</v>
      </c>
      <c r="AV45" s="199"/>
      <c r="AW45" s="398" t="s">
        <v>300</v>
      </c>
      <c r="AX45" s="399"/>
    </row>
    <row r="46" spans="1:50" ht="23.25" customHeight="1" x14ac:dyDescent="0.15">
      <c r="A46" s="403"/>
      <c r="B46" s="401"/>
      <c r="C46" s="401"/>
      <c r="D46" s="401"/>
      <c r="E46" s="401"/>
      <c r="F46" s="402"/>
      <c r="G46" s="564" t="s">
        <v>592</v>
      </c>
      <c r="H46" s="565"/>
      <c r="I46" s="565"/>
      <c r="J46" s="565"/>
      <c r="K46" s="565"/>
      <c r="L46" s="565"/>
      <c r="M46" s="565"/>
      <c r="N46" s="565"/>
      <c r="O46" s="566"/>
      <c r="P46" s="105" t="s">
        <v>593</v>
      </c>
      <c r="Q46" s="105"/>
      <c r="R46" s="105"/>
      <c r="S46" s="105"/>
      <c r="T46" s="105"/>
      <c r="U46" s="105"/>
      <c r="V46" s="105"/>
      <c r="W46" s="105"/>
      <c r="X46" s="106"/>
      <c r="Y46" s="471" t="s">
        <v>12</v>
      </c>
      <c r="Z46" s="531"/>
      <c r="AA46" s="532"/>
      <c r="AB46" s="461" t="s">
        <v>588</v>
      </c>
      <c r="AC46" s="461"/>
      <c r="AD46" s="461"/>
      <c r="AE46" s="218">
        <v>3477</v>
      </c>
      <c r="AF46" s="219"/>
      <c r="AG46" s="219"/>
      <c r="AH46" s="219"/>
      <c r="AI46" s="218">
        <v>9661</v>
      </c>
      <c r="AJ46" s="219"/>
      <c r="AK46" s="219"/>
      <c r="AL46" s="219"/>
      <c r="AM46" s="218">
        <v>6134</v>
      </c>
      <c r="AN46" s="219"/>
      <c r="AO46" s="219"/>
      <c r="AP46" s="219"/>
      <c r="AQ46" s="340" t="s">
        <v>557</v>
      </c>
      <c r="AR46" s="207"/>
      <c r="AS46" s="207"/>
      <c r="AT46" s="341"/>
      <c r="AU46" s="219" t="s">
        <v>557</v>
      </c>
      <c r="AV46" s="219"/>
      <c r="AW46" s="219"/>
      <c r="AX46" s="221"/>
    </row>
    <row r="47" spans="1:50" ht="23.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588</v>
      </c>
      <c r="AC47" s="523"/>
      <c r="AD47" s="523"/>
      <c r="AE47" s="218">
        <v>3405</v>
      </c>
      <c r="AF47" s="219"/>
      <c r="AG47" s="219"/>
      <c r="AH47" s="219"/>
      <c r="AI47" s="218">
        <v>3477</v>
      </c>
      <c r="AJ47" s="219"/>
      <c r="AK47" s="219"/>
      <c r="AL47" s="219"/>
      <c r="AM47" s="218">
        <v>9661</v>
      </c>
      <c r="AN47" s="219"/>
      <c r="AO47" s="219"/>
      <c r="AP47" s="219"/>
      <c r="AQ47" s="340">
        <v>3477</v>
      </c>
      <c r="AR47" s="207"/>
      <c r="AS47" s="207"/>
      <c r="AT47" s="341"/>
      <c r="AU47" s="219" t="s">
        <v>557</v>
      </c>
      <c r="AV47" s="219"/>
      <c r="AW47" s="219"/>
      <c r="AX47" s="221"/>
    </row>
    <row r="48" spans="1:50" ht="23.2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v>102</v>
      </c>
      <c r="AF48" s="219"/>
      <c r="AG48" s="219"/>
      <c r="AH48" s="219"/>
      <c r="AI48" s="218">
        <v>277</v>
      </c>
      <c r="AJ48" s="219"/>
      <c r="AK48" s="219"/>
      <c r="AL48" s="219"/>
      <c r="AM48" s="218">
        <v>63</v>
      </c>
      <c r="AN48" s="219"/>
      <c r="AO48" s="219"/>
      <c r="AP48" s="219"/>
      <c r="AQ48" s="340" t="s">
        <v>557</v>
      </c>
      <c r="AR48" s="207"/>
      <c r="AS48" s="207"/>
      <c r="AT48" s="341"/>
      <c r="AU48" s="219" t="s">
        <v>557</v>
      </c>
      <c r="AV48" s="219"/>
      <c r="AW48" s="219"/>
      <c r="AX48" s="221"/>
    </row>
    <row r="49" spans="1:50" ht="23.25" customHeight="1" x14ac:dyDescent="0.15">
      <c r="A49" s="226" t="s">
        <v>491</v>
      </c>
      <c r="B49" s="227"/>
      <c r="C49" s="227"/>
      <c r="D49" s="227"/>
      <c r="E49" s="227"/>
      <c r="F49" s="228"/>
      <c r="G49" s="232" t="s">
        <v>584</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465</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521</v>
      </c>
      <c r="AF51" s="245"/>
      <c r="AG51" s="245"/>
      <c r="AH51" s="246"/>
      <c r="AI51" s="244" t="s">
        <v>518</v>
      </c>
      <c r="AJ51" s="245"/>
      <c r="AK51" s="245"/>
      <c r="AL51" s="246"/>
      <c r="AM51" s="250" t="s">
        <v>514</v>
      </c>
      <c r="AN51" s="250"/>
      <c r="AO51" s="250"/>
      <c r="AP51" s="244"/>
      <c r="AQ51" s="151" t="s">
        <v>353</v>
      </c>
      <c r="AR51" s="152"/>
      <c r="AS51" s="152"/>
      <c r="AT51" s="153"/>
      <c r="AU51" s="924" t="s">
        <v>253</v>
      </c>
      <c r="AV51" s="924"/>
      <c r="AW51" s="924"/>
      <c r="AX51" s="925"/>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v>31</v>
      </c>
      <c r="AR52" s="200"/>
      <c r="AS52" s="133" t="s">
        <v>354</v>
      </c>
      <c r="AT52" s="134"/>
      <c r="AU52" s="199" t="s">
        <v>557</v>
      </c>
      <c r="AV52" s="199"/>
      <c r="AW52" s="398" t="s">
        <v>300</v>
      </c>
      <c r="AX52" s="399"/>
    </row>
    <row r="53" spans="1:50" ht="23.25" customHeight="1" x14ac:dyDescent="0.15">
      <c r="A53" s="403"/>
      <c r="B53" s="401"/>
      <c r="C53" s="401"/>
      <c r="D53" s="401"/>
      <c r="E53" s="401"/>
      <c r="F53" s="402"/>
      <c r="G53" s="564" t="s">
        <v>592</v>
      </c>
      <c r="H53" s="565"/>
      <c r="I53" s="565"/>
      <c r="J53" s="565"/>
      <c r="K53" s="565"/>
      <c r="L53" s="565"/>
      <c r="M53" s="565"/>
      <c r="N53" s="565"/>
      <c r="O53" s="566"/>
      <c r="P53" s="105" t="s">
        <v>594</v>
      </c>
      <c r="Q53" s="105"/>
      <c r="R53" s="105"/>
      <c r="S53" s="105"/>
      <c r="T53" s="105"/>
      <c r="U53" s="105"/>
      <c r="V53" s="105"/>
      <c r="W53" s="105"/>
      <c r="X53" s="106"/>
      <c r="Y53" s="471" t="s">
        <v>12</v>
      </c>
      <c r="Z53" s="531"/>
      <c r="AA53" s="532"/>
      <c r="AB53" s="461" t="s">
        <v>588</v>
      </c>
      <c r="AC53" s="461"/>
      <c r="AD53" s="461"/>
      <c r="AE53" s="218">
        <v>30016</v>
      </c>
      <c r="AF53" s="219"/>
      <c r="AG53" s="219"/>
      <c r="AH53" s="219"/>
      <c r="AI53" s="218">
        <v>38078</v>
      </c>
      <c r="AJ53" s="219"/>
      <c r="AK53" s="219"/>
      <c r="AL53" s="219"/>
      <c r="AM53" s="218">
        <v>29276</v>
      </c>
      <c r="AN53" s="219"/>
      <c r="AO53" s="219"/>
      <c r="AP53" s="219"/>
      <c r="AQ53" s="340" t="s">
        <v>557</v>
      </c>
      <c r="AR53" s="207"/>
      <c r="AS53" s="207"/>
      <c r="AT53" s="341"/>
      <c r="AU53" s="219" t="s">
        <v>557</v>
      </c>
      <c r="AV53" s="219"/>
      <c r="AW53" s="219"/>
      <c r="AX53" s="221"/>
    </row>
    <row r="54" spans="1:50" ht="23.25"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t="s">
        <v>588</v>
      </c>
      <c r="AC54" s="523"/>
      <c r="AD54" s="523"/>
      <c r="AE54" s="218" t="s">
        <v>557</v>
      </c>
      <c r="AF54" s="219"/>
      <c r="AG54" s="219"/>
      <c r="AH54" s="219"/>
      <c r="AI54" s="218">
        <v>30016</v>
      </c>
      <c r="AJ54" s="219"/>
      <c r="AK54" s="219"/>
      <c r="AL54" s="219"/>
      <c r="AM54" s="218">
        <v>38078</v>
      </c>
      <c r="AN54" s="219"/>
      <c r="AO54" s="219"/>
      <c r="AP54" s="219"/>
      <c r="AQ54" s="340">
        <v>38078</v>
      </c>
      <c r="AR54" s="207"/>
      <c r="AS54" s="207"/>
      <c r="AT54" s="341"/>
      <c r="AU54" s="219" t="s">
        <v>557</v>
      </c>
      <c r="AV54" s="219"/>
      <c r="AW54" s="219"/>
      <c r="AX54" s="221"/>
    </row>
    <row r="55" spans="1:50" ht="23.25"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t="s">
        <v>557</v>
      </c>
      <c r="AF55" s="219"/>
      <c r="AG55" s="219"/>
      <c r="AH55" s="219"/>
      <c r="AI55" s="218">
        <v>126</v>
      </c>
      <c r="AJ55" s="219"/>
      <c r="AK55" s="219"/>
      <c r="AL55" s="219"/>
      <c r="AM55" s="218">
        <v>77</v>
      </c>
      <c r="AN55" s="219"/>
      <c r="AO55" s="219"/>
      <c r="AP55" s="219"/>
      <c r="AQ55" s="340" t="s">
        <v>557</v>
      </c>
      <c r="AR55" s="207"/>
      <c r="AS55" s="207"/>
      <c r="AT55" s="341"/>
      <c r="AU55" s="219" t="s">
        <v>557</v>
      </c>
      <c r="AV55" s="219"/>
      <c r="AW55" s="219"/>
      <c r="AX55" s="221"/>
    </row>
    <row r="56" spans="1:50" ht="23.25" customHeight="1" x14ac:dyDescent="0.15">
      <c r="A56" s="226" t="s">
        <v>491</v>
      </c>
      <c r="B56" s="227"/>
      <c r="C56" s="227"/>
      <c r="D56" s="227"/>
      <c r="E56" s="227"/>
      <c r="F56" s="228"/>
      <c r="G56" s="232" t="s">
        <v>584</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465</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522</v>
      </c>
      <c r="AF58" s="245"/>
      <c r="AG58" s="245"/>
      <c r="AH58" s="246"/>
      <c r="AI58" s="244" t="s">
        <v>518</v>
      </c>
      <c r="AJ58" s="245"/>
      <c r="AK58" s="245"/>
      <c r="AL58" s="246"/>
      <c r="AM58" s="250" t="s">
        <v>513</v>
      </c>
      <c r="AN58" s="250"/>
      <c r="AO58" s="250"/>
      <c r="AP58" s="244"/>
      <c r="AQ58" s="151" t="s">
        <v>353</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354</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466</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461</v>
      </c>
      <c r="X65" s="488"/>
      <c r="Y65" s="491"/>
      <c r="Z65" s="491"/>
      <c r="AA65" s="492"/>
      <c r="AB65" s="238" t="s">
        <v>11</v>
      </c>
      <c r="AC65" s="239"/>
      <c r="AD65" s="240"/>
      <c r="AE65" s="244" t="s">
        <v>521</v>
      </c>
      <c r="AF65" s="245"/>
      <c r="AG65" s="245"/>
      <c r="AH65" s="246"/>
      <c r="AI65" s="244" t="s">
        <v>518</v>
      </c>
      <c r="AJ65" s="245"/>
      <c r="AK65" s="245"/>
      <c r="AL65" s="246"/>
      <c r="AM65" s="250" t="s">
        <v>513</v>
      </c>
      <c r="AN65" s="250"/>
      <c r="AO65" s="250"/>
      <c r="AP65" s="244"/>
      <c r="AQ65" s="238" t="s">
        <v>353</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464</v>
      </c>
      <c r="AX66" s="254"/>
    </row>
    <row r="67" spans="1:50" ht="23.25" hidden="1" customHeight="1" x14ac:dyDescent="0.15">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471</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480</v>
      </c>
      <c r="X70" s="311"/>
      <c r="Y70" s="270" t="s">
        <v>12</v>
      </c>
      <c r="Z70" s="270"/>
      <c r="AA70" s="271"/>
      <c r="AB70" s="272" t="s">
        <v>481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466</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521</v>
      </c>
      <c r="AF73" s="245"/>
      <c r="AG73" s="245"/>
      <c r="AH73" s="246"/>
      <c r="AI73" s="244" t="s">
        <v>518</v>
      </c>
      <c r="AJ73" s="245"/>
      <c r="AK73" s="245"/>
      <c r="AL73" s="246"/>
      <c r="AM73" s="250" t="s">
        <v>513</v>
      </c>
      <c r="AN73" s="250"/>
      <c r="AO73" s="250"/>
      <c r="AP73" s="244"/>
      <c r="AQ73" s="159" t="s">
        <v>353</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354</v>
      </c>
      <c r="AT74" s="134"/>
      <c r="AU74" s="590"/>
      <c r="AV74" s="200"/>
      <c r="AW74" s="133" t="s">
        <v>300</v>
      </c>
      <c r="AX74" s="195"/>
    </row>
    <row r="75" spans="1:50" ht="23.25" hidden="1" customHeight="1" x14ac:dyDescent="0.15">
      <c r="A75" s="509"/>
      <c r="B75" s="510"/>
      <c r="C75" s="510"/>
      <c r="D75" s="510"/>
      <c r="E75" s="510"/>
      <c r="F75" s="511"/>
      <c r="G75" s="609"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494</v>
      </c>
      <c r="B78" s="336"/>
      <c r="C78" s="336"/>
      <c r="D78" s="336"/>
      <c r="E78" s="333" t="s">
        <v>443</v>
      </c>
      <c r="F78" s="334"/>
      <c r="G78" s="57" t="s">
        <v>356</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460</v>
      </c>
      <c r="AP79" s="279"/>
      <c r="AQ79" s="279"/>
      <c r="AR79" s="81" t="s">
        <v>458</v>
      </c>
      <c r="AS79" s="278"/>
      <c r="AT79" s="279"/>
      <c r="AU79" s="279"/>
      <c r="AV79" s="279"/>
      <c r="AW79" s="279"/>
      <c r="AX79" s="948"/>
    </row>
    <row r="80" spans="1:50" ht="18.75" hidden="1" customHeight="1" x14ac:dyDescent="0.15">
      <c r="A80" s="864" t="s">
        <v>266</v>
      </c>
      <c r="B80" s="524" t="s">
        <v>457</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521</v>
      </c>
      <c r="AF85" s="245"/>
      <c r="AG85" s="245"/>
      <c r="AH85" s="246"/>
      <c r="AI85" s="244" t="s">
        <v>518</v>
      </c>
      <c r="AJ85" s="245"/>
      <c r="AK85" s="245"/>
      <c r="AL85" s="246"/>
      <c r="AM85" s="250" t="s">
        <v>513</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521</v>
      </c>
      <c r="AF90" s="245"/>
      <c r="AG90" s="245"/>
      <c r="AH90" s="246"/>
      <c r="AI90" s="244" t="s">
        <v>518</v>
      </c>
      <c r="AJ90" s="245"/>
      <c r="AK90" s="245"/>
      <c r="AL90" s="246"/>
      <c r="AM90" s="250" t="s">
        <v>513</v>
      </c>
      <c r="AN90" s="250"/>
      <c r="AO90" s="250"/>
      <c r="AP90" s="244"/>
      <c r="AQ90" s="159" t="s">
        <v>353</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521</v>
      </c>
      <c r="AF95" s="245"/>
      <c r="AG95" s="245"/>
      <c r="AH95" s="246"/>
      <c r="AI95" s="244" t="s">
        <v>518</v>
      </c>
      <c r="AJ95" s="245"/>
      <c r="AK95" s="245"/>
      <c r="AL95" s="246"/>
      <c r="AM95" s="250" t="s">
        <v>513</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467</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521</v>
      </c>
      <c r="AF100" s="540"/>
      <c r="AG100" s="540"/>
      <c r="AH100" s="541"/>
      <c r="AI100" s="539" t="s">
        <v>518</v>
      </c>
      <c r="AJ100" s="540"/>
      <c r="AK100" s="540"/>
      <c r="AL100" s="541"/>
      <c r="AM100" s="539" t="s">
        <v>514</v>
      </c>
      <c r="AN100" s="540"/>
      <c r="AO100" s="540"/>
      <c r="AP100" s="541"/>
      <c r="AQ100" s="320" t="s">
        <v>507</v>
      </c>
      <c r="AR100" s="321"/>
      <c r="AS100" s="321"/>
      <c r="AT100" s="322"/>
      <c r="AU100" s="320" t="s">
        <v>504</v>
      </c>
      <c r="AV100" s="321"/>
      <c r="AW100" s="321"/>
      <c r="AX100" s="323"/>
    </row>
    <row r="101" spans="1:60" ht="23.25" customHeight="1" x14ac:dyDescent="0.15">
      <c r="A101" s="422"/>
      <c r="B101" s="423"/>
      <c r="C101" s="423"/>
      <c r="D101" s="423"/>
      <c r="E101" s="423"/>
      <c r="F101" s="424"/>
      <c r="G101" s="105" t="s">
        <v>595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582</v>
      </c>
      <c r="AC101" s="461"/>
      <c r="AD101" s="461"/>
      <c r="AE101" s="218">
        <v>20</v>
      </c>
      <c r="AF101" s="219"/>
      <c r="AG101" s="219"/>
      <c r="AH101" s="220"/>
      <c r="AI101" s="218">
        <v>19</v>
      </c>
      <c r="AJ101" s="219"/>
      <c r="AK101" s="219"/>
      <c r="AL101" s="220"/>
      <c r="AM101" s="218" t="s">
        <v>559</v>
      </c>
      <c r="AN101" s="219"/>
      <c r="AO101" s="219"/>
      <c r="AP101" s="220"/>
      <c r="AQ101" s="218" t="s">
        <v>557</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583</v>
      </c>
      <c r="AC102" s="461"/>
      <c r="AD102" s="461"/>
      <c r="AE102" s="418">
        <v>12</v>
      </c>
      <c r="AF102" s="418"/>
      <c r="AG102" s="418"/>
      <c r="AH102" s="418"/>
      <c r="AI102" s="418">
        <v>10</v>
      </c>
      <c r="AJ102" s="418"/>
      <c r="AK102" s="418"/>
      <c r="AL102" s="418"/>
      <c r="AM102" s="418">
        <v>10</v>
      </c>
      <c r="AN102" s="418"/>
      <c r="AO102" s="418"/>
      <c r="AP102" s="418"/>
      <c r="AQ102" s="273">
        <v>9</v>
      </c>
      <c r="AR102" s="274"/>
      <c r="AS102" s="274"/>
      <c r="AT102" s="319"/>
      <c r="AU102" s="273"/>
      <c r="AV102" s="274"/>
      <c r="AW102" s="274"/>
      <c r="AX102" s="319"/>
    </row>
    <row r="103" spans="1:60" ht="31.5" customHeight="1" x14ac:dyDescent="0.15">
      <c r="A103" s="419" t="s">
        <v>467</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521</v>
      </c>
      <c r="AF103" s="416"/>
      <c r="AG103" s="416"/>
      <c r="AH103" s="417"/>
      <c r="AI103" s="415" t="s">
        <v>518</v>
      </c>
      <c r="AJ103" s="416"/>
      <c r="AK103" s="416"/>
      <c r="AL103" s="417"/>
      <c r="AM103" s="415" t="s">
        <v>514</v>
      </c>
      <c r="AN103" s="416"/>
      <c r="AO103" s="416"/>
      <c r="AP103" s="417"/>
      <c r="AQ103" s="284" t="s">
        <v>507</v>
      </c>
      <c r="AR103" s="285"/>
      <c r="AS103" s="285"/>
      <c r="AT103" s="324"/>
      <c r="AU103" s="284" t="s">
        <v>504</v>
      </c>
      <c r="AV103" s="285"/>
      <c r="AW103" s="285"/>
      <c r="AX103" s="286"/>
    </row>
    <row r="104" spans="1:60" ht="23.25" customHeight="1" x14ac:dyDescent="0.15">
      <c r="A104" s="422"/>
      <c r="B104" s="423"/>
      <c r="C104" s="423"/>
      <c r="D104" s="423"/>
      <c r="E104" s="423"/>
      <c r="F104" s="424"/>
      <c r="G104" s="105" t="s">
        <v>596</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597</v>
      </c>
      <c r="AC104" s="546"/>
      <c r="AD104" s="547"/>
      <c r="AE104" s="218">
        <v>1097857404</v>
      </c>
      <c r="AF104" s="219"/>
      <c r="AG104" s="219"/>
      <c r="AH104" s="220"/>
      <c r="AI104" s="218">
        <v>1098443.156</v>
      </c>
      <c r="AJ104" s="219"/>
      <c r="AK104" s="219"/>
      <c r="AL104" s="220"/>
      <c r="AM104" s="218">
        <v>1099787.2</v>
      </c>
      <c r="AN104" s="219"/>
      <c r="AO104" s="219"/>
      <c r="AP104" s="220"/>
      <c r="AQ104" s="218" t="s">
        <v>557</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597</v>
      </c>
      <c r="AC105" s="469"/>
      <c r="AD105" s="470"/>
      <c r="AE105" s="418">
        <v>1097857404</v>
      </c>
      <c r="AF105" s="418"/>
      <c r="AG105" s="418"/>
      <c r="AH105" s="418"/>
      <c r="AI105" s="418">
        <v>1098443.156</v>
      </c>
      <c r="AJ105" s="418"/>
      <c r="AK105" s="418"/>
      <c r="AL105" s="418"/>
      <c r="AM105" s="418">
        <v>1099787.2</v>
      </c>
      <c r="AN105" s="418"/>
      <c r="AO105" s="418"/>
      <c r="AP105" s="418"/>
      <c r="AQ105" s="218">
        <v>1099787.2</v>
      </c>
      <c r="AR105" s="219"/>
      <c r="AS105" s="219"/>
      <c r="AT105" s="220"/>
      <c r="AU105" s="273"/>
      <c r="AV105" s="274"/>
      <c r="AW105" s="274"/>
      <c r="AX105" s="319"/>
    </row>
    <row r="106" spans="1:60" ht="31.5" customHeight="1" x14ac:dyDescent="0.15">
      <c r="A106" s="419" t="s">
        <v>467</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521</v>
      </c>
      <c r="AF106" s="416"/>
      <c r="AG106" s="416"/>
      <c r="AH106" s="417"/>
      <c r="AI106" s="415" t="s">
        <v>518</v>
      </c>
      <c r="AJ106" s="416"/>
      <c r="AK106" s="416"/>
      <c r="AL106" s="417"/>
      <c r="AM106" s="415" t="s">
        <v>513</v>
      </c>
      <c r="AN106" s="416"/>
      <c r="AO106" s="416"/>
      <c r="AP106" s="417"/>
      <c r="AQ106" s="284" t="s">
        <v>507</v>
      </c>
      <c r="AR106" s="285"/>
      <c r="AS106" s="285"/>
      <c r="AT106" s="324"/>
      <c r="AU106" s="284" t="s">
        <v>504</v>
      </c>
      <c r="AV106" s="285"/>
      <c r="AW106" s="285"/>
      <c r="AX106" s="286"/>
    </row>
    <row r="107" spans="1:60" ht="23.25" customHeight="1" x14ac:dyDescent="0.15">
      <c r="A107" s="422"/>
      <c r="B107" s="423"/>
      <c r="C107" s="423"/>
      <c r="D107" s="423"/>
      <c r="E107" s="423"/>
      <c r="F107" s="424"/>
      <c r="G107" s="105" t="s">
        <v>598</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599</v>
      </c>
      <c r="AC107" s="546"/>
      <c r="AD107" s="547"/>
      <c r="AE107" s="418">
        <v>2</v>
      </c>
      <c r="AF107" s="418"/>
      <c r="AG107" s="418"/>
      <c r="AH107" s="418"/>
      <c r="AI107" s="418">
        <v>4</v>
      </c>
      <c r="AJ107" s="418"/>
      <c r="AK107" s="418"/>
      <c r="AL107" s="418"/>
      <c r="AM107" s="418">
        <v>4</v>
      </c>
      <c r="AN107" s="418"/>
      <c r="AO107" s="418"/>
      <c r="AP107" s="418"/>
      <c r="AQ107" s="218" t="s">
        <v>557</v>
      </c>
      <c r="AR107" s="219"/>
      <c r="AS107" s="219"/>
      <c r="AT107" s="220"/>
      <c r="AU107" s="218"/>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599</v>
      </c>
      <c r="AC108" s="469"/>
      <c r="AD108" s="470"/>
      <c r="AE108" s="418">
        <v>2</v>
      </c>
      <c r="AF108" s="418"/>
      <c r="AG108" s="418"/>
      <c r="AH108" s="418"/>
      <c r="AI108" s="418">
        <v>4</v>
      </c>
      <c r="AJ108" s="418"/>
      <c r="AK108" s="418"/>
      <c r="AL108" s="418"/>
      <c r="AM108" s="418">
        <v>4</v>
      </c>
      <c r="AN108" s="418"/>
      <c r="AO108" s="418"/>
      <c r="AP108" s="418"/>
      <c r="AQ108" s="218">
        <v>4</v>
      </c>
      <c r="AR108" s="219"/>
      <c r="AS108" s="219"/>
      <c r="AT108" s="220"/>
      <c r="AU108" s="273"/>
      <c r="AV108" s="274"/>
      <c r="AW108" s="274"/>
      <c r="AX108" s="319"/>
    </row>
    <row r="109" spans="1:60" ht="31.5" customHeight="1" x14ac:dyDescent="0.15">
      <c r="A109" s="419" t="s">
        <v>467</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521</v>
      </c>
      <c r="AF109" s="416"/>
      <c r="AG109" s="416"/>
      <c r="AH109" s="417"/>
      <c r="AI109" s="415" t="s">
        <v>518</v>
      </c>
      <c r="AJ109" s="416"/>
      <c r="AK109" s="416"/>
      <c r="AL109" s="417"/>
      <c r="AM109" s="415" t="s">
        <v>514</v>
      </c>
      <c r="AN109" s="416"/>
      <c r="AO109" s="416"/>
      <c r="AP109" s="417"/>
      <c r="AQ109" s="284" t="s">
        <v>507</v>
      </c>
      <c r="AR109" s="285"/>
      <c r="AS109" s="285"/>
      <c r="AT109" s="324"/>
      <c r="AU109" s="284" t="s">
        <v>504</v>
      </c>
      <c r="AV109" s="285"/>
      <c r="AW109" s="285"/>
      <c r="AX109" s="286"/>
    </row>
    <row r="110" spans="1:60" ht="23.25" customHeight="1" x14ac:dyDescent="0.15">
      <c r="A110" s="422"/>
      <c r="B110" s="423"/>
      <c r="C110" s="423"/>
      <c r="D110" s="423"/>
      <c r="E110" s="423"/>
      <c r="F110" s="424"/>
      <c r="G110" s="105" t="s">
        <v>600</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599</v>
      </c>
      <c r="AC110" s="546"/>
      <c r="AD110" s="547"/>
      <c r="AE110" s="418">
        <v>2</v>
      </c>
      <c r="AF110" s="418"/>
      <c r="AG110" s="418"/>
      <c r="AH110" s="418"/>
      <c r="AI110" s="418">
        <v>4</v>
      </c>
      <c r="AJ110" s="418"/>
      <c r="AK110" s="418"/>
      <c r="AL110" s="418"/>
      <c r="AM110" s="418">
        <v>4</v>
      </c>
      <c r="AN110" s="418"/>
      <c r="AO110" s="418"/>
      <c r="AP110" s="418"/>
      <c r="AQ110" s="218" t="s">
        <v>557</v>
      </c>
      <c r="AR110" s="219"/>
      <c r="AS110" s="219"/>
      <c r="AT110" s="220"/>
      <c r="AU110" s="218"/>
      <c r="AV110" s="219"/>
      <c r="AW110" s="219"/>
      <c r="AX110" s="220"/>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599</v>
      </c>
      <c r="AC111" s="469"/>
      <c r="AD111" s="470"/>
      <c r="AE111" s="418" t="s">
        <v>557</v>
      </c>
      <c r="AF111" s="418"/>
      <c r="AG111" s="418"/>
      <c r="AH111" s="418"/>
      <c r="AI111" s="418">
        <v>4</v>
      </c>
      <c r="AJ111" s="418"/>
      <c r="AK111" s="418"/>
      <c r="AL111" s="418"/>
      <c r="AM111" s="418">
        <v>4</v>
      </c>
      <c r="AN111" s="418"/>
      <c r="AO111" s="418"/>
      <c r="AP111" s="418"/>
      <c r="AQ111" s="218">
        <v>4</v>
      </c>
      <c r="AR111" s="219"/>
      <c r="AS111" s="219"/>
      <c r="AT111" s="220"/>
      <c r="AU111" s="273"/>
      <c r="AV111" s="274"/>
      <c r="AW111" s="274"/>
      <c r="AX111" s="319"/>
    </row>
    <row r="112" spans="1:60" ht="31.5" hidden="1" customHeight="1" x14ac:dyDescent="0.15">
      <c r="A112" s="419" t="s">
        <v>467</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521</v>
      </c>
      <c r="AF112" s="416"/>
      <c r="AG112" s="416"/>
      <c r="AH112" s="417"/>
      <c r="AI112" s="415" t="s">
        <v>518</v>
      </c>
      <c r="AJ112" s="416"/>
      <c r="AK112" s="416"/>
      <c r="AL112" s="417"/>
      <c r="AM112" s="415" t="s">
        <v>513</v>
      </c>
      <c r="AN112" s="416"/>
      <c r="AO112" s="416"/>
      <c r="AP112" s="417"/>
      <c r="AQ112" s="284" t="s">
        <v>507</v>
      </c>
      <c r="AR112" s="285"/>
      <c r="AS112" s="285"/>
      <c r="AT112" s="324"/>
      <c r="AU112" s="284" t="s">
        <v>504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hidden="1"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521</v>
      </c>
      <c r="AF115" s="416"/>
      <c r="AG115" s="416"/>
      <c r="AH115" s="417"/>
      <c r="AI115" s="415" t="s">
        <v>518</v>
      </c>
      <c r="AJ115" s="416"/>
      <c r="AK115" s="416"/>
      <c r="AL115" s="417"/>
      <c r="AM115" s="415" t="s">
        <v>513</v>
      </c>
      <c r="AN115" s="416"/>
      <c r="AO115" s="416"/>
      <c r="AP115" s="417"/>
      <c r="AQ115" s="591" t="s">
        <v>508</v>
      </c>
      <c r="AR115" s="592"/>
      <c r="AS115" s="592"/>
      <c r="AT115" s="592"/>
      <c r="AU115" s="592"/>
      <c r="AV115" s="592"/>
      <c r="AW115" s="592"/>
      <c r="AX115" s="593"/>
    </row>
    <row r="116" spans="1:50" ht="23.25" hidden="1" customHeight="1" x14ac:dyDescent="0.15">
      <c r="A116" s="439"/>
      <c r="B116" s="440"/>
      <c r="C116" s="440"/>
      <c r="D116" s="440"/>
      <c r="E116" s="440"/>
      <c r="F116" s="441"/>
      <c r="G116" s="393" t="s">
        <v>601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c r="AF116" s="418"/>
      <c r="AG116" s="418"/>
      <c r="AH116" s="418"/>
      <c r="AI116" s="418"/>
      <c r="AJ116" s="418"/>
      <c r="AK116" s="418"/>
      <c r="AL116" s="418"/>
      <c r="AM116" s="418"/>
      <c r="AN116" s="418"/>
      <c r="AO116" s="418"/>
      <c r="AP116" s="418"/>
      <c r="AQ116" s="218"/>
      <c r="AR116" s="219"/>
      <c r="AS116" s="219"/>
      <c r="AT116" s="219"/>
      <c r="AU116" s="219"/>
      <c r="AV116" s="219"/>
      <c r="AW116" s="219"/>
      <c r="AX116" s="221"/>
    </row>
    <row r="117" spans="1:50" ht="46.5" hidden="1"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602</v>
      </c>
      <c r="AC117" s="473"/>
      <c r="AD117" s="474"/>
      <c r="AE117" s="551"/>
      <c r="AF117" s="551"/>
      <c r="AG117" s="551"/>
      <c r="AH117" s="551"/>
      <c r="AI117" s="551"/>
      <c r="AJ117" s="551"/>
      <c r="AK117" s="551"/>
      <c r="AL117" s="551"/>
      <c r="AM117" s="551"/>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521</v>
      </c>
      <c r="AF118" s="416"/>
      <c r="AG118" s="416"/>
      <c r="AH118" s="417"/>
      <c r="AI118" s="415" t="s">
        <v>518</v>
      </c>
      <c r="AJ118" s="416"/>
      <c r="AK118" s="416"/>
      <c r="AL118" s="417"/>
      <c r="AM118" s="415" t="s">
        <v>513</v>
      </c>
      <c r="AN118" s="416"/>
      <c r="AO118" s="416"/>
      <c r="AP118" s="417"/>
      <c r="AQ118" s="591" t="s">
        <v>508</v>
      </c>
      <c r="AR118" s="592"/>
      <c r="AS118" s="592"/>
      <c r="AT118" s="592"/>
      <c r="AU118" s="592"/>
      <c r="AV118" s="592"/>
      <c r="AW118" s="592"/>
      <c r="AX118" s="593"/>
    </row>
    <row r="119" spans="1:50" ht="23.25" hidden="1" customHeight="1" x14ac:dyDescent="0.15">
      <c r="A119" s="439"/>
      <c r="B119" s="440"/>
      <c r="C119" s="440"/>
      <c r="D119" s="440"/>
      <c r="E119" s="440"/>
      <c r="F119" s="441"/>
      <c r="G119" s="393" t="s">
        <v>603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604</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521</v>
      </c>
      <c r="AF121" s="416"/>
      <c r="AG121" s="416"/>
      <c r="AH121" s="417"/>
      <c r="AI121" s="415" t="s">
        <v>518</v>
      </c>
      <c r="AJ121" s="416"/>
      <c r="AK121" s="416"/>
      <c r="AL121" s="417"/>
      <c r="AM121" s="415" t="s">
        <v>513</v>
      </c>
      <c r="AN121" s="416"/>
      <c r="AO121" s="416"/>
      <c r="AP121" s="417"/>
      <c r="AQ121" s="591" t="s">
        <v>508</v>
      </c>
      <c r="AR121" s="592"/>
      <c r="AS121" s="592"/>
      <c r="AT121" s="592"/>
      <c r="AU121" s="592"/>
      <c r="AV121" s="592"/>
      <c r="AW121" s="592"/>
      <c r="AX121" s="593"/>
    </row>
    <row r="122" spans="1:50" ht="23.25" hidden="1" customHeight="1" x14ac:dyDescent="0.15">
      <c r="A122" s="439"/>
      <c r="B122" s="440"/>
      <c r="C122" s="440"/>
      <c r="D122" s="440"/>
      <c r="E122" s="440"/>
      <c r="F122" s="441"/>
      <c r="G122" s="393" t="s">
        <v>601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522</v>
      </c>
      <c r="AF124" s="416"/>
      <c r="AG124" s="416"/>
      <c r="AH124" s="417"/>
      <c r="AI124" s="415" t="s">
        <v>518</v>
      </c>
      <c r="AJ124" s="416"/>
      <c r="AK124" s="416"/>
      <c r="AL124" s="417"/>
      <c r="AM124" s="415" t="s">
        <v>513</v>
      </c>
      <c r="AN124" s="416"/>
      <c r="AO124" s="416"/>
      <c r="AP124" s="417"/>
      <c r="AQ124" s="591" t="s">
        <v>508</v>
      </c>
      <c r="AR124" s="592"/>
      <c r="AS124" s="592"/>
      <c r="AT124" s="592"/>
      <c r="AU124" s="592"/>
      <c r="AV124" s="592"/>
      <c r="AW124" s="592"/>
      <c r="AX124" s="593"/>
    </row>
    <row r="125" spans="1:50" ht="23.25" hidden="1" customHeight="1" x14ac:dyDescent="0.15">
      <c r="A125" s="439"/>
      <c r="B125" s="440"/>
      <c r="C125" s="440"/>
      <c r="D125" s="440"/>
      <c r="E125" s="440"/>
      <c r="F125" s="441"/>
      <c r="G125" s="393" t="s">
        <v>601</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604</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521</v>
      </c>
      <c r="AF127" s="416"/>
      <c r="AG127" s="416"/>
      <c r="AH127" s="417"/>
      <c r="AI127" s="415" t="s">
        <v>518</v>
      </c>
      <c r="AJ127" s="416"/>
      <c r="AK127" s="416"/>
      <c r="AL127" s="417"/>
      <c r="AM127" s="415" t="s">
        <v>513</v>
      </c>
      <c r="AN127" s="416"/>
      <c r="AO127" s="416"/>
      <c r="AP127" s="417"/>
      <c r="AQ127" s="591" t="s">
        <v>508</v>
      </c>
      <c r="AR127" s="592"/>
      <c r="AS127" s="592"/>
      <c r="AT127" s="592"/>
      <c r="AU127" s="592"/>
      <c r="AV127" s="592"/>
      <c r="AW127" s="592"/>
      <c r="AX127" s="593"/>
    </row>
    <row r="128" spans="1:50" ht="23.25" customHeight="1" x14ac:dyDescent="0.15">
      <c r="A128" s="439"/>
      <c r="B128" s="440"/>
      <c r="C128" s="440"/>
      <c r="D128" s="440"/>
      <c r="E128" s="440"/>
      <c r="F128" s="441"/>
      <c r="G128" s="393" t="s">
        <v>605</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t="s">
        <v>606</v>
      </c>
      <c r="AC128" s="463"/>
      <c r="AD128" s="464"/>
      <c r="AE128" s="418">
        <v>3587100</v>
      </c>
      <c r="AF128" s="418"/>
      <c r="AG128" s="418"/>
      <c r="AH128" s="418"/>
      <c r="AI128" s="418">
        <v>3600421</v>
      </c>
      <c r="AJ128" s="418"/>
      <c r="AK128" s="418"/>
      <c r="AL128" s="418"/>
      <c r="AM128" s="418">
        <v>6156700</v>
      </c>
      <c r="AN128" s="418"/>
      <c r="AO128" s="418"/>
      <c r="AP128" s="418"/>
      <c r="AQ128" s="418"/>
      <c r="AR128" s="418"/>
      <c r="AS128" s="418"/>
      <c r="AT128" s="418"/>
      <c r="AU128" s="418"/>
      <c r="AV128" s="418"/>
      <c r="AW128" s="418"/>
      <c r="AX128" s="550"/>
    </row>
    <row r="129" spans="1:50" ht="46.5"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607</v>
      </c>
      <c r="AC129" s="473"/>
      <c r="AD129" s="474"/>
      <c r="AE129" s="926" t="s">
        <v>608</v>
      </c>
      <c r="AF129" s="551"/>
      <c r="AG129" s="551"/>
      <c r="AH129" s="551"/>
      <c r="AI129" s="926" t="s">
        <v>609</v>
      </c>
      <c r="AJ129" s="551"/>
      <c r="AK129" s="551"/>
      <c r="AL129" s="551"/>
      <c r="AM129" s="926" t="s">
        <v>610</v>
      </c>
      <c r="AN129" s="551"/>
      <c r="AO129" s="551"/>
      <c r="AP129" s="551"/>
      <c r="AQ129" s="551"/>
      <c r="AR129" s="551"/>
      <c r="AS129" s="551"/>
      <c r="AT129" s="551"/>
      <c r="AU129" s="551"/>
      <c r="AV129" s="551"/>
      <c r="AW129" s="551"/>
      <c r="AX129" s="552"/>
    </row>
    <row r="130" spans="1:50" ht="45" customHeight="1" x14ac:dyDescent="0.15">
      <c r="A130" s="188" t="s">
        <v>551</v>
      </c>
      <c r="B130" s="185"/>
      <c r="C130" s="184" t="s">
        <v>357</v>
      </c>
      <c r="D130" s="185"/>
      <c r="E130" s="169" t="s">
        <v>386</v>
      </c>
      <c r="F130" s="170"/>
      <c r="G130" s="171" t="s">
        <v>732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633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521</v>
      </c>
      <c r="AF132" s="155"/>
      <c r="AG132" s="155"/>
      <c r="AH132" s="155"/>
      <c r="AI132" s="155" t="s">
        <v>518</v>
      </c>
      <c r="AJ132" s="155"/>
      <c r="AK132" s="155"/>
      <c r="AL132" s="155"/>
      <c r="AM132" s="155" t="s">
        <v>513</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30</v>
      </c>
      <c r="AR133" s="199"/>
      <c r="AS133" s="133" t="s">
        <v>354</v>
      </c>
      <c r="AT133" s="134"/>
      <c r="AU133" s="200" t="s">
        <v>559</v>
      </c>
      <c r="AV133" s="200"/>
      <c r="AW133" s="133" t="s">
        <v>300</v>
      </c>
      <c r="AX133" s="195"/>
    </row>
    <row r="134" spans="1:50" ht="39.75" customHeight="1" x14ac:dyDescent="0.15">
      <c r="A134" s="189"/>
      <c r="B134" s="186"/>
      <c r="C134" s="180"/>
      <c r="D134" s="186"/>
      <c r="E134" s="180"/>
      <c r="F134" s="181"/>
      <c r="G134" s="104" t="s">
        <v>611</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589</v>
      </c>
      <c r="AC134" s="205"/>
      <c r="AD134" s="205"/>
      <c r="AE134" s="206">
        <v>118145</v>
      </c>
      <c r="AF134" s="207"/>
      <c r="AG134" s="207"/>
      <c r="AH134" s="207"/>
      <c r="AI134" s="206">
        <v>123615</v>
      </c>
      <c r="AJ134" s="207"/>
      <c r="AK134" s="207"/>
      <c r="AL134" s="207"/>
      <c r="AM134" s="206"/>
      <c r="AN134" s="207"/>
      <c r="AO134" s="207"/>
      <c r="AP134" s="207"/>
      <c r="AQ134" s="206" t="s">
        <v>559</v>
      </c>
      <c r="AR134" s="207"/>
      <c r="AS134" s="207"/>
      <c r="AT134" s="207"/>
      <c r="AU134" s="206" t="s">
        <v>559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589</v>
      </c>
      <c r="AC135" s="213"/>
      <c r="AD135" s="213"/>
      <c r="AE135" s="206">
        <v>150000</v>
      </c>
      <c r="AF135" s="207"/>
      <c r="AG135" s="207"/>
      <c r="AH135" s="207"/>
      <c r="AI135" s="206">
        <v>162500</v>
      </c>
      <c r="AJ135" s="207"/>
      <c r="AK135" s="207"/>
      <c r="AL135" s="207"/>
      <c r="AM135" s="206">
        <v>175000</v>
      </c>
      <c r="AN135" s="207"/>
      <c r="AO135" s="207"/>
      <c r="AP135" s="207"/>
      <c r="AQ135" s="206">
        <v>175000</v>
      </c>
      <c r="AR135" s="207"/>
      <c r="AS135" s="207"/>
      <c r="AT135" s="207"/>
      <c r="AU135" s="206" t="s">
        <v>559</v>
      </c>
      <c r="AV135" s="207"/>
      <c r="AW135" s="207"/>
      <c r="AX135" s="208"/>
    </row>
    <row r="136" spans="1:50" ht="18.75"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521</v>
      </c>
      <c r="AF136" s="155"/>
      <c r="AG136" s="155"/>
      <c r="AH136" s="155"/>
      <c r="AI136" s="155" t="s">
        <v>518</v>
      </c>
      <c r="AJ136" s="155"/>
      <c r="AK136" s="155"/>
      <c r="AL136" s="155"/>
      <c r="AM136" s="155" t="s">
        <v>513</v>
      </c>
      <c r="AN136" s="155"/>
      <c r="AO136" s="155"/>
      <c r="AP136" s="151"/>
      <c r="AQ136" s="151" t="s">
        <v>353</v>
      </c>
      <c r="AR136" s="152"/>
      <c r="AS136" s="152"/>
      <c r="AT136" s="153"/>
      <c r="AU136" s="196" t="s">
        <v>369</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30</v>
      </c>
      <c r="AR137" s="199"/>
      <c r="AS137" s="133" t="s">
        <v>354</v>
      </c>
      <c r="AT137" s="134"/>
      <c r="AU137" s="200" t="s">
        <v>557</v>
      </c>
      <c r="AV137" s="200"/>
      <c r="AW137" s="133" t="s">
        <v>300</v>
      </c>
      <c r="AX137" s="195"/>
    </row>
    <row r="138" spans="1:50" ht="39.75" customHeight="1" x14ac:dyDescent="0.15">
      <c r="A138" s="189"/>
      <c r="B138" s="186"/>
      <c r="C138" s="180"/>
      <c r="D138" s="186"/>
      <c r="E138" s="180"/>
      <c r="F138" s="181"/>
      <c r="G138" s="104" t="s">
        <v>612</v>
      </c>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t="s">
        <v>599</v>
      </c>
      <c r="AC138" s="205"/>
      <c r="AD138" s="205"/>
      <c r="AE138" s="206">
        <v>1715976</v>
      </c>
      <c r="AF138" s="207"/>
      <c r="AG138" s="207"/>
      <c r="AH138" s="207"/>
      <c r="AI138" s="206">
        <v>1884600</v>
      </c>
      <c r="AJ138" s="207"/>
      <c r="AK138" s="207"/>
      <c r="AL138" s="207"/>
      <c r="AM138" s="206">
        <v>2042900</v>
      </c>
      <c r="AN138" s="207"/>
      <c r="AO138" s="207"/>
      <c r="AP138" s="207"/>
      <c r="AQ138" s="206" t="s">
        <v>557</v>
      </c>
      <c r="AR138" s="207"/>
      <c r="AS138" s="207"/>
      <c r="AT138" s="207"/>
      <c r="AU138" s="206" t="s">
        <v>557</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599</v>
      </c>
      <c r="AC139" s="213"/>
      <c r="AD139" s="213"/>
      <c r="AE139" s="206">
        <v>1555555</v>
      </c>
      <c r="AF139" s="207"/>
      <c r="AG139" s="207"/>
      <c r="AH139" s="207"/>
      <c r="AI139" s="206">
        <v>1666666</v>
      </c>
      <c r="AJ139" s="207"/>
      <c r="AK139" s="207"/>
      <c r="AL139" s="207"/>
      <c r="AM139" s="206">
        <v>1777777</v>
      </c>
      <c r="AN139" s="207"/>
      <c r="AO139" s="207"/>
      <c r="AP139" s="207"/>
      <c r="AQ139" s="206">
        <v>1777777</v>
      </c>
      <c r="AR139" s="207"/>
      <c r="AS139" s="207"/>
      <c r="AT139" s="207"/>
      <c r="AU139" s="206" t="s">
        <v>557</v>
      </c>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521</v>
      </c>
      <c r="AF140" s="155"/>
      <c r="AG140" s="155"/>
      <c r="AH140" s="155"/>
      <c r="AI140" s="155" t="s">
        <v>518</v>
      </c>
      <c r="AJ140" s="155"/>
      <c r="AK140" s="155"/>
      <c r="AL140" s="155"/>
      <c r="AM140" s="155" t="s">
        <v>513</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521</v>
      </c>
      <c r="AF144" s="155"/>
      <c r="AG144" s="155"/>
      <c r="AH144" s="155"/>
      <c r="AI144" s="155" t="s">
        <v>518</v>
      </c>
      <c r="AJ144" s="155"/>
      <c r="AK144" s="155"/>
      <c r="AL144" s="155"/>
      <c r="AM144" s="155" t="s">
        <v>513</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521</v>
      </c>
      <c r="AF148" s="155"/>
      <c r="AG148" s="155"/>
      <c r="AH148" s="155"/>
      <c r="AI148" s="155" t="s">
        <v>518</v>
      </c>
      <c r="AJ148" s="155"/>
      <c r="AK148" s="155"/>
      <c r="AL148" s="155"/>
      <c r="AM148" s="155" t="s">
        <v>513</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451</v>
      </c>
      <c r="R152" s="130"/>
      <c r="S152" s="130"/>
      <c r="T152" s="130"/>
      <c r="U152" s="130"/>
      <c r="V152" s="130"/>
      <c r="W152" s="130"/>
      <c r="X152" s="130"/>
      <c r="Y152" s="130"/>
      <c r="Z152" s="130"/>
      <c r="AA152" s="130"/>
      <c r="AB152" s="129" t="s">
        <v>452</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451</v>
      </c>
      <c r="R159" s="130"/>
      <c r="S159" s="130"/>
      <c r="T159" s="130"/>
      <c r="U159" s="130"/>
      <c r="V159" s="130"/>
      <c r="W159" s="130"/>
      <c r="X159" s="130"/>
      <c r="Y159" s="130"/>
      <c r="Z159" s="130"/>
      <c r="AA159" s="130"/>
      <c r="AB159" s="129" t="s">
        <v>452</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451</v>
      </c>
      <c r="R166" s="130"/>
      <c r="S166" s="130"/>
      <c r="T166" s="130"/>
      <c r="U166" s="130"/>
      <c r="V166" s="130"/>
      <c r="W166" s="130"/>
      <c r="X166" s="130"/>
      <c r="Y166" s="130"/>
      <c r="Z166" s="130"/>
      <c r="AA166" s="130"/>
      <c r="AB166" s="129" t="s">
        <v>452</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451</v>
      </c>
      <c r="R173" s="130"/>
      <c r="S173" s="130"/>
      <c r="T173" s="130"/>
      <c r="U173" s="130"/>
      <c r="V173" s="130"/>
      <c r="W173" s="130"/>
      <c r="X173" s="130"/>
      <c r="Y173" s="130"/>
      <c r="Z173" s="130"/>
      <c r="AA173" s="130"/>
      <c r="AB173" s="129" t="s">
        <v>452</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451</v>
      </c>
      <c r="R180" s="130"/>
      <c r="S180" s="130"/>
      <c r="T180" s="130"/>
      <c r="U180" s="130"/>
      <c r="V180" s="130"/>
      <c r="W180" s="130"/>
      <c r="X180" s="130"/>
      <c r="Y180" s="130"/>
      <c r="Z180" s="130"/>
      <c r="AA180" s="130"/>
      <c r="AB180" s="129" t="s">
        <v>452</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414</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1.5" customHeight="1" x14ac:dyDescent="0.15">
      <c r="A188" s="189"/>
      <c r="B188" s="186"/>
      <c r="C188" s="180"/>
      <c r="D188" s="186"/>
      <c r="E188" s="125" t="s">
        <v>613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1.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521</v>
      </c>
      <c r="AF192" s="155"/>
      <c r="AG192" s="155"/>
      <c r="AH192" s="155"/>
      <c r="AI192" s="155" t="s">
        <v>518</v>
      </c>
      <c r="AJ192" s="155"/>
      <c r="AK192" s="155"/>
      <c r="AL192" s="155"/>
      <c r="AM192" s="155" t="s">
        <v>513</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522</v>
      </c>
      <c r="AF196" s="155"/>
      <c r="AG196" s="155"/>
      <c r="AH196" s="155"/>
      <c r="AI196" s="155" t="s">
        <v>518</v>
      </c>
      <c r="AJ196" s="155"/>
      <c r="AK196" s="155"/>
      <c r="AL196" s="155"/>
      <c r="AM196" s="155" t="s">
        <v>513</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521</v>
      </c>
      <c r="AF200" s="155"/>
      <c r="AG200" s="155"/>
      <c r="AH200" s="155"/>
      <c r="AI200" s="155" t="s">
        <v>518</v>
      </c>
      <c r="AJ200" s="155"/>
      <c r="AK200" s="155"/>
      <c r="AL200" s="155"/>
      <c r="AM200" s="155" t="s">
        <v>513</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521</v>
      </c>
      <c r="AF204" s="155"/>
      <c r="AG204" s="155"/>
      <c r="AH204" s="155"/>
      <c r="AI204" s="155" t="s">
        <v>518</v>
      </c>
      <c r="AJ204" s="155"/>
      <c r="AK204" s="155"/>
      <c r="AL204" s="155"/>
      <c r="AM204" s="155" t="s">
        <v>513</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521</v>
      </c>
      <c r="AF208" s="155"/>
      <c r="AG208" s="155"/>
      <c r="AH208" s="155"/>
      <c r="AI208" s="155" t="s">
        <v>518</v>
      </c>
      <c r="AJ208" s="155"/>
      <c r="AK208" s="155"/>
      <c r="AL208" s="155"/>
      <c r="AM208" s="155" t="s">
        <v>513</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451</v>
      </c>
      <c r="R212" s="130"/>
      <c r="S212" s="130"/>
      <c r="T212" s="130"/>
      <c r="U212" s="130"/>
      <c r="V212" s="130"/>
      <c r="W212" s="130"/>
      <c r="X212" s="130"/>
      <c r="Y212" s="130"/>
      <c r="Z212" s="130"/>
      <c r="AA212" s="130"/>
      <c r="AB212" s="129" t="s">
        <v>452</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451</v>
      </c>
      <c r="R219" s="130"/>
      <c r="S219" s="130"/>
      <c r="T219" s="130"/>
      <c r="U219" s="130"/>
      <c r="V219" s="130"/>
      <c r="W219" s="130"/>
      <c r="X219" s="130"/>
      <c r="Y219" s="130"/>
      <c r="Z219" s="130"/>
      <c r="AA219" s="130"/>
      <c r="AB219" s="129" t="s">
        <v>452</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451</v>
      </c>
      <c r="R226" s="130"/>
      <c r="S226" s="130"/>
      <c r="T226" s="130"/>
      <c r="U226" s="130"/>
      <c r="V226" s="130"/>
      <c r="W226" s="130"/>
      <c r="X226" s="130"/>
      <c r="Y226" s="130"/>
      <c r="Z226" s="130"/>
      <c r="AA226" s="130"/>
      <c r="AB226" s="129" t="s">
        <v>452</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451</v>
      </c>
      <c r="R233" s="130"/>
      <c r="S233" s="130"/>
      <c r="T233" s="130"/>
      <c r="U233" s="130"/>
      <c r="V233" s="130"/>
      <c r="W233" s="130"/>
      <c r="X233" s="130"/>
      <c r="Y233" s="130"/>
      <c r="Z233" s="130"/>
      <c r="AA233" s="130"/>
      <c r="AB233" s="129" t="s">
        <v>452</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451</v>
      </c>
      <c r="R240" s="130"/>
      <c r="S240" s="130"/>
      <c r="T240" s="130"/>
      <c r="U240" s="130"/>
      <c r="V240" s="130"/>
      <c r="W240" s="130"/>
      <c r="X240" s="130"/>
      <c r="Y240" s="130"/>
      <c r="Z240" s="130"/>
      <c r="AA240" s="130"/>
      <c r="AB240" s="129" t="s">
        <v>452</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414</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521</v>
      </c>
      <c r="AF252" s="155"/>
      <c r="AG252" s="155"/>
      <c r="AH252" s="155"/>
      <c r="AI252" s="155" t="s">
        <v>518</v>
      </c>
      <c r="AJ252" s="155"/>
      <c r="AK252" s="155"/>
      <c r="AL252" s="155"/>
      <c r="AM252" s="155" t="s">
        <v>513</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521</v>
      </c>
      <c r="AF256" s="155"/>
      <c r="AG256" s="155"/>
      <c r="AH256" s="155"/>
      <c r="AI256" s="155" t="s">
        <v>518</v>
      </c>
      <c r="AJ256" s="155"/>
      <c r="AK256" s="155"/>
      <c r="AL256" s="155"/>
      <c r="AM256" s="155" t="s">
        <v>514</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521</v>
      </c>
      <c r="AF260" s="155"/>
      <c r="AG260" s="155"/>
      <c r="AH260" s="155"/>
      <c r="AI260" s="155" t="s">
        <v>518</v>
      </c>
      <c r="AJ260" s="155"/>
      <c r="AK260" s="155"/>
      <c r="AL260" s="155"/>
      <c r="AM260" s="155" t="s">
        <v>514</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521</v>
      </c>
      <c r="AF264" s="217"/>
      <c r="AG264" s="217"/>
      <c r="AH264" s="217"/>
      <c r="AI264" s="217" t="s">
        <v>518</v>
      </c>
      <c r="AJ264" s="217"/>
      <c r="AK264" s="217"/>
      <c r="AL264" s="217"/>
      <c r="AM264" s="217" t="s">
        <v>513</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522</v>
      </c>
      <c r="AF268" s="155"/>
      <c r="AG268" s="155"/>
      <c r="AH268" s="155"/>
      <c r="AI268" s="155" t="s">
        <v>518</v>
      </c>
      <c r="AJ268" s="155"/>
      <c r="AK268" s="155"/>
      <c r="AL268" s="155"/>
      <c r="AM268" s="155" t="s">
        <v>513</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451</v>
      </c>
      <c r="R272" s="130"/>
      <c r="S272" s="130"/>
      <c r="T272" s="130"/>
      <c r="U272" s="130"/>
      <c r="V272" s="130"/>
      <c r="W272" s="130"/>
      <c r="X272" s="130"/>
      <c r="Y272" s="130"/>
      <c r="Z272" s="130"/>
      <c r="AA272" s="130"/>
      <c r="AB272" s="129" t="s">
        <v>452</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451</v>
      </c>
      <c r="R279" s="130"/>
      <c r="S279" s="130"/>
      <c r="T279" s="130"/>
      <c r="U279" s="130"/>
      <c r="V279" s="130"/>
      <c r="W279" s="130"/>
      <c r="X279" s="130"/>
      <c r="Y279" s="130"/>
      <c r="Z279" s="130"/>
      <c r="AA279" s="130"/>
      <c r="AB279" s="129" t="s">
        <v>452</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451</v>
      </c>
      <c r="R286" s="130"/>
      <c r="S286" s="130"/>
      <c r="T286" s="130"/>
      <c r="U286" s="130"/>
      <c r="V286" s="130"/>
      <c r="W286" s="130"/>
      <c r="X286" s="130"/>
      <c r="Y286" s="130"/>
      <c r="Z286" s="130"/>
      <c r="AA286" s="130"/>
      <c r="AB286" s="129" t="s">
        <v>452</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451</v>
      </c>
      <c r="R293" s="130"/>
      <c r="S293" s="130"/>
      <c r="T293" s="130"/>
      <c r="U293" s="130"/>
      <c r="V293" s="130"/>
      <c r="W293" s="130"/>
      <c r="X293" s="130"/>
      <c r="Y293" s="130"/>
      <c r="Z293" s="130"/>
      <c r="AA293" s="130"/>
      <c r="AB293" s="129" t="s">
        <v>452</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451</v>
      </c>
      <c r="R300" s="130"/>
      <c r="S300" s="130"/>
      <c r="T300" s="130"/>
      <c r="U300" s="130"/>
      <c r="V300" s="130"/>
      <c r="W300" s="130"/>
      <c r="X300" s="130"/>
      <c r="Y300" s="130"/>
      <c r="Z300" s="130"/>
      <c r="AA300" s="130"/>
      <c r="AB300" s="129" t="s">
        <v>452</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414</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521</v>
      </c>
      <c r="AF312" s="155"/>
      <c r="AG312" s="155"/>
      <c r="AH312" s="155"/>
      <c r="AI312" s="155" t="s">
        <v>518</v>
      </c>
      <c r="AJ312" s="155"/>
      <c r="AK312" s="155"/>
      <c r="AL312" s="155"/>
      <c r="AM312" s="155" t="s">
        <v>513</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521</v>
      </c>
      <c r="AF316" s="155"/>
      <c r="AG316" s="155"/>
      <c r="AH316" s="155"/>
      <c r="AI316" s="155" t="s">
        <v>518</v>
      </c>
      <c r="AJ316" s="155"/>
      <c r="AK316" s="155"/>
      <c r="AL316" s="155"/>
      <c r="AM316" s="155" t="s">
        <v>513</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521</v>
      </c>
      <c r="AF320" s="155"/>
      <c r="AG320" s="155"/>
      <c r="AH320" s="155"/>
      <c r="AI320" s="155" t="s">
        <v>518</v>
      </c>
      <c r="AJ320" s="155"/>
      <c r="AK320" s="155"/>
      <c r="AL320" s="155"/>
      <c r="AM320" s="155" t="s">
        <v>514</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521</v>
      </c>
      <c r="AF324" s="155"/>
      <c r="AG324" s="155"/>
      <c r="AH324" s="155"/>
      <c r="AI324" s="155" t="s">
        <v>518</v>
      </c>
      <c r="AJ324" s="155"/>
      <c r="AK324" s="155"/>
      <c r="AL324" s="155"/>
      <c r="AM324" s="155" t="s">
        <v>513</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522</v>
      </c>
      <c r="AF328" s="155"/>
      <c r="AG328" s="155"/>
      <c r="AH328" s="155"/>
      <c r="AI328" s="155" t="s">
        <v>518</v>
      </c>
      <c r="AJ328" s="155"/>
      <c r="AK328" s="155"/>
      <c r="AL328" s="155"/>
      <c r="AM328" s="155" t="s">
        <v>514</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451</v>
      </c>
      <c r="R332" s="130"/>
      <c r="S332" s="130"/>
      <c r="T332" s="130"/>
      <c r="U332" s="130"/>
      <c r="V332" s="130"/>
      <c r="W332" s="130"/>
      <c r="X332" s="130"/>
      <c r="Y332" s="130"/>
      <c r="Z332" s="130"/>
      <c r="AA332" s="130"/>
      <c r="AB332" s="129" t="s">
        <v>452</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451</v>
      </c>
      <c r="R339" s="130"/>
      <c r="S339" s="130"/>
      <c r="T339" s="130"/>
      <c r="U339" s="130"/>
      <c r="V339" s="130"/>
      <c r="W339" s="130"/>
      <c r="X339" s="130"/>
      <c r="Y339" s="130"/>
      <c r="Z339" s="130"/>
      <c r="AA339" s="130"/>
      <c r="AB339" s="129" t="s">
        <v>452</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451</v>
      </c>
      <c r="R346" s="130"/>
      <c r="S346" s="130"/>
      <c r="T346" s="130"/>
      <c r="U346" s="130"/>
      <c r="V346" s="130"/>
      <c r="W346" s="130"/>
      <c r="X346" s="130"/>
      <c r="Y346" s="130"/>
      <c r="Z346" s="130"/>
      <c r="AA346" s="130"/>
      <c r="AB346" s="129" t="s">
        <v>452</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451</v>
      </c>
      <c r="R353" s="130"/>
      <c r="S353" s="130"/>
      <c r="T353" s="130"/>
      <c r="U353" s="130"/>
      <c r="V353" s="130"/>
      <c r="W353" s="130"/>
      <c r="X353" s="130"/>
      <c r="Y353" s="130"/>
      <c r="Z353" s="130"/>
      <c r="AA353" s="130"/>
      <c r="AB353" s="129" t="s">
        <v>452</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451</v>
      </c>
      <c r="R360" s="130"/>
      <c r="S360" s="130"/>
      <c r="T360" s="130"/>
      <c r="U360" s="130"/>
      <c r="V360" s="130"/>
      <c r="W360" s="130"/>
      <c r="X360" s="130"/>
      <c r="Y360" s="130"/>
      <c r="Z360" s="130"/>
      <c r="AA360" s="130"/>
      <c r="AB360" s="129" t="s">
        <v>452</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414</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521</v>
      </c>
      <c r="AF372" s="155"/>
      <c r="AG372" s="155"/>
      <c r="AH372" s="155"/>
      <c r="AI372" s="155" t="s">
        <v>518</v>
      </c>
      <c r="AJ372" s="155"/>
      <c r="AK372" s="155"/>
      <c r="AL372" s="155"/>
      <c r="AM372" s="155" t="s">
        <v>513</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521</v>
      </c>
      <c r="AF376" s="155"/>
      <c r="AG376" s="155"/>
      <c r="AH376" s="155"/>
      <c r="AI376" s="155" t="s">
        <v>518</v>
      </c>
      <c r="AJ376" s="155"/>
      <c r="AK376" s="155"/>
      <c r="AL376" s="155"/>
      <c r="AM376" s="155" t="s">
        <v>513</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521</v>
      </c>
      <c r="AF380" s="155"/>
      <c r="AG380" s="155"/>
      <c r="AH380" s="155"/>
      <c r="AI380" s="155" t="s">
        <v>518</v>
      </c>
      <c r="AJ380" s="155"/>
      <c r="AK380" s="155"/>
      <c r="AL380" s="155"/>
      <c r="AM380" s="155" t="s">
        <v>513</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521</v>
      </c>
      <c r="AF384" s="155"/>
      <c r="AG384" s="155"/>
      <c r="AH384" s="155"/>
      <c r="AI384" s="155" t="s">
        <v>518</v>
      </c>
      <c r="AJ384" s="155"/>
      <c r="AK384" s="155"/>
      <c r="AL384" s="155"/>
      <c r="AM384" s="155" t="s">
        <v>513</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521</v>
      </c>
      <c r="AF388" s="155"/>
      <c r="AG388" s="155"/>
      <c r="AH388" s="155"/>
      <c r="AI388" s="155" t="s">
        <v>518</v>
      </c>
      <c r="AJ388" s="155"/>
      <c r="AK388" s="155"/>
      <c r="AL388" s="155"/>
      <c r="AM388" s="155" t="s">
        <v>513</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451</v>
      </c>
      <c r="R392" s="130"/>
      <c r="S392" s="130"/>
      <c r="T392" s="130"/>
      <c r="U392" s="130"/>
      <c r="V392" s="130"/>
      <c r="W392" s="130"/>
      <c r="X392" s="130"/>
      <c r="Y392" s="130"/>
      <c r="Z392" s="130"/>
      <c r="AA392" s="130"/>
      <c r="AB392" s="129" t="s">
        <v>452</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451</v>
      </c>
      <c r="R399" s="130"/>
      <c r="S399" s="130"/>
      <c r="T399" s="130"/>
      <c r="U399" s="130"/>
      <c r="V399" s="130"/>
      <c r="W399" s="130"/>
      <c r="X399" s="130"/>
      <c r="Y399" s="130"/>
      <c r="Z399" s="130"/>
      <c r="AA399" s="130"/>
      <c r="AB399" s="129" t="s">
        <v>452</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451</v>
      </c>
      <c r="R406" s="130"/>
      <c r="S406" s="130"/>
      <c r="T406" s="130"/>
      <c r="U406" s="130"/>
      <c r="V406" s="130"/>
      <c r="W406" s="130"/>
      <c r="X406" s="130"/>
      <c r="Y406" s="130"/>
      <c r="Z406" s="130"/>
      <c r="AA406" s="130"/>
      <c r="AB406" s="129" t="s">
        <v>452</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451</v>
      </c>
      <c r="R413" s="130"/>
      <c r="S413" s="130"/>
      <c r="T413" s="130"/>
      <c r="U413" s="130"/>
      <c r="V413" s="130"/>
      <c r="W413" s="130"/>
      <c r="X413" s="130"/>
      <c r="Y413" s="130"/>
      <c r="Z413" s="130"/>
      <c r="AA413" s="130"/>
      <c r="AB413" s="129" t="s">
        <v>452</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451</v>
      </c>
      <c r="R420" s="130"/>
      <c r="S420" s="130"/>
      <c r="T420" s="130"/>
      <c r="U420" s="130"/>
      <c r="V420" s="130"/>
      <c r="W420" s="130"/>
      <c r="X420" s="130"/>
      <c r="Y420" s="130"/>
      <c r="Z420" s="130"/>
      <c r="AA420" s="130"/>
      <c r="AB420" s="129" t="s">
        <v>452</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414</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547</v>
      </c>
      <c r="D430" s="932"/>
      <c r="E430" s="174" t="s">
        <v>531</v>
      </c>
      <c r="F430" s="898"/>
      <c r="G430" s="899" t="s">
        <v>373</v>
      </c>
      <c r="H430" s="123"/>
      <c r="I430" s="123"/>
      <c r="J430" s="900" t="s">
        <v>559</v>
      </c>
      <c r="K430" s="901"/>
      <c r="L430" s="901"/>
      <c r="M430" s="901"/>
      <c r="N430" s="901"/>
      <c r="O430" s="901"/>
      <c r="P430" s="901"/>
      <c r="Q430" s="901"/>
      <c r="R430" s="901"/>
      <c r="S430" s="901"/>
      <c r="T430" s="902"/>
      <c r="U430" s="588" t="s">
        <v>559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514</v>
      </c>
      <c r="AJ431" s="217"/>
      <c r="AK431" s="217"/>
      <c r="AL431" s="159"/>
      <c r="AM431" s="217" t="s">
        <v>509</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559</v>
      </c>
      <c r="AF432" s="200"/>
      <c r="AG432" s="133" t="s">
        <v>354</v>
      </c>
      <c r="AH432" s="134"/>
      <c r="AI432" s="156"/>
      <c r="AJ432" s="156"/>
      <c r="AK432" s="156"/>
      <c r="AL432" s="154"/>
      <c r="AM432" s="156"/>
      <c r="AN432" s="156"/>
      <c r="AO432" s="156"/>
      <c r="AP432" s="154"/>
      <c r="AQ432" s="590" t="s">
        <v>559</v>
      </c>
      <c r="AR432" s="200"/>
      <c r="AS432" s="133" t="s">
        <v>354</v>
      </c>
      <c r="AT432" s="134"/>
      <c r="AU432" s="200" t="s">
        <v>559</v>
      </c>
      <c r="AV432" s="200"/>
      <c r="AW432" s="133" t="s">
        <v>300</v>
      </c>
      <c r="AX432" s="195"/>
    </row>
    <row r="433" spans="1:50" ht="23.25" customHeight="1" x14ac:dyDescent="0.15">
      <c r="A433" s="189"/>
      <c r="B433" s="186"/>
      <c r="C433" s="180"/>
      <c r="D433" s="186"/>
      <c r="E433" s="342"/>
      <c r="F433" s="343"/>
      <c r="G433" s="104" t="s">
        <v>559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559</v>
      </c>
      <c r="AC433" s="213"/>
      <c r="AD433" s="213"/>
      <c r="AE433" s="340" t="s">
        <v>559</v>
      </c>
      <c r="AF433" s="207"/>
      <c r="AG433" s="207"/>
      <c r="AH433" s="341"/>
      <c r="AI433" s="340" t="s">
        <v>559</v>
      </c>
      <c r="AJ433" s="207"/>
      <c r="AK433" s="207"/>
      <c r="AL433" s="207"/>
      <c r="AM433" s="340" t="s">
        <v>557</v>
      </c>
      <c r="AN433" s="207"/>
      <c r="AO433" s="207"/>
      <c r="AP433" s="341"/>
      <c r="AQ433" s="340" t="s">
        <v>559</v>
      </c>
      <c r="AR433" s="207"/>
      <c r="AS433" s="207"/>
      <c r="AT433" s="341"/>
      <c r="AU433" s="207" t="s">
        <v>614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559</v>
      </c>
      <c r="AC434" s="205"/>
      <c r="AD434" s="205"/>
      <c r="AE434" s="340" t="s">
        <v>559</v>
      </c>
      <c r="AF434" s="207"/>
      <c r="AG434" s="207"/>
      <c r="AH434" s="341"/>
      <c r="AI434" s="340" t="s">
        <v>559</v>
      </c>
      <c r="AJ434" s="207"/>
      <c r="AK434" s="207"/>
      <c r="AL434" s="207"/>
      <c r="AM434" s="340" t="s">
        <v>557</v>
      </c>
      <c r="AN434" s="207"/>
      <c r="AO434" s="207"/>
      <c r="AP434" s="341"/>
      <c r="AQ434" s="340" t="s">
        <v>559</v>
      </c>
      <c r="AR434" s="207"/>
      <c r="AS434" s="207"/>
      <c r="AT434" s="341"/>
      <c r="AU434" s="207" t="s">
        <v>559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559</v>
      </c>
      <c r="AF435" s="207"/>
      <c r="AG435" s="207"/>
      <c r="AH435" s="341"/>
      <c r="AI435" s="340" t="s">
        <v>559</v>
      </c>
      <c r="AJ435" s="207"/>
      <c r="AK435" s="207"/>
      <c r="AL435" s="207"/>
      <c r="AM435" s="340" t="s">
        <v>557</v>
      </c>
      <c r="AN435" s="207"/>
      <c r="AO435" s="207"/>
      <c r="AP435" s="341"/>
      <c r="AQ435" s="340" t="s">
        <v>559</v>
      </c>
      <c r="AR435" s="207"/>
      <c r="AS435" s="207"/>
      <c r="AT435" s="341"/>
      <c r="AU435" s="207" t="s">
        <v>559</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513</v>
      </c>
      <c r="AJ436" s="217"/>
      <c r="AK436" s="217"/>
      <c r="AL436" s="159"/>
      <c r="AM436" s="217" t="s">
        <v>509</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0"/>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513</v>
      </c>
      <c r="AJ441" s="217"/>
      <c r="AK441" s="217"/>
      <c r="AL441" s="159"/>
      <c r="AM441" s="217" t="s">
        <v>505</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0"/>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513</v>
      </c>
      <c r="AJ446" s="217"/>
      <c r="AK446" s="217"/>
      <c r="AL446" s="159"/>
      <c r="AM446" s="217" t="s">
        <v>510</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0"/>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513</v>
      </c>
      <c r="AJ451" s="217"/>
      <c r="AK451" s="217"/>
      <c r="AL451" s="159"/>
      <c r="AM451" s="217" t="s">
        <v>509</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0"/>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513</v>
      </c>
      <c r="AJ456" s="217"/>
      <c r="AK456" s="217"/>
      <c r="AL456" s="159"/>
      <c r="AM456" s="217" t="s">
        <v>509</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559</v>
      </c>
      <c r="AF457" s="200"/>
      <c r="AG457" s="133" t="s">
        <v>354</v>
      </c>
      <c r="AH457" s="134"/>
      <c r="AI457" s="156"/>
      <c r="AJ457" s="156"/>
      <c r="AK457" s="156"/>
      <c r="AL457" s="154"/>
      <c r="AM457" s="156"/>
      <c r="AN457" s="156"/>
      <c r="AO457" s="156"/>
      <c r="AP457" s="154"/>
      <c r="AQ457" s="590" t="s">
        <v>559</v>
      </c>
      <c r="AR457" s="200"/>
      <c r="AS457" s="133" t="s">
        <v>354</v>
      </c>
      <c r="AT457" s="134"/>
      <c r="AU457" s="200" t="s">
        <v>559</v>
      </c>
      <c r="AV457" s="200"/>
      <c r="AW457" s="133" t="s">
        <v>300</v>
      </c>
      <c r="AX457" s="195"/>
    </row>
    <row r="458" spans="1:50" ht="23.25" customHeight="1" x14ac:dyDescent="0.15">
      <c r="A458" s="189"/>
      <c r="B458" s="186"/>
      <c r="C458" s="180"/>
      <c r="D458" s="186"/>
      <c r="E458" s="342"/>
      <c r="F458" s="343"/>
      <c r="G458" s="104" t="s">
        <v>559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614</v>
      </c>
      <c r="AC458" s="213"/>
      <c r="AD458" s="213"/>
      <c r="AE458" s="340" t="s">
        <v>614</v>
      </c>
      <c r="AF458" s="207"/>
      <c r="AG458" s="207"/>
      <c r="AH458" s="207"/>
      <c r="AI458" s="340" t="s">
        <v>559</v>
      </c>
      <c r="AJ458" s="207"/>
      <c r="AK458" s="207"/>
      <c r="AL458" s="207"/>
      <c r="AM458" s="340" t="s">
        <v>557</v>
      </c>
      <c r="AN458" s="207"/>
      <c r="AO458" s="207"/>
      <c r="AP458" s="341"/>
      <c r="AQ458" s="340" t="s">
        <v>559</v>
      </c>
      <c r="AR458" s="207"/>
      <c r="AS458" s="207"/>
      <c r="AT458" s="341"/>
      <c r="AU458" s="207" t="s">
        <v>559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559</v>
      </c>
      <c r="AC459" s="205"/>
      <c r="AD459" s="205"/>
      <c r="AE459" s="340" t="s">
        <v>559</v>
      </c>
      <c r="AF459" s="207"/>
      <c r="AG459" s="207"/>
      <c r="AH459" s="341"/>
      <c r="AI459" s="340" t="s">
        <v>559</v>
      </c>
      <c r="AJ459" s="207"/>
      <c r="AK459" s="207"/>
      <c r="AL459" s="207"/>
      <c r="AM459" s="340" t="s">
        <v>557</v>
      </c>
      <c r="AN459" s="207"/>
      <c r="AO459" s="207"/>
      <c r="AP459" s="341"/>
      <c r="AQ459" s="340" t="s">
        <v>614</v>
      </c>
      <c r="AR459" s="207"/>
      <c r="AS459" s="207"/>
      <c r="AT459" s="341"/>
      <c r="AU459" s="207" t="s">
        <v>559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559</v>
      </c>
      <c r="AF460" s="207"/>
      <c r="AG460" s="207"/>
      <c r="AH460" s="341"/>
      <c r="AI460" s="340" t="s">
        <v>559</v>
      </c>
      <c r="AJ460" s="207"/>
      <c r="AK460" s="207"/>
      <c r="AL460" s="207"/>
      <c r="AM460" s="340" t="s">
        <v>557</v>
      </c>
      <c r="AN460" s="207"/>
      <c r="AO460" s="207"/>
      <c r="AP460" s="341"/>
      <c r="AQ460" s="340" t="s">
        <v>614</v>
      </c>
      <c r="AR460" s="207"/>
      <c r="AS460" s="207"/>
      <c r="AT460" s="341"/>
      <c r="AU460" s="207" t="s">
        <v>614</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513</v>
      </c>
      <c r="AJ461" s="217"/>
      <c r="AK461" s="217"/>
      <c r="AL461" s="159"/>
      <c r="AM461" s="217" t="s">
        <v>511</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0"/>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513</v>
      </c>
      <c r="AJ466" s="217"/>
      <c r="AK466" s="217"/>
      <c r="AL466" s="159"/>
      <c r="AM466" s="217" t="s">
        <v>509</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0"/>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513</v>
      </c>
      <c r="AJ471" s="217"/>
      <c r="AK471" s="217"/>
      <c r="AL471" s="159"/>
      <c r="AM471" s="217" t="s">
        <v>505</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0"/>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513</v>
      </c>
      <c r="AJ476" s="217"/>
      <c r="AK476" s="217"/>
      <c r="AL476" s="159"/>
      <c r="AM476" s="217" t="s">
        <v>509</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0"/>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548</v>
      </c>
      <c r="F484" s="175"/>
      <c r="G484" s="899" t="s">
        <v>373</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514</v>
      </c>
      <c r="AJ485" s="217"/>
      <c r="AK485" s="217"/>
      <c r="AL485" s="159"/>
      <c r="AM485" s="217" t="s">
        <v>511</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0"/>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513</v>
      </c>
      <c r="AJ490" s="217"/>
      <c r="AK490" s="217"/>
      <c r="AL490" s="159"/>
      <c r="AM490" s="217" t="s">
        <v>511</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0"/>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513</v>
      </c>
      <c r="AJ495" s="217"/>
      <c r="AK495" s="217"/>
      <c r="AL495" s="159"/>
      <c r="AM495" s="217" t="s">
        <v>509</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0"/>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513</v>
      </c>
      <c r="AJ500" s="217"/>
      <c r="AK500" s="217"/>
      <c r="AL500" s="159"/>
      <c r="AM500" s="217" t="s">
        <v>510</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0"/>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513</v>
      </c>
      <c r="AJ505" s="217"/>
      <c r="AK505" s="217"/>
      <c r="AL505" s="159"/>
      <c r="AM505" s="217" t="s">
        <v>511</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0"/>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513</v>
      </c>
      <c r="AJ510" s="217"/>
      <c r="AK510" s="217"/>
      <c r="AL510" s="159"/>
      <c r="AM510" s="217" t="s">
        <v>509</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0"/>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514</v>
      </c>
      <c r="AJ515" s="217"/>
      <c r="AK515" s="217"/>
      <c r="AL515" s="159"/>
      <c r="AM515" s="217" t="s">
        <v>509</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0"/>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514</v>
      </c>
      <c r="AJ520" s="217"/>
      <c r="AK520" s="217"/>
      <c r="AL520" s="159"/>
      <c r="AM520" s="217" t="s">
        <v>509</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0"/>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513</v>
      </c>
      <c r="AJ525" s="217"/>
      <c r="AK525" s="217"/>
      <c r="AL525" s="159"/>
      <c r="AM525" s="217" t="s">
        <v>505</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0"/>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513</v>
      </c>
      <c r="AJ530" s="217"/>
      <c r="AK530" s="217"/>
      <c r="AL530" s="159"/>
      <c r="AM530" s="217" t="s">
        <v>509</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0"/>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549</v>
      </c>
      <c r="F538" s="175"/>
      <c r="G538" s="899" t="s">
        <v>373</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514</v>
      </c>
      <c r="AJ539" s="217"/>
      <c r="AK539" s="217"/>
      <c r="AL539" s="159"/>
      <c r="AM539" s="217" t="s">
        <v>509</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0"/>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513</v>
      </c>
      <c r="AJ544" s="217"/>
      <c r="AK544" s="217"/>
      <c r="AL544" s="159"/>
      <c r="AM544" s="217" t="s">
        <v>511</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0"/>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513</v>
      </c>
      <c r="AJ549" s="217"/>
      <c r="AK549" s="217"/>
      <c r="AL549" s="159"/>
      <c r="AM549" s="217" t="s">
        <v>505</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0"/>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513</v>
      </c>
      <c r="AJ554" s="217"/>
      <c r="AK554" s="217"/>
      <c r="AL554" s="159"/>
      <c r="AM554" s="217" t="s">
        <v>505</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0"/>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513</v>
      </c>
      <c r="AJ559" s="217"/>
      <c r="AK559" s="217"/>
      <c r="AL559" s="159"/>
      <c r="AM559" s="217" t="s">
        <v>509</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0"/>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513</v>
      </c>
      <c r="AJ564" s="217"/>
      <c r="AK564" s="217"/>
      <c r="AL564" s="159"/>
      <c r="AM564" s="217" t="s">
        <v>505</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0"/>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514</v>
      </c>
      <c r="AJ569" s="217"/>
      <c r="AK569" s="217"/>
      <c r="AL569" s="159"/>
      <c r="AM569" s="217" t="s">
        <v>505</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0"/>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513</v>
      </c>
      <c r="AJ574" s="217"/>
      <c r="AK574" s="217"/>
      <c r="AL574" s="159"/>
      <c r="AM574" s="217" t="s">
        <v>505</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0"/>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513</v>
      </c>
      <c r="AJ579" s="217"/>
      <c r="AK579" s="217"/>
      <c r="AL579" s="159"/>
      <c r="AM579" s="217" t="s">
        <v>505</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0"/>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513</v>
      </c>
      <c r="AJ584" s="217"/>
      <c r="AK584" s="217"/>
      <c r="AL584" s="159"/>
      <c r="AM584" s="217" t="s">
        <v>509</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0"/>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548</v>
      </c>
      <c r="F592" s="175"/>
      <c r="G592" s="899" t="s">
        <v>373</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513</v>
      </c>
      <c r="AJ593" s="217"/>
      <c r="AK593" s="217"/>
      <c r="AL593" s="159"/>
      <c r="AM593" s="217" t="s">
        <v>505</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0"/>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514</v>
      </c>
      <c r="AJ598" s="217"/>
      <c r="AK598" s="217"/>
      <c r="AL598" s="159"/>
      <c r="AM598" s="217" t="s">
        <v>510</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0"/>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513</v>
      </c>
      <c r="AJ603" s="217"/>
      <c r="AK603" s="217"/>
      <c r="AL603" s="159"/>
      <c r="AM603" s="217" t="s">
        <v>505</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0"/>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513</v>
      </c>
      <c r="AJ608" s="217"/>
      <c r="AK608" s="217"/>
      <c r="AL608" s="159"/>
      <c r="AM608" s="217" t="s">
        <v>505</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0"/>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513</v>
      </c>
      <c r="AJ613" s="217"/>
      <c r="AK613" s="217"/>
      <c r="AL613" s="159"/>
      <c r="AM613" s="217" t="s">
        <v>509</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0"/>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513</v>
      </c>
      <c r="AJ618" s="217"/>
      <c r="AK618" s="217"/>
      <c r="AL618" s="159"/>
      <c r="AM618" s="217" t="s">
        <v>509</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0"/>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513</v>
      </c>
      <c r="AJ623" s="217"/>
      <c r="AK623" s="217"/>
      <c r="AL623" s="159"/>
      <c r="AM623" s="217" t="s">
        <v>510</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0"/>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513</v>
      </c>
      <c r="AJ628" s="217"/>
      <c r="AK628" s="217"/>
      <c r="AL628" s="159"/>
      <c r="AM628" s="217" t="s">
        <v>509</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0"/>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513</v>
      </c>
      <c r="AJ633" s="217"/>
      <c r="AK633" s="217"/>
      <c r="AL633" s="159"/>
      <c r="AM633" s="217" t="s">
        <v>505</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0"/>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513</v>
      </c>
      <c r="AJ638" s="217"/>
      <c r="AK638" s="217"/>
      <c r="AL638" s="159"/>
      <c r="AM638" s="217" t="s">
        <v>509</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0"/>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549</v>
      </c>
      <c r="F646" s="175"/>
      <c r="G646" s="899" t="s">
        <v>373</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514</v>
      </c>
      <c r="AJ647" s="217"/>
      <c r="AK647" s="217"/>
      <c r="AL647" s="159"/>
      <c r="AM647" s="217" t="s">
        <v>505</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0"/>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513</v>
      </c>
      <c r="AJ652" s="217"/>
      <c r="AK652" s="217"/>
      <c r="AL652" s="159"/>
      <c r="AM652" s="217" t="s">
        <v>505</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0"/>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513</v>
      </c>
      <c r="AJ657" s="217"/>
      <c r="AK657" s="217"/>
      <c r="AL657" s="159"/>
      <c r="AM657" s="217" t="s">
        <v>509</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0"/>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513</v>
      </c>
      <c r="AJ662" s="217"/>
      <c r="AK662" s="217"/>
      <c r="AL662" s="159"/>
      <c r="AM662" s="217" t="s">
        <v>505</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0"/>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513</v>
      </c>
      <c r="AJ667" s="217"/>
      <c r="AK667" s="217"/>
      <c r="AL667" s="159"/>
      <c r="AM667" s="217" t="s">
        <v>505</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0"/>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514</v>
      </c>
      <c r="AJ672" s="217"/>
      <c r="AK672" s="217"/>
      <c r="AL672" s="159"/>
      <c r="AM672" s="217" t="s">
        <v>505</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0"/>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513</v>
      </c>
      <c r="AJ677" s="217"/>
      <c r="AK677" s="217"/>
      <c r="AL677" s="159"/>
      <c r="AM677" s="217" t="s">
        <v>511</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0"/>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514</v>
      </c>
      <c r="AJ682" s="217"/>
      <c r="AK682" s="217"/>
      <c r="AL682" s="159"/>
      <c r="AM682" s="217" t="s">
        <v>509</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0"/>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513</v>
      </c>
      <c r="AJ687" s="217"/>
      <c r="AK687" s="217"/>
      <c r="AL687" s="159"/>
      <c r="AM687" s="217" t="s">
        <v>505</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0"/>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513</v>
      </c>
      <c r="AJ692" s="217"/>
      <c r="AK692" s="217"/>
      <c r="AL692" s="159"/>
      <c r="AM692" s="217" t="s">
        <v>510</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0"/>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70.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562</v>
      </c>
      <c r="AE702" s="346"/>
      <c r="AF702" s="346"/>
      <c r="AG702" s="385" t="s">
        <v>616</v>
      </c>
      <c r="AH702" s="386"/>
      <c r="AI702" s="386"/>
      <c r="AJ702" s="386"/>
      <c r="AK702" s="386"/>
      <c r="AL702" s="386"/>
      <c r="AM702" s="386"/>
      <c r="AN702" s="386"/>
      <c r="AO702" s="386"/>
      <c r="AP702" s="386"/>
      <c r="AQ702" s="386"/>
      <c r="AR702" s="386"/>
      <c r="AS702" s="386"/>
      <c r="AT702" s="386"/>
      <c r="AU702" s="386"/>
      <c r="AV702" s="386"/>
      <c r="AW702" s="386"/>
      <c r="AX702" s="387"/>
    </row>
    <row r="703" spans="1:50" ht="42.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562</v>
      </c>
      <c r="AE703" s="329"/>
      <c r="AF703" s="329"/>
      <c r="AG703" s="101" t="s">
        <v>617</v>
      </c>
      <c r="AH703" s="102"/>
      <c r="AI703" s="102"/>
      <c r="AJ703" s="102"/>
      <c r="AK703" s="102"/>
      <c r="AL703" s="102"/>
      <c r="AM703" s="102"/>
      <c r="AN703" s="102"/>
      <c r="AO703" s="102"/>
      <c r="AP703" s="102"/>
      <c r="AQ703" s="102"/>
      <c r="AR703" s="102"/>
      <c r="AS703" s="102"/>
      <c r="AT703" s="102"/>
      <c r="AU703" s="102"/>
      <c r="AV703" s="102"/>
      <c r="AW703" s="102"/>
      <c r="AX703" s="103"/>
    </row>
    <row r="704" spans="1:50" ht="42.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562</v>
      </c>
      <c r="AE704" s="783"/>
      <c r="AF704" s="783"/>
      <c r="AG704" s="167" t="s">
        <v>618</v>
      </c>
      <c r="AH704" s="108"/>
      <c r="AI704" s="108"/>
      <c r="AJ704" s="108"/>
      <c r="AK704" s="108"/>
      <c r="AL704" s="108"/>
      <c r="AM704" s="108"/>
      <c r="AN704" s="108"/>
      <c r="AO704" s="108"/>
      <c r="AP704" s="108"/>
      <c r="AQ704" s="108"/>
      <c r="AR704" s="108"/>
      <c r="AS704" s="108"/>
      <c r="AT704" s="108"/>
      <c r="AU704" s="108"/>
      <c r="AV704" s="108"/>
      <c r="AW704" s="108"/>
      <c r="AX704" s="168"/>
    </row>
    <row r="705" spans="1:50" ht="33"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562</v>
      </c>
      <c r="AE705" s="715"/>
      <c r="AF705" s="715"/>
      <c r="AG705" s="125" t="s">
        <v>619</v>
      </c>
      <c r="AH705" s="105"/>
      <c r="AI705" s="105"/>
      <c r="AJ705" s="105"/>
      <c r="AK705" s="105"/>
      <c r="AL705" s="105"/>
      <c r="AM705" s="105"/>
      <c r="AN705" s="105"/>
      <c r="AO705" s="105"/>
      <c r="AP705" s="105"/>
      <c r="AQ705" s="105"/>
      <c r="AR705" s="105"/>
      <c r="AS705" s="105"/>
      <c r="AT705" s="105"/>
      <c r="AU705" s="105"/>
      <c r="AV705" s="105"/>
      <c r="AW705" s="105"/>
      <c r="AX705" s="126"/>
    </row>
    <row r="706" spans="1:50" ht="33" customHeight="1" x14ac:dyDescent="0.15">
      <c r="A706" s="642"/>
      <c r="B706" s="643"/>
      <c r="C706" s="794"/>
      <c r="D706" s="795"/>
      <c r="E706" s="730" t="s">
        <v>492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635</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33" customHeight="1" x14ac:dyDescent="0.15">
      <c r="A707" s="642"/>
      <c r="B707" s="643"/>
      <c r="C707" s="796"/>
      <c r="D707" s="797"/>
      <c r="E707" s="733" t="s">
        <v>434</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636</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637</v>
      </c>
      <c r="AE708" s="605"/>
      <c r="AF708" s="605"/>
      <c r="AG708" s="742" t="s">
        <v>559</v>
      </c>
      <c r="AH708" s="743"/>
      <c r="AI708" s="743"/>
      <c r="AJ708" s="743"/>
      <c r="AK708" s="743"/>
      <c r="AL708" s="743"/>
      <c r="AM708" s="743"/>
      <c r="AN708" s="743"/>
      <c r="AO708" s="743"/>
      <c r="AP708" s="743"/>
      <c r="AQ708" s="743"/>
      <c r="AR708" s="743"/>
      <c r="AS708" s="743"/>
      <c r="AT708" s="743"/>
      <c r="AU708" s="743"/>
      <c r="AV708" s="743"/>
      <c r="AW708" s="743"/>
      <c r="AX708" s="744"/>
    </row>
    <row r="709" spans="1:50" ht="55.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562</v>
      </c>
      <c r="AE709" s="329"/>
      <c r="AF709" s="329"/>
      <c r="AG709" s="101" t="s">
        <v>620</v>
      </c>
      <c r="AH709" s="102"/>
      <c r="AI709" s="102"/>
      <c r="AJ709" s="102"/>
      <c r="AK709" s="102"/>
      <c r="AL709" s="102"/>
      <c r="AM709" s="102"/>
      <c r="AN709" s="102"/>
      <c r="AO709" s="102"/>
      <c r="AP709" s="102"/>
      <c r="AQ709" s="102"/>
      <c r="AR709" s="102"/>
      <c r="AS709" s="102"/>
      <c r="AT709" s="102"/>
      <c r="AU709" s="102"/>
      <c r="AV709" s="102"/>
      <c r="AW709" s="102"/>
      <c r="AX709" s="103"/>
    </row>
    <row r="710" spans="1:50" ht="40.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562</v>
      </c>
      <c r="AE710" s="329"/>
      <c r="AF710" s="329"/>
      <c r="AG710" s="101" t="s">
        <v>621</v>
      </c>
      <c r="AH710" s="102"/>
      <c r="AI710" s="102"/>
      <c r="AJ710" s="102"/>
      <c r="AK710" s="102"/>
      <c r="AL710" s="102"/>
      <c r="AM710" s="102"/>
      <c r="AN710" s="102"/>
      <c r="AO710" s="102"/>
      <c r="AP710" s="102"/>
      <c r="AQ710" s="102"/>
      <c r="AR710" s="102"/>
      <c r="AS710" s="102"/>
      <c r="AT710" s="102"/>
      <c r="AU710" s="102"/>
      <c r="AV710" s="102"/>
      <c r="AW710" s="102"/>
      <c r="AX710" s="103"/>
    </row>
    <row r="711" spans="1:50" ht="39"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562</v>
      </c>
      <c r="AE711" s="329"/>
      <c r="AF711" s="329"/>
      <c r="AG711" s="101" t="s">
        <v>622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462</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637</v>
      </c>
      <c r="AE712" s="783"/>
      <c r="AF712" s="783"/>
      <c r="AG712" s="810" t="s">
        <v>614</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9" t="s">
        <v>463</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637</v>
      </c>
      <c r="AE713" s="329"/>
      <c r="AF713" s="663"/>
      <c r="AG713" s="101" t="s">
        <v>559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439</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637</v>
      </c>
      <c r="AE714" s="808"/>
      <c r="AF714" s="809"/>
      <c r="AG714" s="736" t="s">
        <v>559</v>
      </c>
      <c r="AH714" s="737"/>
      <c r="AI714" s="737"/>
      <c r="AJ714" s="737"/>
      <c r="AK714" s="737"/>
      <c r="AL714" s="737"/>
      <c r="AM714" s="737"/>
      <c r="AN714" s="737"/>
      <c r="AO714" s="737"/>
      <c r="AP714" s="737"/>
      <c r="AQ714" s="737"/>
      <c r="AR714" s="737"/>
      <c r="AS714" s="737"/>
      <c r="AT714" s="737"/>
      <c r="AU714" s="737"/>
      <c r="AV714" s="737"/>
      <c r="AW714" s="737"/>
      <c r="AX714" s="738"/>
    </row>
    <row r="715" spans="1:50" ht="42" customHeight="1" x14ac:dyDescent="0.15">
      <c r="A715" s="640" t="s">
        <v>40</v>
      </c>
      <c r="B715" s="784"/>
      <c r="C715" s="785" t="s">
        <v>440</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562</v>
      </c>
      <c r="AE715" s="605"/>
      <c r="AF715" s="656"/>
      <c r="AG715" s="742" t="s">
        <v>623</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562</v>
      </c>
      <c r="AE716" s="627"/>
      <c r="AF716" s="627"/>
      <c r="AG716" s="101" t="s">
        <v>624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562</v>
      </c>
      <c r="AE717" s="329"/>
      <c r="AF717" s="329"/>
      <c r="AG717" s="101" t="s">
        <v>625</v>
      </c>
      <c r="AH717" s="102"/>
      <c r="AI717" s="102"/>
      <c r="AJ717" s="102"/>
      <c r="AK717" s="102"/>
      <c r="AL717" s="102"/>
      <c r="AM717" s="102"/>
      <c r="AN717" s="102"/>
      <c r="AO717" s="102"/>
      <c r="AP717" s="102"/>
      <c r="AQ717" s="102"/>
      <c r="AR717" s="102"/>
      <c r="AS717" s="102"/>
      <c r="AT717" s="102"/>
      <c r="AU717" s="102"/>
      <c r="AV717" s="102"/>
      <c r="AW717" s="102"/>
      <c r="AX717" s="103"/>
    </row>
    <row r="718" spans="1:50" ht="42"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562</v>
      </c>
      <c r="AE718" s="329"/>
      <c r="AF718" s="329"/>
      <c r="AG718" s="127" t="s">
        <v>623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562</v>
      </c>
      <c r="AE719" s="605"/>
      <c r="AF719" s="605"/>
      <c r="AG719" s="125" t="s">
        <v>626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455</v>
      </c>
      <c r="D720" s="300"/>
      <c r="E720" s="300"/>
      <c r="F720" s="303"/>
      <c r="G720" s="299" t="s">
        <v>456</v>
      </c>
      <c r="H720" s="300"/>
      <c r="I720" s="300"/>
      <c r="J720" s="300"/>
      <c r="K720" s="300"/>
      <c r="L720" s="300"/>
      <c r="M720" s="300"/>
      <c r="N720" s="299" t="s">
        <v>459</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563</v>
      </c>
      <c r="D721" s="297"/>
      <c r="E721" s="297"/>
      <c r="F721" s="298"/>
      <c r="G721" s="287" t="s">
        <v>458</v>
      </c>
      <c r="H721" s="288"/>
      <c r="I721" s="83" t="str">
        <f>IF(OR(G721="　", G721=""), "", "-")</f>
        <v/>
      </c>
      <c r="J721" s="291">
        <v>372</v>
      </c>
      <c r="K721" s="291"/>
      <c r="L721" s="83" t="str">
        <f>IF(M721="","","-")</f>
        <v/>
      </c>
      <c r="M721" s="84"/>
      <c r="N721" s="304" t="s">
        <v>615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29" customHeight="1" x14ac:dyDescent="0.15">
      <c r="A726" s="640" t="s">
        <v>48</v>
      </c>
      <c r="B726" s="802"/>
      <c r="C726" s="815" t="s">
        <v>53</v>
      </c>
      <c r="D726" s="837"/>
      <c r="E726" s="837"/>
      <c r="F726" s="838"/>
      <c r="G726" s="577" t="s">
        <v>638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557</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468</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535</v>
      </c>
      <c r="B737" s="210"/>
      <c r="C737" s="210"/>
      <c r="D737" s="211"/>
      <c r="E737" s="991" t="s">
        <v>559</v>
      </c>
      <c r="F737" s="991"/>
      <c r="G737" s="991"/>
      <c r="H737" s="991"/>
      <c r="I737" s="991"/>
      <c r="J737" s="991"/>
      <c r="K737" s="991"/>
      <c r="L737" s="991"/>
      <c r="M737" s="991"/>
      <c r="N737" s="365" t="s">
        <v>528</v>
      </c>
      <c r="O737" s="365"/>
      <c r="P737" s="365"/>
      <c r="Q737" s="365"/>
      <c r="R737" s="991" t="s">
        <v>627</v>
      </c>
      <c r="S737" s="991"/>
      <c r="T737" s="991"/>
      <c r="U737" s="991"/>
      <c r="V737" s="991"/>
      <c r="W737" s="991"/>
      <c r="X737" s="991"/>
      <c r="Y737" s="991"/>
      <c r="Z737" s="991"/>
      <c r="AA737" s="365" t="s">
        <v>527</v>
      </c>
      <c r="AB737" s="365"/>
      <c r="AC737" s="365"/>
      <c r="AD737" s="365"/>
      <c r="AE737" s="991" t="s">
        <v>628</v>
      </c>
      <c r="AF737" s="991"/>
      <c r="AG737" s="991"/>
      <c r="AH737" s="991"/>
      <c r="AI737" s="991"/>
      <c r="AJ737" s="991"/>
      <c r="AK737" s="991"/>
      <c r="AL737" s="991"/>
      <c r="AM737" s="991"/>
      <c r="AN737" s="365" t="s">
        <v>526</v>
      </c>
      <c r="AO737" s="365"/>
      <c r="AP737" s="365"/>
      <c r="AQ737" s="365"/>
      <c r="AR737" s="983" t="s">
        <v>629</v>
      </c>
      <c r="AS737" s="984"/>
      <c r="AT737" s="984"/>
      <c r="AU737" s="984"/>
      <c r="AV737" s="984"/>
      <c r="AW737" s="984"/>
      <c r="AX737" s="985"/>
      <c r="AY737" s="89"/>
      <c r="AZ737" s="89"/>
    </row>
    <row r="738" spans="1:52" ht="24.75" customHeight="1" x14ac:dyDescent="0.15">
      <c r="A738" s="992" t="s">
        <v>525</v>
      </c>
      <c r="B738" s="210"/>
      <c r="C738" s="210"/>
      <c r="D738" s="211"/>
      <c r="E738" s="991" t="s">
        <v>630</v>
      </c>
      <c r="F738" s="991"/>
      <c r="G738" s="991"/>
      <c r="H738" s="991"/>
      <c r="I738" s="991"/>
      <c r="J738" s="991"/>
      <c r="K738" s="991"/>
      <c r="L738" s="991"/>
      <c r="M738" s="991"/>
      <c r="N738" s="365" t="s">
        <v>524</v>
      </c>
      <c r="O738" s="365"/>
      <c r="P738" s="365"/>
      <c r="Q738" s="365"/>
      <c r="R738" s="991" t="s">
        <v>631</v>
      </c>
      <c r="S738" s="991"/>
      <c r="T738" s="991"/>
      <c r="U738" s="991"/>
      <c r="V738" s="991"/>
      <c r="W738" s="991"/>
      <c r="X738" s="991"/>
      <c r="Y738" s="991"/>
      <c r="Z738" s="991"/>
      <c r="AA738" s="365" t="s">
        <v>523</v>
      </c>
      <c r="AB738" s="365"/>
      <c r="AC738" s="365"/>
      <c r="AD738" s="365"/>
      <c r="AE738" s="991" t="s">
        <v>632</v>
      </c>
      <c r="AF738" s="991"/>
      <c r="AG738" s="991"/>
      <c r="AH738" s="991"/>
      <c r="AI738" s="991"/>
      <c r="AJ738" s="991"/>
      <c r="AK738" s="991"/>
      <c r="AL738" s="991"/>
      <c r="AM738" s="991"/>
      <c r="AN738" s="365" t="s">
        <v>519</v>
      </c>
      <c r="AO738" s="365"/>
      <c r="AP738" s="365"/>
      <c r="AQ738" s="365"/>
      <c r="AR738" s="983">
        <v>366</v>
      </c>
      <c r="AS738" s="984"/>
      <c r="AT738" s="984"/>
      <c r="AU738" s="984"/>
      <c r="AV738" s="984"/>
      <c r="AW738" s="984"/>
      <c r="AX738" s="985"/>
    </row>
    <row r="739" spans="1:52" ht="24.75" customHeight="1" thickBot="1" x14ac:dyDescent="0.2">
      <c r="A739" s="993" t="s">
        <v>515</v>
      </c>
      <c r="B739" s="994"/>
      <c r="C739" s="994"/>
      <c r="D739" s="995"/>
      <c r="E739" s="996" t="s">
        <v>564</v>
      </c>
      <c r="F739" s="986"/>
      <c r="G739" s="986"/>
      <c r="H739" s="93" t="str">
        <f>IF(E739="", "", "(")</f>
        <v>(</v>
      </c>
      <c r="I739" s="986"/>
      <c r="J739" s="986"/>
      <c r="K739" s="93" t="str">
        <f>IF(OR(I739="　", I739=""), "", "-")</f>
        <v/>
      </c>
      <c r="L739" s="987">
        <v>367</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495</v>
      </c>
      <c r="B740" s="615"/>
      <c r="C740" s="615"/>
      <c r="D740" s="615"/>
      <c r="E740" s="615"/>
      <c r="F740" s="616"/>
      <c r="G740" s="90" t="s">
        <v>516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555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59.2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59.2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59.2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59.2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59.2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59.2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59.2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59.2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59.2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59.2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59.2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9.2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9.2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59.2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59.2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9.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9.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9.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5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59.25"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59.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9.25"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9.2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9.2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9.2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9.25" customHeight="1" thickBo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9.2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9.2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9.2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9.2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9.2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9.2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5.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5.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5.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5.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497</v>
      </c>
      <c r="B779" s="629"/>
      <c r="C779" s="629"/>
      <c r="D779" s="629"/>
      <c r="E779" s="629"/>
      <c r="F779" s="630"/>
      <c r="G779" s="595" t="s">
        <v>693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692</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641</v>
      </c>
      <c r="H781" s="671"/>
      <c r="I781" s="671"/>
      <c r="J781" s="671"/>
      <c r="K781" s="672"/>
      <c r="L781" s="664" t="s">
        <v>689</v>
      </c>
      <c r="M781" s="665"/>
      <c r="N781" s="665"/>
      <c r="O781" s="665"/>
      <c r="P781" s="665"/>
      <c r="Q781" s="665"/>
      <c r="R781" s="665"/>
      <c r="S781" s="665"/>
      <c r="T781" s="665"/>
      <c r="U781" s="665"/>
      <c r="V781" s="665"/>
      <c r="W781" s="665"/>
      <c r="X781" s="666"/>
      <c r="Y781" s="388">
        <v>6</v>
      </c>
      <c r="Z781" s="389"/>
      <c r="AA781" s="389"/>
      <c r="AB781" s="805"/>
      <c r="AC781" s="670" t="s">
        <v>641</v>
      </c>
      <c r="AD781" s="671"/>
      <c r="AE781" s="671"/>
      <c r="AF781" s="671"/>
      <c r="AG781" s="672"/>
      <c r="AH781" s="664" t="s">
        <v>690</v>
      </c>
      <c r="AI781" s="665"/>
      <c r="AJ781" s="665"/>
      <c r="AK781" s="665"/>
      <c r="AL781" s="665"/>
      <c r="AM781" s="665"/>
      <c r="AN781" s="665"/>
      <c r="AO781" s="665"/>
      <c r="AP781" s="665"/>
      <c r="AQ781" s="665"/>
      <c r="AR781" s="665"/>
      <c r="AS781" s="665"/>
      <c r="AT781" s="666"/>
      <c r="AU781" s="388">
        <v>35</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35</v>
      </c>
      <c r="AV791" s="832"/>
      <c r="AW791" s="832"/>
      <c r="AX791" s="834"/>
    </row>
    <row r="792" spans="1:50" ht="24.75" customHeight="1" x14ac:dyDescent="0.15">
      <c r="A792" s="631"/>
      <c r="B792" s="632"/>
      <c r="C792" s="632"/>
      <c r="D792" s="632"/>
      <c r="E792" s="632"/>
      <c r="F792" s="633"/>
      <c r="G792" s="595" t="s">
        <v>640</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644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641</v>
      </c>
      <c r="H794" s="671"/>
      <c r="I794" s="671"/>
      <c r="J794" s="671"/>
      <c r="K794" s="672"/>
      <c r="L794" s="664" t="s">
        <v>642</v>
      </c>
      <c r="M794" s="665"/>
      <c r="N794" s="665"/>
      <c r="O794" s="665"/>
      <c r="P794" s="665"/>
      <c r="Q794" s="665"/>
      <c r="R794" s="665"/>
      <c r="S794" s="665"/>
      <c r="T794" s="665"/>
      <c r="U794" s="665"/>
      <c r="V794" s="665"/>
      <c r="W794" s="665"/>
      <c r="X794" s="666"/>
      <c r="Y794" s="388">
        <v>109</v>
      </c>
      <c r="Z794" s="389"/>
      <c r="AA794" s="389"/>
      <c r="AB794" s="805"/>
      <c r="AC794" s="670" t="s">
        <v>646</v>
      </c>
      <c r="AD794" s="671"/>
      <c r="AE794" s="671"/>
      <c r="AF794" s="671"/>
      <c r="AG794" s="672"/>
      <c r="AH794" s="664" t="s">
        <v>648</v>
      </c>
      <c r="AI794" s="665"/>
      <c r="AJ794" s="665"/>
      <c r="AK794" s="665"/>
      <c r="AL794" s="665"/>
      <c r="AM794" s="665"/>
      <c r="AN794" s="665"/>
      <c r="AO794" s="665"/>
      <c r="AP794" s="665"/>
      <c r="AQ794" s="665"/>
      <c r="AR794" s="665"/>
      <c r="AS794" s="665"/>
      <c r="AT794" s="666"/>
      <c r="AU794" s="388">
        <v>15</v>
      </c>
      <c r="AV794" s="389"/>
      <c r="AW794" s="389"/>
      <c r="AX794" s="390"/>
    </row>
    <row r="795" spans="1:50" ht="24.75" customHeight="1" x14ac:dyDescent="0.15">
      <c r="A795" s="631"/>
      <c r="B795" s="632"/>
      <c r="C795" s="632"/>
      <c r="D795" s="632"/>
      <c r="E795" s="632"/>
      <c r="F795" s="633"/>
      <c r="G795" s="606" t="s">
        <v>641</v>
      </c>
      <c r="H795" s="607"/>
      <c r="I795" s="607"/>
      <c r="J795" s="607"/>
      <c r="K795" s="608"/>
      <c r="L795" s="598" t="s">
        <v>643</v>
      </c>
      <c r="M795" s="599"/>
      <c r="N795" s="599"/>
      <c r="O795" s="599"/>
      <c r="P795" s="599"/>
      <c r="Q795" s="599"/>
      <c r="R795" s="599"/>
      <c r="S795" s="599"/>
      <c r="T795" s="599"/>
      <c r="U795" s="599"/>
      <c r="V795" s="599"/>
      <c r="W795" s="599"/>
      <c r="X795" s="600"/>
      <c r="Y795" s="601">
        <v>5</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114</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15</v>
      </c>
      <c r="AV804" s="832"/>
      <c r="AW804" s="832"/>
      <c r="AX804" s="834"/>
    </row>
    <row r="805" spans="1:50" ht="24.75" customHeight="1" x14ac:dyDescent="0.15">
      <c r="A805" s="631"/>
      <c r="B805" s="632"/>
      <c r="C805" s="632"/>
      <c r="D805" s="632"/>
      <c r="E805" s="632"/>
      <c r="F805" s="633"/>
      <c r="G805" s="595" t="s">
        <v>645</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675</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646</v>
      </c>
      <c r="H807" s="671"/>
      <c r="I807" s="671"/>
      <c r="J807" s="671"/>
      <c r="K807" s="672"/>
      <c r="L807" s="664" t="s">
        <v>647</v>
      </c>
      <c r="M807" s="665"/>
      <c r="N807" s="665"/>
      <c r="O807" s="665"/>
      <c r="P807" s="665"/>
      <c r="Q807" s="665"/>
      <c r="R807" s="665"/>
      <c r="S807" s="665"/>
      <c r="T807" s="665"/>
      <c r="U807" s="665"/>
      <c r="V807" s="665"/>
      <c r="W807" s="665"/>
      <c r="X807" s="666"/>
      <c r="Y807" s="388">
        <v>2.4</v>
      </c>
      <c r="Z807" s="389"/>
      <c r="AA807" s="389"/>
      <c r="AB807" s="805"/>
      <c r="AC807" s="670" t="s">
        <v>641</v>
      </c>
      <c r="AD807" s="671"/>
      <c r="AE807" s="671"/>
      <c r="AF807" s="671"/>
      <c r="AG807" s="672"/>
      <c r="AH807" s="664" t="s">
        <v>691</v>
      </c>
      <c r="AI807" s="665"/>
      <c r="AJ807" s="665"/>
      <c r="AK807" s="665"/>
      <c r="AL807" s="665"/>
      <c r="AM807" s="665"/>
      <c r="AN807" s="665"/>
      <c r="AO807" s="665"/>
      <c r="AP807" s="665"/>
      <c r="AQ807" s="665"/>
      <c r="AR807" s="665"/>
      <c r="AS807" s="665"/>
      <c r="AT807" s="666"/>
      <c r="AU807" s="388">
        <v>14.2</v>
      </c>
      <c r="AV807" s="389"/>
      <c r="AW807" s="389"/>
      <c r="AX807" s="390"/>
    </row>
    <row r="808" spans="1:50" ht="24.75" customHeight="1" x14ac:dyDescent="0.15">
      <c r="A808" s="631"/>
      <c r="B808" s="632"/>
      <c r="C808" s="632"/>
      <c r="D808" s="632"/>
      <c r="E808" s="632"/>
      <c r="F808" s="633"/>
      <c r="G808" s="606" t="s">
        <v>641</v>
      </c>
      <c r="H808" s="607"/>
      <c r="I808" s="607"/>
      <c r="J808" s="607"/>
      <c r="K808" s="608"/>
      <c r="L808" s="598" t="s">
        <v>647</v>
      </c>
      <c r="M808" s="599"/>
      <c r="N808" s="599"/>
      <c r="O808" s="599"/>
      <c r="P808" s="599"/>
      <c r="Q808" s="599"/>
      <c r="R808" s="599"/>
      <c r="S808" s="599"/>
      <c r="T808" s="599"/>
      <c r="U808" s="599"/>
      <c r="V808" s="599"/>
      <c r="W808" s="599"/>
      <c r="X808" s="600"/>
      <c r="Y808" s="601">
        <v>0.7</v>
      </c>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3.0999999999999996</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14.2</v>
      </c>
      <c r="AV817" s="832"/>
      <c r="AW817" s="832"/>
      <c r="AX817" s="834"/>
    </row>
    <row r="818" spans="1:50" ht="24.75" customHeight="1" x14ac:dyDescent="0.15">
      <c r="A818" s="631"/>
      <c r="B818" s="632"/>
      <c r="C818" s="632"/>
      <c r="D818" s="632"/>
      <c r="E818" s="632"/>
      <c r="F818" s="633"/>
      <c r="G818" s="595" t="s">
        <v>387</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703</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15">
      <c r="A820" s="631"/>
      <c r="B820" s="632"/>
      <c r="C820" s="632"/>
      <c r="D820" s="632"/>
      <c r="E820" s="632"/>
      <c r="F820" s="633"/>
      <c r="G820" s="670"/>
      <c r="H820" s="671"/>
      <c r="I820" s="671"/>
      <c r="J820" s="671"/>
      <c r="K820" s="672"/>
      <c r="L820" s="664" t="s">
        <v>694</v>
      </c>
      <c r="M820" s="665"/>
      <c r="N820" s="665"/>
      <c r="O820" s="665"/>
      <c r="P820" s="665"/>
      <c r="Q820" s="665"/>
      <c r="R820" s="665"/>
      <c r="S820" s="665"/>
      <c r="T820" s="665"/>
      <c r="U820" s="665"/>
      <c r="V820" s="665"/>
      <c r="W820" s="665"/>
      <c r="X820" s="666"/>
      <c r="Y820" s="388"/>
      <c r="Z820" s="389"/>
      <c r="AA820" s="389"/>
      <c r="AB820" s="805"/>
      <c r="AC820" s="670" t="s">
        <v>641</v>
      </c>
      <c r="AD820" s="671"/>
      <c r="AE820" s="671"/>
      <c r="AF820" s="671"/>
      <c r="AG820" s="672"/>
      <c r="AH820" s="664" t="s">
        <v>704</v>
      </c>
      <c r="AI820" s="665"/>
      <c r="AJ820" s="665"/>
      <c r="AK820" s="665"/>
      <c r="AL820" s="665"/>
      <c r="AM820" s="665"/>
      <c r="AN820" s="665"/>
      <c r="AO820" s="665"/>
      <c r="AP820" s="665"/>
      <c r="AQ820" s="665"/>
      <c r="AR820" s="665"/>
      <c r="AS820" s="665"/>
      <c r="AT820" s="666"/>
      <c r="AU820" s="388">
        <v>35.799999999999997</v>
      </c>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35.799999999999997</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460</v>
      </c>
      <c r="AM831" s="281"/>
      <c r="AN831" s="281"/>
      <c r="AO831" s="82" t="s">
        <v>702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415</v>
      </c>
      <c r="K836" s="365"/>
      <c r="L836" s="365"/>
      <c r="M836" s="365"/>
      <c r="N836" s="365"/>
      <c r="O836" s="365"/>
      <c r="P836" s="366" t="s">
        <v>365</v>
      </c>
      <c r="Q836" s="366"/>
      <c r="R836" s="366"/>
      <c r="S836" s="366"/>
      <c r="T836" s="366"/>
      <c r="U836" s="366"/>
      <c r="V836" s="366"/>
      <c r="W836" s="366"/>
      <c r="X836" s="366"/>
      <c r="Y836" s="367" t="s">
        <v>413</v>
      </c>
      <c r="Z836" s="368"/>
      <c r="AA836" s="368"/>
      <c r="AB836" s="368"/>
      <c r="AC836" s="149" t="s">
        <v>454</v>
      </c>
      <c r="AD836" s="149"/>
      <c r="AE836" s="149"/>
      <c r="AF836" s="149"/>
      <c r="AG836" s="149"/>
      <c r="AH836" s="367" t="s">
        <v>479</v>
      </c>
      <c r="AI836" s="364"/>
      <c r="AJ836" s="364"/>
      <c r="AK836" s="364"/>
      <c r="AL836" s="364" t="s">
        <v>21</v>
      </c>
      <c r="AM836" s="364"/>
      <c r="AN836" s="364"/>
      <c r="AO836" s="369"/>
      <c r="AP836" s="370" t="s">
        <v>416</v>
      </c>
      <c r="AQ836" s="370"/>
      <c r="AR836" s="370"/>
      <c r="AS836" s="370"/>
      <c r="AT836" s="370"/>
      <c r="AU836" s="370"/>
      <c r="AV836" s="370"/>
      <c r="AW836" s="370"/>
      <c r="AX836" s="370"/>
    </row>
    <row r="837" spans="1:50" ht="30" customHeight="1" x14ac:dyDescent="0.15">
      <c r="A837" s="376">
        <v>1</v>
      </c>
      <c r="B837" s="376">
        <v>1</v>
      </c>
      <c r="C837" s="361" t="s">
        <v>719</v>
      </c>
      <c r="D837" s="347"/>
      <c r="E837" s="347"/>
      <c r="F837" s="347"/>
      <c r="G837" s="347"/>
      <c r="H837" s="347"/>
      <c r="I837" s="347"/>
      <c r="J837" s="348">
        <v>1130005002853</v>
      </c>
      <c r="K837" s="349"/>
      <c r="L837" s="349"/>
      <c r="M837" s="349"/>
      <c r="N837" s="349"/>
      <c r="O837" s="349"/>
      <c r="P837" s="362" t="s">
        <v>716</v>
      </c>
      <c r="Q837" s="350"/>
      <c r="R837" s="350"/>
      <c r="S837" s="350"/>
      <c r="T837" s="350"/>
      <c r="U837" s="350"/>
      <c r="V837" s="350"/>
      <c r="W837" s="350"/>
      <c r="X837" s="350"/>
      <c r="Y837" s="351">
        <v>6</v>
      </c>
      <c r="Z837" s="352"/>
      <c r="AA837" s="352"/>
      <c r="AB837" s="353"/>
      <c r="AC837" s="363" t="s">
        <v>488</v>
      </c>
      <c r="AD837" s="371"/>
      <c r="AE837" s="371"/>
      <c r="AF837" s="371"/>
      <c r="AG837" s="371"/>
      <c r="AH837" s="372" t="s">
        <v>717</v>
      </c>
      <c r="AI837" s="373"/>
      <c r="AJ837" s="373"/>
      <c r="AK837" s="373"/>
      <c r="AL837" s="357" t="s">
        <v>717</v>
      </c>
      <c r="AM837" s="358"/>
      <c r="AN837" s="358"/>
      <c r="AO837" s="359"/>
      <c r="AP837" s="360" t="s">
        <v>718</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415</v>
      </c>
      <c r="K869" s="365"/>
      <c r="L869" s="365"/>
      <c r="M869" s="365"/>
      <c r="N869" s="365"/>
      <c r="O869" s="365"/>
      <c r="P869" s="366" t="s">
        <v>365</v>
      </c>
      <c r="Q869" s="366"/>
      <c r="R869" s="366"/>
      <c r="S869" s="366"/>
      <c r="T869" s="366"/>
      <c r="U869" s="366"/>
      <c r="V869" s="366"/>
      <c r="W869" s="366"/>
      <c r="X869" s="366"/>
      <c r="Y869" s="367" t="s">
        <v>413</v>
      </c>
      <c r="Z869" s="368"/>
      <c r="AA869" s="368"/>
      <c r="AB869" s="368"/>
      <c r="AC869" s="149" t="s">
        <v>454</v>
      </c>
      <c r="AD869" s="149"/>
      <c r="AE869" s="149"/>
      <c r="AF869" s="149"/>
      <c r="AG869" s="149"/>
      <c r="AH869" s="367" t="s">
        <v>479</v>
      </c>
      <c r="AI869" s="364"/>
      <c r="AJ869" s="364"/>
      <c r="AK869" s="364"/>
      <c r="AL869" s="364" t="s">
        <v>21</v>
      </c>
      <c r="AM869" s="364"/>
      <c r="AN869" s="364"/>
      <c r="AO869" s="369"/>
      <c r="AP869" s="370" t="s">
        <v>416</v>
      </c>
      <c r="AQ869" s="370"/>
      <c r="AR869" s="370"/>
      <c r="AS869" s="370"/>
      <c r="AT869" s="370"/>
      <c r="AU869" s="370"/>
      <c r="AV869" s="370"/>
      <c r="AW869" s="370"/>
      <c r="AX869" s="370"/>
    </row>
    <row r="870" spans="1:50" ht="30" customHeight="1" x14ac:dyDescent="0.15">
      <c r="A870" s="376">
        <v>1</v>
      </c>
      <c r="B870" s="376">
        <v>1</v>
      </c>
      <c r="C870" s="361" t="s">
        <v>720</v>
      </c>
      <c r="D870" s="347"/>
      <c r="E870" s="347"/>
      <c r="F870" s="347"/>
      <c r="G870" s="347"/>
      <c r="H870" s="347"/>
      <c r="I870" s="347"/>
      <c r="J870" s="348">
        <v>8150005000782</v>
      </c>
      <c r="K870" s="349"/>
      <c r="L870" s="349"/>
      <c r="M870" s="349"/>
      <c r="N870" s="349"/>
      <c r="O870" s="349"/>
      <c r="P870" s="362" t="s">
        <v>721</v>
      </c>
      <c r="Q870" s="350"/>
      <c r="R870" s="350"/>
      <c r="S870" s="350"/>
      <c r="T870" s="350"/>
      <c r="U870" s="350"/>
      <c r="V870" s="350"/>
      <c r="W870" s="350"/>
      <c r="X870" s="350"/>
      <c r="Y870" s="351">
        <v>35</v>
      </c>
      <c r="Z870" s="352"/>
      <c r="AA870" s="352"/>
      <c r="AB870" s="353"/>
      <c r="AC870" s="363" t="s">
        <v>488</v>
      </c>
      <c r="AD870" s="371"/>
      <c r="AE870" s="371"/>
      <c r="AF870" s="371"/>
      <c r="AG870" s="371"/>
      <c r="AH870" s="372" t="s">
        <v>717</v>
      </c>
      <c r="AI870" s="373"/>
      <c r="AJ870" s="373"/>
      <c r="AK870" s="373"/>
      <c r="AL870" s="357" t="s">
        <v>717</v>
      </c>
      <c r="AM870" s="358"/>
      <c r="AN870" s="358"/>
      <c r="AO870" s="359"/>
      <c r="AP870" s="360" t="s">
        <v>718</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415</v>
      </c>
      <c r="K902" s="365"/>
      <c r="L902" s="365"/>
      <c r="M902" s="365"/>
      <c r="N902" s="365"/>
      <c r="O902" s="365"/>
      <c r="P902" s="366" t="s">
        <v>365</v>
      </c>
      <c r="Q902" s="366"/>
      <c r="R902" s="366"/>
      <c r="S902" s="366"/>
      <c r="T902" s="366"/>
      <c r="U902" s="366"/>
      <c r="V902" s="366"/>
      <c r="W902" s="366"/>
      <c r="X902" s="366"/>
      <c r="Y902" s="367" t="s">
        <v>413</v>
      </c>
      <c r="Z902" s="368"/>
      <c r="AA902" s="368"/>
      <c r="AB902" s="368"/>
      <c r="AC902" s="149" t="s">
        <v>454</v>
      </c>
      <c r="AD902" s="149"/>
      <c r="AE902" s="149"/>
      <c r="AF902" s="149"/>
      <c r="AG902" s="149"/>
      <c r="AH902" s="367" t="s">
        <v>479</v>
      </c>
      <c r="AI902" s="364"/>
      <c r="AJ902" s="364"/>
      <c r="AK902" s="364"/>
      <c r="AL902" s="364" t="s">
        <v>21</v>
      </c>
      <c r="AM902" s="364"/>
      <c r="AN902" s="364"/>
      <c r="AO902" s="369"/>
      <c r="AP902" s="370" t="s">
        <v>416</v>
      </c>
      <c r="AQ902" s="370"/>
      <c r="AR902" s="370"/>
      <c r="AS902" s="370"/>
      <c r="AT902" s="370"/>
      <c r="AU902" s="370"/>
      <c r="AV902" s="370"/>
      <c r="AW902" s="370"/>
      <c r="AX902" s="370"/>
    </row>
    <row r="903" spans="1:50" ht="30" customHeight="1" x14ac:dyDescent="0.15">
      <c r="A903" s="376">
        <v>1</v>
      </c>
      <c r="B903" s="376">
        <v>1</v>
      </c>
      <c r="C903" s="361" t="s">
        <v>649</v>
      </c>
      <c r="D903" s="347"/>
      <c r="E903" s="347"/>
      <c r="F903" s="347"/>
      <c r="G903" s="347"/>
      <c r="H903" s="347"/>
      <c r="I903" s="347"/>
      <c r="J903" s="348">
        <v>5120001086633</v>
      </c>
      <c r="K903" s="349"/>
      <c r="L903" s="349"/>
      <c r="M903" s="349"/>
      <c r="N903" s="349"/>
      <c r="O903" s="349"/>
      <c r="P903" s="362" t="s">
        <v>650</v>
      </c>
      <c r="Q903" s="350"/>
      <c r="R903" s="350"/>
      <c r="S903" s="350"/>
      <c r="T903" s="350"/>
      <c r="U903" s="350"/>
      <c r="V903" s="350"/>
      <c r="W903" s="350"/>
      <c r="X903" s="350"/>
      <c r="Y903" s="351">
        <v>109</v>
      </c>
      <c r="Z903" s="352"/>
      <c r="AA903" s="352"/>
      <c r="AB903" s="353"/>
      <c r="AC903" s="363" t="s">
        <v>483</v>
      </c>
      <c r="AD903" s="371"/>
      <c r="AE903" s="371"/>
      <c r="AF903" s="371"/>
      <c r="AG903" s="371"/>
      <c r="AH903" s="372">
        <v>2</v>
      </c>
      <c r="AI903" s="373"/>
      <c r="AJ903" s="373"/>
      <c r="AK903" s="373"/>
      <c r="AL903" s="357"/>
      <c r="AM903" s="358"/>
      <c r="AN903" s="358"/>
      <c r="AO903" s="359"/>
      <c r="AP903" s="360"/>
      <c r="AQ903" s="360"/>
      <c r="AR903" s="360"/>
      <c r="AS903" s="360"/>
      <c r="AT903" s="360"/>
      <c r="AU903" s="360"/>
      <c r="AV903" s="360"/>
      <c r="AW903" s="360"/>
      <c r="AX903" s="360"/>
    </row>
    <row r="904" spans="1:50" ht="30" customHeight="1" x14ac:dyDescent="0.15">
      <c r="A904" s="376">
        <v>2</v>
      </c>
      <c r="B904" s="376">
        <v>1</v>
      </c>
      <c r="C904" s="361" t="s">
        <v>649</v>
      </c>
      <c r="D904" s="347"/>
      <c r="E904" s="347"/>
      <c r="F904" s="347"/>
      <c r="G904" s="347"/>
      <c r="H904" s="347"/>
      <c r="I904" s="347"/>
      <c r="J904" s="348">
        <v>5120001086633</v>
      </c>
      <c r="K904" s="349"/>
      <c r="L904" s="349"/>
      <c r="M904" s="349"/>
      <c r="N904" s="349"/>
      <c r="O904" s="349"/>
      <c r="P904" s="362" t="s">
        <v>651</v>
      </c>
      <c r="Q904" s="350"/>
      <c r="R904" s="350"/>
      <c r="S904" s="350"/>
      <c r="T904" s="350"/>
      <c r="U904" s="350"/>
      <c r="V904" s="350"/>
      <c r="W904" s="350"/>
      <c r="X904" s="350"/>
      <c r="Y904" s="351">
        <v>5</v>
      </c>
      <c r="Z904" s="352"/>
      <c r="AA904" s="352"/>
      <c r="AB904" s="353"/>
      <c r="AC904" s="363" t="s">
        <v>483</v>
      </c>
      <c r="AD904" s="371"/>
      <c r="AE904" s="371"/>
      <c r="AF904" s="371"/>
      <c r="AG904" s="371"/>
      <c r="AH904" s="372">
        <v>2</v>
      </c>
      <c r="AI904" s="373"/>
      <c r="AJ904" s="373"/>
      <c r="AK904" s="373"/>
      <c r="AL904" s="357"/>
      <c r="AM904" s="358"/>
      <c r="AN904" s="358"/>
      <c r="AO904" s="359"/>
      <c r="AP904" s="360"/>
      <c r="AQ904" s="360"/>
      <c r="AR904" s="360"/>
      <c r="AS904" s="360"/>
      <c r="AT904" s="360"/>
      <c r="AU904" s="360"/>
      <c r="AV904" s="360"/>
      <c r="AW904" s="360"/>
      <c r="AX904" s="360"/>
    </row>
    <row r="905" spans="1:50" ht="30" customHeight="1" x14ac:dyDescent="0.15">
      <c r="A905" s="376">
        <v>3</v>
      </c>
      <c r="B905" s="376">
        <v>1</v>
      </c>
      <c r="C905" s="361" t="s">
        <v>652</v>
      </c>
      <c r="D905" s="347"/>
      <c r="E905" s="347"/>
      <c r="F905" s="347"/>
      <c r="G905" s="347"/>
      <c r="H905" s="347"/>
      <c r="I905" s="347"/>
      <c r="J905" s="348">
        <v>7120002076805</v>
      </c>
      <c r="K905" s="349"/>
      <c r="L905" s="349"/>
      <c r="M905" s="349"/>
      <c r="N905" s="349"/>
      <c r="O905" s="349"/>
      <c r="P905" s="362" t="s">
        <v>653</v>
      </c>
      <c r="Q905" s="350"/>
      <c r="R905" s="350"/>
      <c r="S905" s="350"/>
      <c r="T905" s="350"/>
      <c r="U905" s="350"/>
      <c r="V905" s="350"/>
      <c r="W905" s="350"/>
      <c r="X905" s="350"/>
      <c r="Y905" s="351">
        <v>42</v>
      </c>
      <c r="Z905" s="352"/>
      <c r="AA905" s="352"/>
      <c r="AB905" s="353"/>
      <c r="AC905" s="363" t="s">
        <v>483</v>
      </c>
      <c r="AD905" s="371"/>
      <c r="AE905" s="371"/>
      <c r="AF905" s="371"/>
      <c r="AG905" s="371"/>
      <c r="AH905" s="355">
        <v>3</v>
      </c>
      <c r="AI905" s="356"/>
      <c r="AJ905" s="356"/>
      <c r="AK905" s="356"/>
      <c r="AL905" s="357"/>
      <c r="AM905" s="358"/>
      <c r="AN905" s="358"/>
      <c r="AO905" s="359"/>
      <c r="AP905" s="360"/>
      <c r="AQ905" s="360"/>
      <c r="AR905" s="360"/>
      <c r="AS905" s="360"/>
      <c r="AT905" s="360"/>
      <c r="AU905" s="360"/>
      <c r="AV905" s="360"/>
      <c r="AW905" s="360"/>
      <c r="AX905" s="360"/>
    </row>
    <row r="906" spans="1:50" ht="30" customHeight="1" x14ac:dyDescent="0.15">
      <c r="A906" s="376">
        <v>4</v>
      </c>
      <c r="B906" s="376">
        <v>1</v>
      </c>
      <c r="C906" s="361" t="s">
        <v>654</v>
      </c>
      <c r="D906" s="347"/>
      <c r="E906" s="347"/>
      <c r="F906" s="347"/>
      <c r="G906" s="347"/>
      <c r="H906" s="347"/>
      <c r="I906" s="347"/>
      <c r="J906" s="348">
        <v>3150005000812</v>
      </c>
      <c r="K906" s="349"/>
      <c r="L906" s="349"/>
      <c r="M906" s="349"/>
      <c r="N906" s="349"/>
      <c r="O906" s="349"/>
      <c r="P906" s="362" t="s">
        <v>655</v>
      </c>
      <c r="Q906" s="350"/>
      <c r="R906" s="350"/>
      <c r="S906" s="350"/>
      <c r="T906" s="350"/>
      <c r="U906" s="350"/>
      <c r="V906" s="350"/>
      <c r="W906" s="350"/>
      <c r="X906" s="350"/>
      <c r="Y906" s="351">
        <v>15</v>
      </c>
      <c r="Z906" s="352"/>
      <c r="AA906" s="352"/>
      <c r="AB906" s="353"/>
      <c r="AC906" s="363" t="s">
        <v>483</v>
      </c>
      <c r="AD906" s="371"/>
      <c r="AE906" s="371"/>
      <c r="AF906" s="371"/>
      <c r="AG906" s="371"/>
      <c r="AH906" s="355">
        <v>1</v>
      </c>
      <c r="AI906" s="356"/>
      <c r="AJ906" s="356"/>
      <c r="AK906" s="356"/>
      <c r="AL906" s="357"/>
      <c r="AM906" s="358"/>
      <c r="AN906" s="358"/>
      <c r="AO906" s="359"/>
      <c r="AP906" s="360"/>
      <c r="AQ906" s="360"/>
      <c r="AR906" s="360"/>
      <c r="AS906" s="360"/>
      <c r="AT906" s="360"/>
      <c r="AU906" s="360"/>
      <c r="AV906" s="360"/>
      <c r="AW906" s="360"/>
      <c r="AX906" s="360"/>
    </row>
    <row r="907" spans="1:50" ht="30" customHeight="1" x14ac:dyDescent="0.15">
      <c r="A907" s="376">
        <v>5</v>
      </c>
      <c r="B907" s="376">
        <v>1</v>
      </c>
      <c r="C907" s="361" t="s">
        <v>686</v>
      </c>
      <c r="D907" s="347"/>
      <c r="E907" s="347"/>
      <c r="F907" s="347"/>
      <c r="G907" s="347"/>
      <c r="H907" s="347"/>
      <c r="I907" s="347"/>
      <c r="J907" s="348">
        <v>9130001010448</v>
      </c>
      <c r="K907" s="349"/>
      <c r="L907" s="349"/>
      <c r="M907" s="349"/>
      <c r="N907" s="349"/>
      <c r="O907" s="349"/>
      <c r="P907" s="362" t="s">
        <v>684</v>
      </c>
      <c r="Q907" s="350"/>
      <c r="R907" s="350"/>
      <c r="S907" s="350"/>
      <c r="T907" s="350"/>
      <c r="U907" s="350"/>
      <c r="V907" s="350"/>
      <c r="W907" s="350"/>
      <c r="X907" s="350"/>
      <c r="Y907" s="351">
        <v>6</v>
      </c>
      <c r="Z907" s="352"/>
      <c r="AA907" s="352"/>
      <c r="AB907" s="353"/>
      <c r="AC907" s="363" t="s">
        <v>483</v>
      </c>
      <c r="AD907" s="371"/>
      <c r="AE907" s="371"/>
      <c r="AF907" s="371"/>
      <c r="AG907" s="371"/>
      <c r="AH907" s="355">
        <v>3</v>
      </c>
      <c r="AI907" s="356"/>
      <c r="AJ907" s="356"/>
      <c r="AK907" s="356"/>
      <c r="AL907" s="357"/>
      <c r="AM907" s="358"/>
      <c r="AN907" s="358"/>
      <c r="AO907" s="359"/>
      <c r="AP907" s="360"/>
      <c r="AQ907" s="360"/>
      <c r="AR907" s="360"/>
      <c r="AS907" s="360"/>
      <c r="AT907" s="360"/>
      <c r="AU907" s="360"/>
      <c r="AV907" s="360"/>
      <c r="AW907" s="360"/>
      <c r="AX907" s="360"/>
    </row>
    <row r="908" spans="1:50" ht="30" customHeight="1" x14ac:dyDescent="0.15">
      <c r="A908" s="376">
        <v>6</v>
      </c>
      <c r="B908" s="376">
        <v>1</v>
      </c>
      <c r="C908" s="361" t="s">
        <v>656</v>
      </c>
      <c r="D908" s="347"/>
      <c r="E908" s="347"/>
      <c r="F908" s="347"/>
      <c r="G908" s="347"/>
      <c r="H908" s="347"/>
      <c r="I908" s="347"/>
      <c r="J908" s="348">
        <v>8150001002097</v>
      </c>
      <c r="K908" s="349"/>
      <c r="L908" s="349"/>
      <c r="M908" s="349"/>
      <c r="N908" s="349"/>
      <c r="O908" s="349"/>
      <c r="P908" s="362" t="s">
        <v>659</v>
      </c>
      <c r="Q908" s="350"/>
      <c r="R908" s="350"/>
      <c r="S908" s="350"/>
      <c r="T908" s="350"/>
      <c r="U908" s="350"/>
      <c r="V908" s="350"/>
      <c r="W908" s="350"/>
      <c r="X908" s="350"/>
      <c r="Y908" s="351">
        <v>5</v>
      </c>
      <c r="Z908" s="352"/>
      <c r="AA908" s="352"/>
      <c r="AB908" s="353"/>
      <c r="AC908" s="363" t="s">
        <v>483</v>
      </c>
      <c r="AD908" s="371"/>
      <c r="AE908" s="371"/>
      <c r="AF908" s="371"/>
      <c r="AG908" s="371"/>
      <c r="AH908" s="355">
        <v>1</v>
      </c>
      <c r="AI908" s="356"/>
      <c r="AJ908" s="356"/>
      <c r="AK908" s="356"/>
      <c r="AL908" s="357"/>
      <c r="AM908" s="358"/>
      <c r="AN908" s="358"/>
      <c r="AO908" s="359"/>
      <c r="AP908" s="360"/>
      <c r="AQ908" s="360"/>
      <c r="AR908" s="360"/>
      <c r="AS908" s="360"/>
      <c r="AT908" s="360"/>
      <c r="AU908" s="360"/>
      <c r="AV908" s="360"/>
      <c r="AW908" s="360"/>
      <c r="AX908" s="360"/>
    </row>
    <row r="909" spans="1:50" ht="30" customHeight="1" x14ac:dyDescent="0.15">
      <c r="A909" s="376">
        <v>7</v>
      </c>
      <c r="B909" s="376">
        <v>1</v>
      </c>
      <c r="C909" s="361" t="s">
        <v>657</v>
      </c>
      <c r="D909" s="347"/>
      <c r="E909" s="347"/>
      <c r="F909" s="347"/>
      <c r="G909" s="347"/>
      <c r="H909" s="347"/>
      <c r="I909" s="347"/>
      <c r="J909" s="348">
        <v>3010401016070</v>
      </c>
      <c r="K909" s="349"/>
      <c r="L909" s="349"/>
      <c r="M909" s="349"/>
      <c r="N909" s="349"/>
      <c r="O909" s="349"/>
      <c r="P909" s="362" t="s">
        <v>658</v>
      </c>
      <c r="Q909" s="350"/>
      <c r="R909" s="350"/>
      <c r="S909" s="350"/>
      <c r="T909" s="350"/>
      <c r="U909" s="350"/>
      <c r="V909" s="350"/>
      <c r="W909" s="350"/>
      <c r="X909" s="350"/>
      <c r="Y909" s="351">
        <v>4</v>
      </c>
      <c r="Z909" s="352"/>
      <c r="AA909" s="352"/>
      <c r="AB909" s="353"/>
      <c r="AC909" s="363" t="s">
        <v>483</v>
      </c>
      <c r="AD909" s="371"/>
      <c r="AE909" s="371"/>
      <c r="AF909" s="371"/>
      <c r="AG909" s="371"/>
      <c r="AH909" s="355">
        <v>1</v>
      </c>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415</v>
      </c>
      <c r="K935" s="365"/>
      <c r="L935" s="365"/>
      <c r="M935" s="365"/>
      <c r="N935" s="365"/>
      <c r="O935" s="365"/>
      <c r="P935" s="366" t="s">
        <v>365</v>
      </c>
      <c r="Q935" s="366"/>
      <c r="R935" s="366"/>
      <c r="S935" s="366"/>
      <c r="T935" s="366"/>
      <c r="U935" s="366"/>
      <c r="V935" s="366"/>
      <c r="W935" s="366"/>
      <c r="X935" s="366"/>
      <c r="Y935" s="367" t="s">
        <v>413</v>
      </c>
      <c r="Z935" s="368"/>
      <c r="AA935" s="368"/>
      <c r="AB935" s="368"/>
      <c r="AC935" s="149" t="s">
        <v>454</v>
      </c>
      <c r="AD935" s="149"/>
      <c r="AE935" s="149"/>
      <c r="AF935" s="149"/>
      <c r="AG935" s="149"/>
      <c r="AH935" s="367" t="s">
        <v>479</v>
      </c>
      <c r="AI935" s="364"/>
      <c r="AJ935" s="364"/>
      <c r="AK935" s="364"/>
      <c r="AL935" s="364" t="s">
        <v>21</v>
      </c>
      <c r="AM935" s="364"/>
      <c r="AN935" s="364"/>
      <c r="AO935" s="369"/>
      <c r="AP935" s="370" t="s">
        <v>416</v>
      </c>
      <c r="AQ935" s="370"/>
      <c r="AR935" s="370"/>
      <c r="AS935" s="370"/>
      <c r="AT935" s="370"/>
      <c r="AU935" s="370"/>
      <c r="AV935" s="370"/>
      <c r="AW935" s="370"/>
      <c r="AX935" s="370"/>
    </row>
    <row r="936" spans="1:50" ht="40.5" customHeight="1" x14ac:dyDescent="0.15">
      <c r="A936" s="376">
        <v>1</v>
      </c>
      <c r="B936" s="376">
        <v>1</v>
      </c>
      <c r="C936" s="361" t="s">
        <v>660</v>
      </c>
      <c r="D936" s="347"/>
      <c r="E936" s="347"/>
      <c r="F936" s="347"/>
      <c r="G936" s="347"/>
      <c r="H936" s="347"/>
      <c r="I936" s="347"/>
      <c r="J936" s="348">
        <v>3010505001183</v>
      </c>
      <c r="K936" s="349"/>
      <c r="L936" s="349"/>
      <c r="M936" s="349"/>
      <c r="N936" s="349"/>
      <c r="O936" s="349"/>
      <c r="P936" s="362" t="s">
        <v>648</v>
      </c>
      <c r="Q936" s="350"/>
      <c r="R936" s="350"/>
      <c r="S936" s="350"/>
      <c r="T936" s="350"/>
      <c r="U936" s="350"/>
      <c r="V936" s="350"/>
      <c r="W936" s="350"/>
      <c r="X936" s="350"/>
      <c r="Y936" s="351">
        <v>15</v>
      </c>
      <c r="Z936" s="352"/>
      <c r="AA936" s="352"/>
      <c r="AB936" s="353"/>
      <c r="AC936" s="363" t="s">
        <v>487</v>
      </c>
      <c r="AD936" s="371"/>
      <c r="AE936" s="371"/>
      <c r="AF936" s="371"/>
      <c r="AG936" s="371"/>
      <c r="AH936" s="372">
        <v>1</v>
      </c>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415</v>
      </c>
      <c r="K968" s="365"/>
      <c r="L968" s="365"/>
      <c r="M968" s="365"/>
      <c r="N968" s="365"/>
      <c r="O968" s="365"/>
      <c r="P968" s="366" t="s">
        <v>365</v>
      </c>
      <c r="Q968" s="366"/>
      <c r="R968" s="366"/>
      <c r="S968" s="366"/>
      <c r="T968" s="366"/>
      <c r="U968" s="366"/>
      <c r="V968" s="366"/>
      <c r="W968" s="366"/>
      <c r="X968" s="366"/>
      <c r="Y968" s="367" t="s">
        <v>413</v>
      </c>
      <c r="Z968" s="368"/>
      <c r="AA968" s="368"/>
      <c r="AB968" s="368"/>
      <c r="AC968" s="149" t="s">
        <v>454</v>
      </c>
      <c r="AD968" s="149"/>
      <c r="AE968" s="149"/>
      <c r="AF968" s="149"/>
      <c r="AG968" s="149"/>
      <c r="AH968" s="367" t="s">
        <v>479</v>
      </c>
      <c r="AI968" s="364"/>
      <c r="AJ968" s="364"/>
      <c r="AK968" s="364"/>
      <c r="AL968" s="364" t="s">
        <v>21</v>
      </c>
      <c r="AM968" s="364"/>
      <c r="AN968" s="364"/>
      <c r="AO968" s="369"/>
      <c r="AP968" s="370" t="s">
        <v>416</v>
      </c>
      <c r="AQ968" s="370"/>
      <c r="AR968" s="370"/>
      <c r="AS968" s="370"/>
      <c r="AT968" s="370"/>
      <c r="AU968" s="370"/>
      <c r="AV968" s="370"/>
      <c r="AW968" s="370"/>
      <c r="AX968" s="370"/>
    </row>
    <row r="969" spans="1:50" ht="30" customHeight="1" x14ac:dyDescent="0.15">
      <c r="A969" s="376">
        <v>1</v>
      </c>
      <c r="B969" s="376">
        <v>1</v>
      </c>
      <c r="C969" s="361" t="s">
        <v>661</v>
      </c>
      <c r="D969" s="347"/>
      <c r="E969" s="347"/>
      <c r="F969" s="347"/>
      <c r="G969" s="347"/>
      <c r="H969" s="347"/>
      <c r="I969" s="347"/>
      <c r="J969" s="348">
        <v>7140001004401</v>
      </c>
      <c r="K969" s="349"/>
      <c r="L969" s="349"/>
      <c r="M969" s="349"/>
      <c r="N969" s="349"/>
      <c r="O969" s="349"/>
      <c r="P969" s="362" t="s">
        <v>670</v>
      </c>
      <c r="Q969" s="350"/>
      <c r="R969" s="350"/>
      <c r="S969" s="350"/>
      <c r="T969" s="350"/>
      <c r="U969" s="350"/>
      <c r="V969" s="350"/>
      <c r="W969" s="350"/>
      <c r="X969" s="350"/>
      <c r="Y969" s="351">
        <v>2.4</v>
      </c>
      <c r="Z969" s="352"/>
      <c r="AA969" s="352"/>
      <c r="AB969" s="353"/>
      <c r="AC969" s="363" t="s">
        <v>489</v>
      </c>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customHeight="1" x14ac:dyDescent="0.15">
      <c r="A970" s="376">
        <v>2</v>
      </c>
      <c r="B970" s="376">
        <v>1</v>
      </c>
      <c r="C970" s="361" t="s">
        <v>661</v>
      </c>
      <c r="D970" s="347"/>
      <c r="E970" s="347"/>
      <c r="F970" s="347"/>
      <c r="G970" s="347"/>
      <c r="H970" s="347"/>
      <c r="I970" s="347"/>
      <c r="J970" s="348">
        <v>7140001004401</v>
      </c>
      <c r="K970" s="349"/>
      <c r="L970" s="349"/>
      <c r="M970" s="349"/>
      <c r="N970" s="349"/>
      <c r="O970" s="349"/>
      <c r="P970" s="362" t="s">
        <v>670</v>
      </c>
      <c r="Q970" s="350"/>
      <c r="R970" s="350"/>
      <c r="S970" s="350"/>
      <c r="T970" s="350"/>
      <c r="U970" s="350"/>
      <c r="V970" s="350"/>
      <c r="W970" s="350"/>
      <c r="X970" s="350"/>
      <c r="Y970" s="351">
        <v>0.7</v>
      </c>
      <c r="Z970" s="352"/>
      <c r="AA970" s="352"/>
      <c r="AB970" s="353"/>
      <c r="AC970" s="363" t="s">
        <v>489</v>
      </c>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customHeight="1" x14ac:dyDescent="0.15">
      <c r="A971" s="376">
        <v>3</v>
      </c>
      <c r="B971" s="376">
        <v>1</v>
      </c>
      <c r="C971" s="361" t="s">
        <v>656</v>
      </c>
      <c r="D971" s="347"/>
      <c r="E971" s="347"/>
      <c r="F971" s="347"/>
      <c r="G971" s="347"/>
      <c r="H971" s="347"/>
      <c r="I971" s="347"/>
      <c r="J971" s="348">
        <v>8150001002097</v>
      </c>
      <c r="K971" s="349"/>
      <c r="L971" s="349"/>
      <c r="M971" s="349"/>
      <c r="N971" s="349"/>
      <c r="O971" s="349"/>
      <c r="P971" s="362" t="s">
        <v>671</v>
      </c>
      <c r="Q971" s="350"/>
      <c r="R971" s="350"/>
      <c r="S971" s="350"/>
      <c r="T971" s="350"/>
      <c r="U971" s="350"/>
      <c r="V971" s="350"/>
      <c r="W971" s="350"/>
      <c r="X971" s="350"/>
      <c r="Y971" s="351">
        <v>0.9</v>
      </c>
      <c r="Z971" s="352"/>
      <c r="AA971" s="352"/>
      <c r="AB971" s="353"/>
      <c r="AC971" s="363" t="s">
        <v>489</v>
      </c>
      <c r="AD971" s="371"/>
      <c r="AE971" s="371"/>
      <c r="AF971" s="371"/>
      <c r="AG971" s="371"/>
      <c r="AH971" s="355"/>
      <c r="AI971" s="356"/>
      <c r="AJ971" s="356"/>
      <c r="AK971" s="356"/>
      <c r="AL971" s="357"/>
      <c r="AM971" s="358"/>
      <c r="AN971" s="358"/>
      <c r="AO971" s="359"/>
      <c r="AP971" s="360"/>
      <c r="AQ971" s="360"/>
      <c r="AR971" s="360"/>
      <c r="AS971" s="360"/>
      <c r="AT971" s="360"/>
      <c r="AU971" s="360"/>
      <c r="AV971" s="360"/>
      <c r="AW971" s="360"/>
      <c r="AX971" s="360"/>
    </row>
    <row r="972" spans="1:50" ht="30" customHeight="1" x14ac:dyDescent="0.15">
      <c r="A972" s="376">
        <v>4</v>
      </c>
      <c r="B972" s="376">
        <v>1</v>
      </c>
      <c r="C972" s="361" t="s">
        <v>656</v>
      </c>
      <c r="D972" s="347"/>
      <c r="E972" s="347"/>
      <c r="F972" s="347"/>
      <c r="G972" s="347"/>
      <c r="H972" s="347"/>
      <c r="I972" s="347"/>
      <c r="J972" s="348">
        <v>8150001002097</v>
      </c>
      <c r="K972" s="349"/>
      <c r="L972" s="349"/>
      <c r="M972" s="349"/>
      <c r="N972" s="349"/>
      <c r="O972" s="349"/>
      <c r="P972" s="362" t="s">
        <v>672</v>
      </c>
      <c r="Q972" s="350"/>
      <c r="R972" s="350"/>
      <c r="S972" s="350"/>
      <c r="T972" s="350"/>
      <c r="U972" s="350"/>
      <c r="V972" s="350"/>
      <c r="W972" s="350"/>
      <c r="X972" s="350"/>
      <c r="Y972" s="351">
        <v>0.5</v>
      </c>
      <c r="Z972" s="352"/>
      <c r="AA972" s="352"/>
      <c r="AB972" s="353"/>
      <c r="AC972" s="363" t="s">
        <v>489</v>
      </c>
      <c r="AD972" s="371"/>
      <c r="AE972" s="371"/>
      <c r="AF972" s="371"/>
      <c r="AG972" s="371"/>
      <c r="AH972" s="355"/>
      <c r="AI972" s="356"/>
      <c r="AJ972" s="356"/>
      <c r="AK972" s="356"/>
      <c r="AL972" s="357"/>
      <c r="AM972" s="358"/>
      <c r="AN972" s="358"/>
      <c r="AO972" s="359"/>
      <c r="AP972" s="360"/>
      <c r="AQ972" s="360"/>
      <c r="AR972" s="360"/>
      <c r="AS972" s="360"/>
      <c r="AT972" s="360"/>
      <c r="AU972" s="360"/>
      <c r="AV972" s="360"/>
      <c r="AW972" s="360"/>
      <c r="AX972" s="360"/>
    </row>
    <row r="973" spans="1:50" ht="30" customHeight="1" x14ac:dyDescent="0.15">
      <c r="A973" s="376">
        <v>5</v>
      </c>
      <c r="B973" s="376">
        <v>1</v>
      </c>
      <c r="C973" s="361" t="s">
        <v>662</v>
      </c>
      <c r="D973" s="347"/>
      <c r="E973" s="347"/>
      <c r="F973" s="347"/>
      <c r="G973" s="347"/>
      <c r="H973" s="347"/>
      <c r="I973" s="347"/>
      <c r="J973" s="348" t="s">
        <v>685</v>
      </c>
      <c r="K973" s="349"/>
      <c r="L973" s="349"/>
      <c r="M973" s="349"/>
      <c r="N973" s="349"/>
      <c r="O973" s="349"/>
      <c r="P973" s="362" t="s">
        <v>673</v>
      </c>
      <c r="Q973" s="350"/>
      <c r="R973" s="350"/>
      <c r="S973" s="350"/>
      <c r="T973" s="350"/>
      <c r="U973" s="350"/>
      <c r="V973" s="350"/>
      <c r="W973" s="350"/>
      <c r="X973" s="350"/>
      <c r="Y973" s="351">
        <v>0.9</v>
      </c>
      <c r="Z973" s="352"/>
      <c r="AA973" s="352"/>
      <c r="AB973" s="353"/>
      <c r="AC973" s="363" t="s">
        <v>489</v>
      </c>
      <c r="AD973" s="371"/>
      <c r="AE973" s="371"/>
      <c r="AF973" s="371"/>
      <c r="AG973" s="371"/>
      <c r="AH973" s="355"/>
      <c r="AI973" s="356"/>
      <c r="AJ973" s="356"/>
      <c r="AK973" s="356"/>
      <c r="AL973" s="357"/>
      <c r="AM973" s="358"/>
      <c r="AN973" s="358"/>
      <c r="AO973" s="359"/>
      <c r="AP973" s="360"/>
      <c r="AQ973" s="360"/>
      <c r="AR973" s="360"/>
      <c r="AS973" s="360"/>
      <c r="AT973" s="360"/>
      <c r="AU973" s="360"/>
      <c r="AV973" s="360"/>
      <c r="AW973" s="360"/>
      <c r="AX973" s="360"/>
    </row>
    <row r="974" spans="1:50" ht="30" customHeight="1" x14ac:dyDescent="0.15">
      <c r="A974" s="376">
        <v>6</v>
      </c>
      <c r="B974" s="376">
        <v>1</v>
      </c>
      <c r="C974" s="361" t="s">
        <v>663</v>
      </c>
      <c r="D974" s="347"/>
      <c r="E974" s="347"/>
      <c r="F974" s="347"/>
      <c r="G974" s="347"/>
      <c r="H974" s="347"/>
      <c r="I974" s="347"/>
      <c r="J974" s="348">
        <v>1150005000855</v>
      </c>
      <c r="K974" s="349"/>
      <c r="L974" s="349"/>
      <c r="M974" s="349"/>
      <c r="N974" s="349"/>
      <c r="O974" s="349"/>
      <c r="P974" s="362" t="s">
        <v>674</v>
      </c>
      <c r="Q974" s="350"/>
      <c r="R974" s="350"/>
      <c r="S974" s="350"/>
      <c r="T974" s="350"/>
      <c r="U974" s="350"/>
      <c r="V974" s="350"/>
      <c r="W974" s="350"/>
      <c r="X974" s="350"/>
      <c r="Y974" s="351">
        <v>0.9</v>
      </c>
      <c r="Z974" s="352"/>
      <c r="AA974" s="352"/>
      <c r="AB974" s="353"/>
      <c r="AC974" s="363" t="s">
        <v>489</v>
      </c>
      <c r="AD974" s="371"/>
      <c r="AE974" s="371"/>
      <c r="AF974" s="371"/>
      <c r="AG974" s="371"/>
      <c r="AH974" s="355"/>
      <c r="AI974" s="356"/>
      <c r="AJ974" s="356"/>
      <c r="AK974" s="356"/>
      <c r="AL974" s="357"/>
      <c r="AM974" s="358"/>
      <c r="AN974" s="358"/>
      <c r="AO974" s="359"/>
      <c r="AP974" s="360"/>
      <c r="AQ974" s="360"/>
      <c r="AR974" s="360"/>
      <c r="AS974" s="360"/>
      <c r="AT974" s="360"/>
      <c r="AU974" s="360"/>
      <c r="AV974" s="360"/>
      <c r="AW974" s="360"/>
      <c r="AX974" s="360"/>
    </row>
    <row r="975" spans="1:50" ht="30" customHeight="1" x14ac:dyDescent="0.15">
      <c r="A975" s="376">
        <v>7</v>
      </c>
      <c r="B975" s="376">
        <v>1</v>
      </c>
      <c r="C975" s="361" t="s">
        <v>664</v>
      </c>
      <c r="D975" s="347"/>
      <c r="E975" s="347"/>
      <c r="F975" s="347"/>
      <c r="G975" s="347"/>
      <c r="H975" s="347"/>
      <c r="I975" s="347"/>
      <c r="J975" s="348" t="s">
        <v>685</v>
      </c>
      <c r="K975" s="349"/>
      <c r="L975" s="349"/>
      <c r="M975" s="349"/>
      <c r="N975" s="349"/>
      <c r="O975" s="349"/>
      <c r="P975" s="362" t="s">
        <v>676</v>
      </c>
      <c r="Q975" s="350"/>
      <c r="R975" s="350"/>
      <c r="S975" s="350"/>
      <c r="T975" s="350"/>
      <c r="U975" s="350"/>
      <c r="V975" s="350"/>
      <c r="W975" s="350"/>
      <c r="X975" s="350"/>
      <c r="Y975" s="351">
        <v>0.9</v>
      </c>
      <c r="Z975" s="352"/>
      <c r="AA975" s="352"/>
      <c r="AB975" s="353"/>
      <c r="AC975" s="363" t="s">
        <v>489</v>
      </c>
      <c r="AD975" s="371"/>
      <c r="AE975" s="371"/>
      <c r="AF975" s="371"/>
      <c r="AG975" s="371"/>
      <c r="AH975" s="355"/>
      <c r="AI975" s="356"/>
      <c r="AJ975" s="356"/>
      <c r="AK975" s="356"/>
      <c r="AL975" s="357"/>
      <c r="AM975" s="358"/>
      <c r="AN975" s="358"/>
      <c r="AO975" s="359"/>
      <c r="AP975" s="360"/>
      <c r="AQ975" s="360"/>
      <c r="AR975" s="360"/>
      <c r="AS975" s="360"/>
      <c r="AT975" s="360"/>
      <c r="AU975" s="360"/>
      <c r="AV975" s="360"/>
      <c r="AW975" s="360"/>
      <c r="AX975" s="360"/>
    </row>
    <row r="976" spans="1:50" ht="30" customHeight="1" x14ac:dyDescent="0.15">
      <c r="A976" s="376">
        <v>8</v>
      </c>
      <c r="B976" s="376">
        <v>1</v>
      </c>
      <c r="C976" s="361" t="s">
        <v>665</v>
      </c>
      <c r="D976" s="347"/>
      <c r="E976" s="347"/>
      <c r="F976" s="347"/>
      <c r="G976" s="347"/>
      <c r="H976" s="347"/>
      <c r="I976" s="347"/>
      <c r="J976" s="348">
        <v>4120001078375</v>
      </c>
      <c r="K976" s="349"/>
      <c r="L976" s="349"/>
      <c r="M976" s="349"/>
      <c r="N976" s="349"/>
      <c r="O976" s="349"/>
      <c r="P976" s="362" t="s">
        <v>677</v>
      </c>
      <c r="Q976" s="350"/>
      <c r="R976" s="350"/>
      <c r="S976" s="350"/>
      <c r="T976" s="350"/>
      <c r="U976" s="350"/>
      <c r="V976" s="350"/>
      <c r="W976" s="350"/>
      <c r="X976" s="350"/>
      <c r="Y976" s="351">
        <v>0.9</v>
      </c>
      <c r="Z976" s="352"/>
      <c r="AA976" s="352"/>
      <c r="AB976" s="353"/>
      <c r="AC976" s="363" t="s">
        <v>489</v>
      </c>
      <c r="AD976" s="371"/>
      <c r="AE976" s="371"/>
      <c r="AF976" s="371"/>
      <c r="AG976" s="371"/>
      <c r="AH976" s="355"/>
      <c r="AI976" s="356"/>
      <c r="AJ976" s="356"/>
      <c r="AK976" s="356"/>
      <c r="AL976" s="357"/>
      <c r="AM976" s="358"/>
      <c r="AN976" s="358"/>
      <c r="AO976" s="359"/>
      <c r="AP976" s="360"/>
      <c r="AQ976" s="360"/>
      <c r="AR976" s="360"/>
      <c r="AS976" s="360"/>
      <c r="AT976" s="360"/>
      <c r="AU976" s="360"/>
      <c r="AV976" s="360"/>
      <c r="AW976" s="360"/>
      <c r="AX976" s="360"/>
    </row>
    <row r="977" spans="1:50" ht="30" customHeight="1" x14ac:dyDescent="0.15">
      <c r="A977" s="376">
        <v>9</v>
      </c>
      <c r="B977" s="376">
        <v>1</v>
      </c>
      <c r="C977" s="361" t="s">
        <v>666</v>
      </c>
      <c r="D977" s="347"/>
      <c r="E977" s="347"/>
      <c r="F977" s="347"/>
      <c r="G977" s="347"/>
      <c r="H977" s="347"/>
      <c r="I977" s="347"/>
      <c r="J977" s="348">
        <v>3011505001405</v>
      </c>
      <c r="K977" s="349"/>
      <c r="L977" s="349"/>
      <c r="M977" s="349"/>
      <c r="N977" s="349"/>
      <c r="O977" s="349"/>
      <c r="P977" s="362" t="s">
        <v>678</v>
      </c>
      <c r="Q977" s="350"/>
      <c r="R977" s="350"/>
      <c r="S977" s="350"/>
      <c r="T977" s="350"/>
      <c r="U977" s="350"/>
      <c r="V977" s="350"/>
      <c r="W977" s="350"/>
      <c r="X977" s="350"/>
      <c r="Y977" s="351">
        <v>0.9</v>
      </c>
      <c r="Z977" s="352"/>
      <c r="AA977" s="352"/>
      <c r="AB977" s="353"/>
      <c r="AC977" s="363" t="s">
        <v>489</v>
      </c>
      <c r="AD977" s="371"/>
      <c r="AE977" s="371"/>
      <c r="AF977" s="371"/>
      <c r="AG977" s="371"/>
      <c r="AH977" s="355"/>
      <c r="AI977" s="356"/>
      <c r="AJ977" s="356"/>
      <c r="AK977" s="356"/>
      <c r="AL977" s="357"/>
      <c r="AM977" s="358"/>
      <c r="AN977" s="358"/>
      <c r="AO977" s="359"/>
      <c r="AP977" s="360"/>
      <c r="AQ977" s="360"/>
      <c r="AR977" s="360"/>
      <c r="AS977" s="360"/>
      <c r="AT977" s="360"/>
      <c r="AU977" s="360"/>
      <c r="AV977" s="360"/>
      <c r="AW977" s="360"/>
      <c r="AX977" s="360"/>
    </row>
    <row r="978" spans="1:50" ht="30" customHeight="1" x14ac:dyDescent="0.15">
      <c r="A978" s="376">
        <v>10</v>
      </c>
      <c r="B978" s="376">
        <v>1</v>
      </c>
      <c r="C978" s="361" t="s">
        <v>667</v>
      </c>
      <c r="D978" s="347"/>
      <c r="E978" s="347"/>
      <c r="F978" s="347"/>
      <c r="G978" s="347"/>
      <c r="H978" s="347"/>
      <c r="I978" s="347"/>
      <c r="J978" s="348" t="s">
        <v>685</v>
      </c>
      <c r="K978" s="349"/>
      <c r="L978" s="349"/>
      <c r="M978" s="349"/>
      <c r="N978" s="349"/>
      <c r="O978" s="349"/>
      <c r="P978" s="362" t="s">
        <v>679</v>
      </c>
      <c r="Q978" s="350"/>
      <c r="R978" s="350"/>
      <c r="S978" s="350"/>
      <c r="T978" s="350"/>
      <c r="U978" s="350"/>
      <c r="V978" s="350"/>
      <c r="W978" s="350"/>
      <c r="X978" s="350"/>
      <c r="Y978" s="351">
        <v>0.9</v>
      </c>
      <c r="Z978" s="352"/>
      <c r="AA978" s="352"/>
      <c r="AB978" s="353"/>
      <c r="AC978" s="363" t="s">
        <v>489</v>
      </c>
      <c r="AD978" s="371"/>
      <c r="AE978" s="371"/>
      <c r="AF978" s="371"/>
      <c r="AG978" s="371"/>
      <c r="AH978" s="355"/>
      <c r="AI978" s="356"/>
      <c r="AJ978" s="356"/>
      <c r="AK978" s="356"/>
      <c r="AL978" s="357"/>
      <c r="AM978" s="358"/>
      <c r="AN978" s="358"/>
      <c r="AO978" s="359"/>
      <c r="AP978" s="360"/>
      <c r="AQ978" s="360"/>
      <c r="AR978" s="360"/>
      <c r="AS978" s="360"/>
      <c r="AT978" s="360"/>
      <c r="AU978" s="360"/>
      <c r="AV978" s="360"/>
      <c r="AW978" s="360"/>
      <c r="AX978" s="360"/>
    </row>
    <row r="979" spans="1:50" ht="30" customHeight="1" x14ac:dyDescent="0.15">
      <c r="A979" s="376">
        <v>11</v>
      </c>
      <c r="B979" s="376">
        <v>1</v>
      </c>
      <c r="C979" s="361" t="s">
        <v>667</v>
      </c>
      <c r="D979" s="347"/>
      <c r="E979" s="347"/>
      <c r="F979" s="347"/>
      <c r="G979" s="347"/>
      <c r="H979" s="347"/>
      <c r="I979" s="347"/>
      <c r="J979" s="348" t="s">
        <v>685</v>
      </c>
      <c r="K979" s="349"/>
      <c r="L979" s="349"/>
      <c r="M979" s="349"/>
      <c r="N979" s="349"/>
      <c r="O979" s="349"/>
      <c r="P979" s="362" t="s">
        <v>680</v>
      </c>
      <c r="Q979" s="350"/>
      <c r="R979" s="350"/>
      <c r="S979" s="350"/>
      <c r="T979" s="350"/>
      <c r="U979" s="350"/>
      <c r="V979" s="350"/>
      <c r="W979" s="350"/>
      <c r="X979" s="350"/>
      <c r="Y979" s="351">
        <v>0.5</v>
      </c>
      <c r="Z979" s="352"/>
      <c r="AA979" s="352"/>
      <c r="AB979" s="353"/>
      <c r="AC979" s="363" t="s">
        <v>489</v>
      </c>
      <c r="AD979" s="371"/>
      <c r="AE979" s="371"/>
      <c r="AF979" s="371"/>
      <c r="AG979" s="371"/>
      <c r="AH979" s="355"/>
      <c r="AI979" s="356"/>
      <c r="AJ979" s="356"/>
      <c r="AK979" s="356"/>
      <c r="AL979" s="357"/>
      <c r="AM979" s="358"/>
      <c r="AN979" s="358"/>
      <c r="AO979" s="359"/>
      <c r="AP979" s="360"/>
      <c r="AQ979" s="360"/>
      <c r="AR979" s="360"/>
      <c r="AS979" s="360"/>
      <c r="AT979" s="360"/>
      <c r="AU979" s="360"/>
      <c r="AV979" s="360"/>
      <c r="AW979" s="360"/>
      <c r="AX979" s="360"/>
    </row>
    <row r="980" spans="1:50" ht="30" customHeight="1" x14ac:dyDescent="0.15">
      <c r="A980" s="376">
        <v>12</v>
      </c>
      <c r="B980" s="376">
        <v>1</v>
      </c>
      <c r="C980" s="361" t="s">
        <v>668</v>
      </c>
      <c r="D980" s="347"/>
      <c r="E980" s="347"/>
      <c r="F980" s="347"/>
      <c r="G980" s="347"/>
      <c r="H980" s="347"/>
      <c r="I980" s="347"/>
      <c r="J980" s="348">
        <v>3120001063907</v>
      </c>
      <c r="K980" s="349"/>
      <c r="L980" s="349"/>
      <c r="M980" s="349"/>
      <c r="N980" s="349"/>
      <c r="O980" s="349"/>
      <c r="P980" s="362" t="s">
        <v>681</v>
      </c>
      <c r="Q980" s="350"/>
      <c r="R980" s="350"/>
      <c r="S980" s="350"/>
      <c r="T980" s="350"/>
      <c r="U980" s="350"/>
      <c r="V980" s="350"/>
      <c r="W980" s="350"/>
      <c r="X980" s="350"/>
      <c r="Y980" s="351">
        <v>0.9</v>
      </c>
      <c r="Z980" s="352"/>
      <c r="AA980" s="352"/>
      <c r="AB980" s="353"/>
      <c r="AC980" s="363" t="s">
        <v>489</v>
      </c>
      <c r="AD980" s="371"/>
      <c r="AE980" s="371"/>
      <c r="AF980" s="371"/>
      <c r="AG980" s="371"/>
      <c r="AH980" s="355"/>
      <c r="AI980" s="356"/>
      <c r="AJ980" s="356"/>
      <c r="AK980" s="356"/>
      <c r="AL980" s="357"/>
      <c r="AM980" s="358"/>
      <c r="AN980" s="358"/>
      <c r="AO980" s="359"/>
      <c r="AP980" s="360"/>
      <c r="AQ980" s="360"/>
      <c r="AR980" s="360"/>
      <c r="AS980" s="360"/>
      <c r="AT980" s="360"/>
      <c r="AU980" s="360"/>
      <c r="AV980" s="360"/>
      <c r="AW980" s="360"/>
      <c r="AX980" s="360"/>
    </row>
    <row r="981" spans="1:50" ht="30" customHeight="1" x14ac:dyDescent="0.15">
      <c r="A981" s="376">
        <v>13</v>
      </c>
      <c r="B981" s="376">
        <v>1</v>
      </c>
      <c r="C981" s="361" t="s">
        <v>669</v>
      </c>
      <c r="D981" s="347"/>
      <c r="E981" s="347"/>
      <c r="F981" s="347"/>
      <c r="G981" s="347"/>
      <c r="H981" s="347"/>
      <c r="I981" s="347"/>
      <c r="J981" s="348">
        <v>8150001011016</v>
      </c>
      <c r="K981" s="349"/>
      <c r="L981" s="349"/>
      <c r="M981" s="349"/>
      <c r="N981" s="349"/>
      <c r="O981" s="349"/>
      <c r="P981" s="362" t="s">
        <v>682</v>
      </c>
      <c r="Q981" s="350"/>
      <c r="R981" s="350"/>
      <c r="S981" s="350"/>
      <c r="T981" s="350"/>
      <c r="U981" s="350"/>
      <c r="V981" s="350"/>
      <c r="W981" s="350"/>
      <c r="X981" s="350"/>
      <c r="Y981" s="351">
        <v>0.9</v>
      </c>
      <c r="Z981" s="352"/>
      <c r="AA981" s="352"/>
      <c r="AB981" s="353"/>
      <c r="AC981" s="363" t="s">
        <v>489</v>
      </c>
      <c r="AD981" s="371"/>
      <c r="AE981" s="371"/>
      <c r="AF981" s="371"/>
      <c r="AG981" s="371"/>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415</v>
      </c>
      <c r="K1001" s="365"/>
      <c r="L1001" s="365"/>
      <c r="M1001" s="365"/>
      <c r="N1001" s="365"/>
      <c r="O1001" s="365"/>
      <c r="P1001" s="366" t="s">
        <v>365</v>
      </c>
      <c r="Q1001" s="366"/>
      <c r="R1001" s="366"/>
      <c r="S1001" s="366"/>
      <c r="T1001" s="366"/>
      <c r="U1001" s="366"/>
      <c r="V1001" s="366"/>
      <c r="W1001" s="366"/>
      <c r="X1001" s="366"/>
      <c r="Y1001" s="367" t="s">
        <v>413</v>
      </c>
      <c r="Z1001" s="368"/>
      <c r="AA1001" s="368"/>
      <c r="AB1001" s="368"/>
      <c r="AC1001" s="149" t="s">
        <v>454</v>
      </c>
      <c r="AD1001" s="149"/>
      <c r="AE1001" s="149"/>
      <c r="AF1001" s="149"/>
      <c r="AG1001" s="149"/>
      <c r="AH1001" s="367" t="s">
        <v>479</v>
      </c>
      <c r="AI1001" s="364"/>
      <c r="AJ1001" s="364"/>
      <c r="AK1001" s="364"/>
      <c r="AL1001" s="364" t="s">
        <v>21</v>
      </c>
      <c r="AM1001" s="364"/>
      <c r="AN1001" s="364"/>
      <c r="AO1001" s="369"/>
      <c r="AP1001" s="370" t="s">
        <v>416</v>
      </c>
      <c r="AQ1001" s="370"/>
      <c r="AR1001" s="370"/>
      <c r="AS1001" s="370"/>
      <c r="AT1001" s="370"/>
      <c r="AU1001" s="370"/>
      <c r="AV1001" s="370"/>
      <c r="AW1001" s="370"/>
      <c r="AX1001" s="370"/>
    </row>
    <row r="1002" spans="1:50" ht="30" customHeight="1" x14ac:dyDescent="0.15">
      <c r="A1002" s="376">
        <v>1</v>
      </c>
      <c r="B1002" s="376">
        <v>1</v>
      </c>
      <c r="C1002" s="361" t="s">
        <v>683</v>
      </c>
      <c r="D1002" s="347"/>
      <c r="E1002" s="347"/>
      <c r="F1002" s="347"/>
      <c r="G1002" s="347"/>
      <c r="H1002" s="347"/>
      <c r="I1002" s="347"/>
      <c r="J1002" s="348">
        <v>1000020290009</v>
      </c>
      <c r="K1002" s="349"/>
      <c r="L1002" s="349"/>
      <c r="M1002" s="349"/>
      <c r="N1002" s="349"/>
      <c r="O1002" s="349"/>
      <c r="P1002" s="362" t="s">
        <v>687</v>
      </c>
      <c r="Q1002" s="350"/>
      <c r="R1002" s="350"/>
      <c r="S1002" s="350"/>
      <c r="T1002" s="350"/>
      <c r="U1002" s="350"/>
      <c r="V1002" s="350"/>
      <c r="W1002" s="350"/>
      <c r="X1002" s="350"/>
      <c r="Y1002" s="351"/>
      <c r="Z1002" s="352"/>
      <c r="AA1002" s="352"/>
      <c r="AB1002" s="353"/>
      <c r="AC1002" s="363" t="s">
        <v>196</v>
      </c>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415</v>
      </c>
      <c r="K1034" s="365"/>
      <c r="L1034" s="365"/>
      <c r="M1034" s="365"/>
      <c r="N1034" s="365"/>
      <c r="O1034" s="365"/>
      <c r="P1034" s="366" t="s">
        <v>365</v>
      </c>
      <c r="Q1034" s="366"/>
      <c r="R1034" s="366"/>
      <c r="S1034" s="366"/>
      <c r="T1034" s="366"/>
      <c r="U1034" s="366"/>
      <c r="V1034" s="366"/>
      <c r="W1034" s="366"/>
      <c r="X1034" s="366"/>
      <c r="Y1034" s="367" t="s">
        <v>413</v>
      </c>
      <c r="Z1034" s="368"/>
      <c r="AA1034" s="368"/>
      <c r="AB1034" s="368"/>
      <c r="AC1034" s="149" t="s">
        <v>454</v>
      </c>
      <c r="AD1034" s="149"/>
      <c r="AE1034" s="149"/>
      <c r="AF1034" s="149"/>
      <c r="AG1034" s="149"/>
      <c r="AH1034" s="367" t="s">
        <v>479</v>
      </c>
      <c r="AI1034" s="364"/>
      <c r="AJ1034" s="364"/>
      <c r="AK1034" s="364"/>
      <c r="AL1034" s="364" t="s">
        <v>21</v>
      </c>
      <c r="AM1034" s="364"/>
      <c r="AN1034" s="364"/>
      <c r="AO1034" s="369"/>
      <c r="AP1034" s="370" t="s">
        <v>416</v>
      </c>
      <c r="AQ1034" s="370"/>
      <c r="AR1034" s="370"/>
      <c r="AS1034" s="370"/>
      <c r="AT1034" s="370"/>
      <c r="AU1034" s="370"/>
      <c r="AV1034" s="370"/>
      <c r="AW1034" s="370"/>
      <c r="AX1034" s="370"/>
    </row>
    <row r="1035" spans="1:50" ht="30" customHeight="1" x14ac:dyDescent="0.15">
      <c r="A1035" s="376">
        <v>1</v>
      </c>
      <c r="B1035" s="376">
        <v>1</v>
      </c>
      <c r="C1035" s="361" t="s">
        <v>722</v>
      </c>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415</v>
      </c>
      <c r="K1067" s="365"/>
      <c r="L1067" s="365"/>
      <c r="M1067" s="365"/>
      <c r="N1067" s="365"/>
      <c r="O1067" s="365"/>
      <c r="P1067" s="366" t="s">
        <v>365</v>
      </c>
      <c r="Q1067" s="366"/>
      <c r="R1067" s="366"/>
      <c r="S1067" s="366"/>
      <c r="T1067" s="366"/>
      <c r="U1067" s="366"/>
      <c r="V1067" s="366"/>
      <c r="W1067" s="366"/>
      <c r="X1067" s="366"/>
      <c r="Y1067" s="367" t="s">
        <v>413</v>
      </c>
      <c r="Z1067" s="368"/>
      <c r="AA1067" s="368"/>
      <c r="AB1067" s="368"/>
      <c r="AC1067" s="149" t="s">
        <v>454</v>
      </c>
      <c r="AD1067" s="149"/>
      <c r="AE1067" s="149"/>
      <c r="AF1067" s="149"/>
      <c r="AG1067" s="149"/>
      <c r="AH1067" s="367" t="s">
        <v>479</v>
      </c>
      <c r="AI1067" s="364"/>
      <c r="AJ1067" s="364"/>
      <c r="AK1067" s="364"/>
      <c r="AL1067" s="364" t="s">
        <v>21</v>
      </c>
      <c r="AM1067" s="364"/>
      <c r="AN1067" s="364"/>
      <c r="AO1067" s="369"/>
      <c r="AP1067" s="370" t="s">
        <v>416</v>
      </c>
      <c r="AQ1067" s="370"/>
      <c r="AR1067" s="370"/>
      <c r="AS1067" s="370"/>
      <c r="AT1067" s="370"/>
      <c r="AU1067" s="370"/>
      <c r="AV1067" s="370"/>
      <c r="AW1067" s="370"/>
      <c r="AX1067" s="370"/>
    </row>
    <row r="1068" spans="1:50" ht="30" customHeight="1" x14ac:dyDescent="0.15">
      <c r="A1068" s="376">
        <v>1</v>
      </c>
      <c r="B1068" s="376">
        <v>1</v>
      </c>
      <c r="C1068" s="361" t="s">
        <v>723</v>
      </c>
      <c r="D1068" s="347"/>
      <c r="E1068" s="347"/>
      <c r="F1068" s="347"/>
      <c r="G1068" s="347"/>
      <c r="H1068" s="347"/>
      <c r="I1068" s="347"/>
      <c r="J1068" s="348">
        <v>5011101009189</v>
      </c>
      <c r="K1068" s="349"/>
      <c r="L1068" s="349"/>
      <c r="M1068" s="349"/>
      <c r="N1068" s="349"/>
      <c r="O1068" s="349"/>
      <c r="P1068" s="362" t="s">
        <v>724</v>
      </c>
      <c r="Q1068" s="350"/>
      <c r="R1068" s="350"/>
      <c r="S1068" s="350"/>
      <c r="T1068" s="350"/>
      <c r="U1068" s="350"/>
      <c r="V1068" s="350"/>
      <c r="W1068" s="350"/>
      <c r="X1068" s="350"/>
      <c r="Y1068" s="351">
        <v>24.1</v>
      </c>
      <c r="Z1068" s="352"/>
      <c r="AA1068" s="352"/>
      <c r="AB1068" s="353"/>
      <c r="AC1068" s="363" t="s">
        <v>487</v>
      </c>
      <c r="AD1068" s="371"/>
      <c r="AE1068" s="371"/>
      <c r="AF1068" s="371"/>
      <c r="AG1068" s="371"/>
      <c r="AH1068" s="372">
        <v>2</v>
      </c>
      <c r="AI1068" s="373"/>
      <c r="AJ1068" s="373"/>
      <c r="AK1068" s="373"/>
      <c r="AL1068" s="357">
        <v>100</v>
      </c>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444</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460</v>
      </c>
      <c r="AM1098" s="283"/>
      <c r="AN1098" s="283"/>
      <c r="AO1098" s="80" t="s">
        <v>702</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384</v>
      </c>
      <c r="D1101" s="380"/>
      <c r="E1101" s="149" t="s">
        <v>383</v>
      </c>
      <c r="F1101" s="380"/>
      <c r="G1101" s="380"/>
      <c r="H1101" s="380"/>
      <c r="I1101" s="380"/>
      <c r="J1101" s="149" t="s">
        <v>415</v>
      </c>
      <c r="K1101" s="149"/>
      <c r="L1101" s="149"/>
      <c r="M1101" s="149"/>
      <c r="N1101" s="149"/>
      <c r="O1101" s="149"/>
      <c r="P1101" s="367" t="s">
        <v>27</v>
      </c>
      <c r="Q1101" s="367"/>
      <c r="R1101" s="367"/>
      <c r="S1101" s="367"/>
      <c r="T1101" s="367"/>
      <c r="U1101" s="367"/>
      <c r="V1101" s="367"/>
      <c r="W1101" s="367"/>
      <c r="X1101" s="367"/>
      <c r="Y1101" s="149" t="s">
        <v>417</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445</v>
      </c>
      <c r="AQ1101" s="370"/>
      <c r="AR1101" s="370"/>
      <c r="AS1101" s="370"/>
      <c r="AT1101" s="370"/>
      <c r="AU1101" s="370"/>
      <c r="AV1101" s="370"/>
      <c r="AW1101" s="370"/>
      <c r="AX1101" s="370"/>
    </row>
    <row r="1102" spans="1:50" ht="30" customHeight="1" x14ac:dyDescent="0.15">
      <c r="A1102" s="376">
        <v>1</v>
      </c>
      <c r="B1102" s="376">
        <v>1</v>
      </c>
      <c r="C1102" s="374"/>
      <c r="D1102" s="374"/>
      <c r="E1102" s="147" t="s">
        <v>558</v>
      </c>
      <c r="F1102" s="375"/>
      <c r="G1102" s="375"/>
      <c r="H1102" s="375"/>
      <c r="I1102" s="375"/>
      <c r="J1102" s="348" t="s">
        <v>559</v>
      </c>
      <c r="K1102" s="349"/>
      <c r="L1102" s="349"/>
      <c r="M1102" s="349"/>
      <c r="N1102" s="349"/>
      <c r="O1102" s="349"/>
      <c r="P1102" s="362" t="s">
        <v>558</v>
      </c>
      <c r="Q1102" s="350"/>
      <c r="R1102" s="350"/>
      <c r="S1102" s="350"/>
      <c r="T1102" s="350"/>
      <c r="U1102" s="350"/>
      <c r="V1102" s="350"/>
      <c r="W1102" s="350"/>
      <c r="X1102" s="350"/>
      <c r="Y1102" s="351" t="s">
        <v>560</v>
      </c>
      <c r="Z1102" s="352"/>
      <c r="AA1102" s="352"/>
      <c r="AB1102" s="353"/>
      <c r="AC1102" s="354"/>
      <c r="AD1102" s="354"/>
      <c r="AE1102" s="354"/>
      <c r="AF1102" s="354"/>
      <c r="AG1102" s="354"/>
      <c r="AH1102" s="355" t="s">
        <v>559</v>
      </c>
      <c r="AI1102" s="356"/>
      <c r="AJ1102" s="356"/>
      <c r="AK1102" s="356"/>
      <c r="AL1102" s="357" t="s">
        <v>561</v>
      </c>
      <c r="AM1102" s="358"/>
      <c r="AN1102" s="358"/>
      <c r="AO1102" s="359"/>
      <c r="AP1102" s="360" t="s">
        <v>558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82">
    <cfRule type="expression" dxfId="2799" priority="13883">
      <formula>IF(RIGHT(TEXT(Y782,"0.#"),1)=".",FALSE,TRUE)</formula>
    </cfRule>
    <cfRule type="expression" dxfId="2798" priority="13884">
      <formula>IF(RIGHT(TEXT(Y782,"0.#"),1)=".",TRUE,FALSE)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cfRule type="expression" dxfId="2795" priority="13661">
      <formula>IF(RIGHT(TEXT(Y796,"0.#"),1)=".",FALSE,TRUE)</formula>
    </cfRule>
    <cfRule type="expression" dxfId="2794" priority="13662">
      <formula>IF(RIGHT(TEXT(Y796,"0.#"),1)=".",TRUE,FALSE)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3:Y790 Y781">
    <cfRule type="expression" dxfId="2787" priority="13685">
      <formula>IF(RIGHT(TEXT(Y781,"0.#"),1)=".",FALSE,TRUE)</formula>
    </cfRule>
    <cfRule type="expression" dxfId="2786" priority="13686">
      <formula>IF(RIGHT(TEXT(Y781,"0.#"),1)=".",TRUE,FALSE)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cfRule type="expression" dxfId="2779" priority="13665">
      <formula>IF(RIGHT(TEXT(Y808,"0.#"),1)=".",FALSE,TRUE)</formula>
    </cfRule>
    <cfRule type="expression" dxfId="2778" priority="13666">
      <formula>IF(RIGHT(TEXT(Y808,"0.#"),1)=".",TRUE,FALSE)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cfRule type="expression" dxfId="2775" priority="13659">
      <formula>IF(RIGHT(TEXT(AU808,"0.#"),1)=".",FALSE,TRUE)</formula>
    </cfRule>
    <cfRule type="expression" dxfId="2774" priority="13660">
      <formula>IF(RIGHT(TEXT(AU808,"0.#"),1)=".",TRUE,FALSE)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7:AU803">
    <cfRule type="expression" dxfId="2771" priority="13655">
      <formula>IF(RIGHT(TEXT(AU797,"0.#"),1)=".",FALSE,TRUE)</formula>
    </cfRule>
    <cfRule type="expression" dxfId="2770" priority="13656">
      <formula>IF(RIGHT(TEXT(AU797,"0.#"),1)=".",TRUE,FALSE)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Y795">
    <cfRule type="expression" dxfId="707" priority="7">
      <formula>IF(RIGHT(TEXT(Y795,"0.#"),1)=".",FALSE,TRUE)</formula>
    </cfRule>
    <cfRule type="expression" dxfId="706" priority="8">
      <formula>IF(RIGHT(TEXT(Y795,"0.#"),1)=".",TRUE,FALSE)</formula>
    </cfRule>
  </conditionalFormatting>
  <conditionalFormatting sqref="Y794">
    <cfRule type="expression" dxfId="705" priority="5">
      <formula>IF(RIGHT(TEXT(Y794,"0.#"),1)=".",FALSE,TRUE)</formula>
    </cfRule>
    <cfRule type="expression" dxfId="704" priority="6">
      <formula>IF(RIGHT(TEXT(Y794,"0.#"),1)=".",TRUE,FALSE)</formula>
    </cfRule>
  </conditionalFormatting>
  <conditionalFormatting sqref="AU795">
    <cfRule type="expression" dxfId="703" priority="3">
      <formula>IF(RIGHT(TEXT(AU795,"0.#"),1)=".",FALSE,TRUE)</formula>
    </cfRule>
    <cfRule type="expression" dxfId="702" priority="4">
      <formula>IF(RIGHT(TEXT(AU795,"0.#"),1)=".",TRUE,FALSE)</formula>
    </cfRule>
  </conditionalFormatting>
  <conditionalFormatting sqref="AU796 AU794">
    <cfRule type="expression" dxfId="701" priority="1">
      <formula>IF(RIGHT(TEXT(AU794,"0.#"),1)=".",FALSE,TRUE)</formula>
    </cfRule>
    <cfRule type="expression" dxfId="700" priority="2">
      <formula>IF(RIGHT(TEXT(AU794,"0.#"),1)=".",TRUE,FALSE)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6" manualBreakCount="6">
    <brk id="68" max="49" man="1"/>
    <brk id="430"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472</v>
      </c>
    </row>
    <row r="2" spans="1:42" ht="13.5" customHeight="1" x14ac:dyDescent="0.15">
      <c r="A2" s="14" t="s">
        <v>202</v>
      </c>
      <c r="B2" s="15"/>
      <c r="C2" s="13" t="str">
        <f>IF(B2="","",A2)</f>
        <v/>
      </c>
      <c r="D2" s="13" t="str">
        <f>IF(C2="","",IF(D1&lt;&gt;"",CONCATENATE(D1,"、",C2),C2))</f>
        <v/>
      </c>
      <c r="F2" s="12" t="s">
        <v>188</v>
      </c>
      <c r="G2" s="17" t="s">
        <v>562</v>
      </c>
      <c r="H2" s="13" t="str">
        <f>IF(G2="","",F2)</f>
        <v>一般会計</v>
      </c>
      <c r="I2" s="13" t="str">
        <f>IF(H2="","",IF(I1&lt;&gt;"",CONCATENATE(I1,"、",H2),H2))</f>
        <v>一般会計</v>
      </c>
      <c r="K2" s="14" t="s">
        <v>221</v>
      </c>
      <c r="L2" s="15"/>
      <c r="M2" s="13" t="str">
        <f>IF(L2="","",K2)</f>
        <v/>
      </c>
      <c r="N2" s="13" t="str">
        <f>IF(M2="","",IF(N1&lt;&gt;"",CONCATENATE(N1,"、",M2),M2))</f>
        <v/>
      </c>
      <c r="O2" s="13"/>
      <c r="P2" s="12" t="s">
        <v>190</v>
      </c>
      <c r="Q2" s="17" t="s">
        <v>562</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483</v>
      </c>
      <c r="AI2" s="54" t="s">
        <v>552</v>
      </c>
      <c r="AK2" s="54" t="s">
        <v>381</v>
      </c>
      <c r="AM2" s="88"/>
      <c r="AN2" s="88"/>
      <c r="AP2" s="56" t="s">
        <v>483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562</v>
      </c>
      <c r="R3" s="13" t="str">
        <f t="shared" ref="R3:R8" si="3">IF(Q3="","",P3)</f>
        <v>委託・請負</v>
      </c>
      <c r="S3" s="13" t="str">
        <f t="shared" ref="S3:S8" si="4">IF(R3="",S2,IF(S2&lt;&gt;"",CONCATENATE(S2,"、",R3),R3))</f>
        <v>直接実施、委託・請負</v>
      </c>
      <c r="T3" s="13"/>
      <c r="U3" s="32" t="s">
        <v>500</v>
      </c>
      <c r="W3" s="32" t="s">
        <v>269</v>
      </c>
      <c r="Y3" s="32" t="s">
        <v>70</v>
      </c>
      <c r="Z3" s="30"/>
      <c r="AA3" s="32" t="s">
        <v>79</v>
      </c>
      <c r="AB3" s="31"/>
      <c r="AC3" s="33" t="s">
        <v>255</v>
      </c>
      <c r="AD3" s="28"/>
      <c r="AE3" s="45" t="s">
        <v>296</v>
      </c>
      <c r="AF3" s="30"/>
      <c r="AG3" s="56" t="s">
        <v>484</v>
      </c>
      <c r="AI3" s="54" t="s">
        <v>374</v>
      </c>
      <c r="AK3" s="54" t="str">
        <f>CHAR(CODE(AK2)+1)</f>
        <v>B</v>
      </c>
      <c r="AM3" s="88"/>
      <c r="AN3" s="88"/>
      <c r="AP3" s="56" t="s">
        <v>484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530</v>
      </c>
      <c r="W4" s="32" t="s">
        <v>270</v>
      </c>
      <c r="Y4" s="32" t="s">
        <v>72</v>
      </c>
      <c r="Z4" s="30"/>
      <c r="AA4" s="32" t="s">
        <v>81</v>
      </c>
      <c r="AB4" s="31"/>
      <c r="AC4" s="32" t="s">
        <v>256</v>
      </c>
      <c r="AD4" s="28"/>
      <c r="AE4" s="45" t="s">
        <v>297</v>
      </c>
      <c r="AF4" s="30"/>
      <c r="AG4" s="56" t="s">
        <v>485</v>
      </c>
      <c r="AI4" s="54" t="s">
        <v>376</v>
      </c>
      <c r="AK4" s="54" t="str">
        <f t="shared" ref="AK4:AK49" si="7">CHAR(CODE(AK3)+1)</f>
        <v>C</v>
      </c>
      <c r="AM4" s="88"/>
      <c r="AN4" s="88"/>
      <c r="AP4" s="56" t="s">
        <v>485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441</v>
      </c>
      <c r="Y5" s="32" t="s">
        <v>74</v>
      </c>
      <c r="Z5" s="30"/>
      <c r="AA5" s="32" t="s">
        <v>83</v>
      </c>
      <c r="AB5" s="31"/>
      <c r="AC5" s="32" t="s">
        <v>298</v>
      </c>
      <c r="AD5" s="31"/>
      <c r="AE5" s="45" t="s">
        <v>496</v>
      </c>
      <c r="AF5" s="30"/>
      <c r="AG5" s="56" t="s">
        <v>486</v>
      </c>
      <c r="AI5" s="54" t="s">
        <v>532</v>
      </c>
      <c r="AK5" s="54" t="str">
        <f t="shared" si="7"/>
        <v>D</v>
      </c>
      <c r="AP5" s="56" t="s">
        <v>486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499</v>
      </c>
      <c r="W6" s="32" t="s">
        <v>271</v>
      </c>
      <c r="Y6" s="32" t="s">
        <v>76</v>
      </c>
      <c r="Z6" s="30"/>
      <c r="AA6" s="32" t="s">
        <v>85</v>
      </c>
      <c r="AB6" s="31"/>
      <c r="AC6" s="32" t="s">
        <v>257</v>
      </c>
      <c r="AD6" s="31"/>
      <c r="AE6" s="45" t="s">
        <v>493</v>
      </c>
      <c r="AF6" s="30"/>
      <c r="AG6" s="56" t="s">
        <v>487</v>
      </c>
      <c r="AI6" s="56" t="s">
        <v>533</v>
      </c>
      <c r="AK6" s="54" t="str">
        <f t="shared" si="7"/>
        <v>E</v>
      </c>
      <c r="AP6" s="56" t="s">
        <v>487</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488</v>
      </c>
      <c r="AH7" s="92"/>
      <c r="AI7" s="54" t="s">
        <v>534</v>
      </c>
      <c r="AK7" s="54" t="str">
        <f t="shared" si="7"/>
        <v>F</v>
      </c>
      <c r="AP7" s="56" t="s">
        <v>488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536</v>
      </c>
      <c r="W8" s="32" t="s">
        <v>273</v>
      </c>
      <c r="Y8" s="32" t="s">
        <v>80</v>
      </c>
      <c r="Z8" s="30"/>
      <c r="AA8" s="32" t="s">
        <v>89</v>
      </c>
      <c r="AB8" s="31"/>
      <c r="AC8" s="31"/>
      <c r="AD8" s="31"/>
      <c r="AE8" s="31"/>
      <c r="AF8" s="30"/>
      <c r="AG8" s="56" t="s">
        <v>489</v>
      </c>
      <c r="AI8" s="87"/>
      <c r="AK8" s="54" t="str">
        <f t="shared" si="7"/>
        <v>G</v>
      </c>
      <c r="AP8" s="56" t="s">
        <v>489</v>
      </c>
    </row>
    <row r="9" spans="1:42" ht="13.5" customHeight="1" x14ac:dyDescent="0.15">
      <c r="A9" s="14" t="s">
        <v>209</v>
      </c>
      <c r="B9" s="15"/>
      <c r="C9" s="13" t="str">
        <f t="shared" si="0"/>
        <v/>
      </c>
      <c r="D9" s="13" t="str">
        <f t="shared" si="8"/>
        <v/>
      </c>
      <c r="F9" s="18" t="s">
        <v>419</v>
      </c>
      <c r="G9" s="17"/>
      <c r="H9" s="13" t="str">
        <f t="shared" si="1"/>
        <v/>
      </c>
      <c r="I9" s="13" t="str">
        <f t="shared" si="5"/>
        <v>一般会計</v>
      </c>
      <c r="K9" s="14" t="s">
        <v>228</v>
      </c>
      <c r="L9" s="15"/>
      <c r="M9" s="13" t="str">
        <f t="shared" si="2"/>
        <v/>
      </c>
      <c r="N9" s="13" t="str">
        <f t="shared" si="6"/>
        <v/>
      </c>
      <c r="O9" s="13"/>
      <c r="P9" s="13"/>
      <c r="Q9" s="19"/>
      <c r="T9" s="13"/>
      <c r="U9" s="32" t="s">
        <v>500</v>
      </c>
      <c r="W9" s="32" t="s">
        <v>274</v>
      </c>
      <c r="Y9" s="32" t="s">
        <v>82</v>
      </c>
      <c r="Z9" s="30"/>
      <c r="AA9" s="32" t="s">
        <v>91</v>
      </c>
      <c r="AB9" s="31"/>
      <c r="AC9" s="31"/>
      <c r="AD9" s="31"/>
      <c r="AE9" s="31"/>
      <c r="AF9" s="30"/>
      <c r="AG9" s="56" t="s">
        <v>490</v>
      </c>
      <c r="AK9" s="54" t="str">
        <f t="shared" si="7"/>
        <v>H</v>
      </c>
      <c r="AP9" s="56" t="s">
        <v>490</v>
      </c>
    </row>
    <row r="10" spans="1:42" ht="13.5" customHeight="1" x14ac:dyDescent="0.15">
      <c r="A10" s="14" t="s">
        <v>442</v>
      </c>
      <c r="B10" s="15"/>
      <c r="C10" s="13" t="str">
        <f t="shared" si="0"/>
        <v/>
      </c>
      <c r="D10" s="13" t="str">
        <f t="shared" si="8"/>
        <v/>
      </c>
      <c r="F10" s="18" t="s">
        <v>235</v>
      </c>
      <c r="G10" s="17"/>
      <c r="H10" s="13" t="str">
        <f t="shared" si="1"/>
        <v/>
      </c>
      <c r="I10" s="13" t="str">
        <f t="shared" si="5"/>
        <v>一般会計</v>
      </c>
      <c r="K10" s="14" t="s">
        <v>446</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475</v>
      </c>
      <c r="AK10" s="54" t="str">
        <f t="shared" si="7"/>
        <v>I</v>
      </c>
      <c r="AP10" s="54" t="s">
        <v>473</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478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429</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430</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447</v>
      </c>
    </row>
    <row r="96" spans="25:25" x14ac:dyDescent="0.15">
      <c r="Y96" s="32" t="s">
        <v>498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22"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465</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29"/>
      <c r="AA2" s="830"/>
      <c r="AB2" s="1027" t="s">
        <v>11</v>
      </c>
      <c r="AC2" s="1028"/>
      <c r="AD2" s="1029"/>
      <c r="AE2" s="1033" t="s">
        <v>542</v>
      </c>
      <c r="AF2" s="1033"/>
      <c r="AG2" s="1033"/>
      <c r="AH2" s="1033"/>
      <c r="AI2" s="1033" t="s">
        <v>539</v>
      </c>
      <c r="AJ2" s="1033"/>
      <c r="AK2" s="1033"/>
      <c r="AL2" s="1033"/>
      <c r="AM2" s="1033" t="s">
        <v>513</v>
      </c>
      <c r="AN2" s="1033"/>
      <c r="AO2" s="1033"/>
      <c r="AP2" s="557"/>
      <c r="AQ2" s="159" t="s">
        <v>353</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465</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29"/>
      <c r="AA9" s="830"/>
      <c r="AB9" s="1027" t="s">
        <v>11</v>
      </c>
      <c r="AC9" s="1028"/>
      <c r="AD9" s="1029"/>
      <c r="AE9" s="1033" t="s">
        <v>543</v>
      </c>
      <c r="AF9" s="1033"/>
      <c r="AG9" s="1033"/>
      <c r="AH9" s="1033"/>
      <c r="AI9" s="1033" t="s">
        <v>539</v>
      </c>
      <c r="AJ9" s="1033"/>
      <c r="AK9" s="1033"/>
      <c r="AL9" s="1033"/>
      <c r="AM9" s="1033" t="s">
        <v>513</v>
      </c>
      <c r="AN9" s="1033"/>
      <c r="AO9" s="1033"/>
      <c r="AP9" s="557"/>
      <c r="AQ9" s="159" t="s">
        <v>353</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465</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29"/>
      <c r="AA16" s="830"/>
      <c r="AB16" s="1027" t="s">
        <v>11</v>
      </c>
      <c r="AC16" s="1028"/>
      <c r="AD16" s="1029"/>
      <c r="AE16" s="1033" t="s">
        <v>542</v>
      </c>
      <c r="AF16" s="1033"/>
      <c r="AG16" s="1033"/>
      <c r="AH16" s="1033"/>
      <c r="AI16" s="1033" t="s">
        <v>540</v>
      </c>
      <c r="AJ16" s="1033"/>
      <c r="AK16" s="1033"/>
      <c r="AL16" s="1033"/>
      <c r="AM16" s="1033" t="s">
        <v>513</v>
      </c>
      <c r="AN16" s="1033"/>
      <c r="AO16" s="1033"/>
      <c r="AP16" s="557"/>
      <c r="AQ16" s="159" t="s">
        <v>353</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465</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29"/>
      <c r="AA23" s="830"/>
      <c r="AB23" s="1027" t="s">
        <v>11</v>
      </c>
      <c r="AC23" s="1028"/>
      <c r="AD23" s="1029"/>
      <c r="AE23" s="1033" t="s">
        <v>544</v>
      </c>
      <c r="AF23" s="1033"/>
      <c r="AG23" s="1033"/>
      <c r="AH23" s="1033"/>
      <c r="AI23" s="1033" t="s">
        <v>539</v>
      </c>
      <c r="AJ23" s="1033"/>
      <c r="AK23" s="1033"/>
      <c r="AL23" s="1033"/>
      <c r="AM23" s="1033" t="s">
        <v>513</v>
      </c>
      <c r="AN23" s="1033"/>
      <c r="AO23" s="1033"/>
      <c r="AP23" s="557"/>
      <c r="AQ23" s="159" t="s">
        <v>353</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465</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29"/>
      <c r="AA30" s="830"/>
      <c r="AB30" s="1027" t="s">
        <v>11</v>
      </c>
      <c r="AC30" s="1028"/>
      <c r="AD30" s="1029"/>
      <c r="AE30" s="1033" t="s">
        <v>542</v>
      </c>
      <c r="AF30" s="1033"/>
      <c r="AG30" s="1033"/>
      <c r="AH30" s="1033"/>
      <c r="AI30" s="1033" t="s">
        <v>539</v>
      </c>
      <c r="AJ30" s="1033"/>
      <c r="AK30" s="1033"/>
      <c r="AL30" s="1033"/>
      <c r="AM30" s="1033" t="s">
        <v>537</v>
      </c>
      <c r="AN30" s="1033"/>
      <c r="AO30" s="1033"/>
      <c r="AP30" s="557"/>
      <c r="AQ30" s="159" t="s">
        <v>353</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465</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29"/>
      <c r="AA37" s="830"/>
      <c r="AB37" s="1027" t="s">
        <v>11</v>
      </c>
      <c r="AC37" s="1028"/>
      <c r="AD37" s="1029"/>
      <c r="AE37" s="1033" t="s">
        <v>544</v>
      </c>
      <c r="AF37" s="1033"/>
      <c r="AG37" s="1033"/>
      <c r="AH37" s="1033"/>
      <c r="AI37" s="1033" t="s">
        <v>541</v>
      </c>
      <c r="AJ37" s="1033"/>
      <c r="AK37" s="1033"/>
      <c r="AL37" s="1033"/>
      <c r="AM37" s="1033" t="s">
        <v>538</v>
      </c>
      <c r="AN37" s="1033"/>
      <c r="AO37" s="1033"/>
      <c r="AP37" s="557"/>
      <c r="AQ37" s="159" t="s">
        <v>353</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465</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29"/>
      <c r="AA44" s="830"/>
      <c r="AB44" s="1027" t="s">
        <v>11</v>
      </c>
      <c r="AC44" s="1028"/>
      <c r="AD44" s="1029"/>
      <c r="AE44" s="1033" t="s">
        <v>542</v>
      </c>
      <c r="AF44" s="1033"/>
      <c r="AG44" s="1033"/>
      <c r="AH44" s="1033"/>
      <c r="AI44" s="1033" t="s">
        <v>539</v>
      </c>
      <c r="AJ44" s="1033"/>
      <c r="AK44" s="1033"/>
      <c r="AL44" s="1033"/>
      <c r="AM44" s="1033" t="s">
        <v>513</v>
      </c>
      <c r="AN44" s="1033"/>
      <c r="AO44" s="1033"/>
      <c r="AP44" s="557"/>
      <c r="AQ44" s="159" t="s">
        <v>353</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465</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29"/>
      <c r="AA51" s="830"/>
      <c r="AB51" s="557" t="s">
        <v>11</v>
      </c>
      <c r="AC51" s="1028"/>
      <c r="AD51" s="1029"/>
      <c r="AE51" s="1033" t="s">
        <v>542</v>
      </c>
      <c r="AF51" s="1033"/>
      <c r="AG51" s="1033"/>
      <c r="AH51" s="1033"/>
      <c r="AI51" s="1033" t="s">
        <v>539</v>
      </c>
      <c r="AJ51" s="1033"/>
      <c r="AK51" s="1033"/>
      <c r="AL51" s="1033"/>
      <c r="AM51" s="1033" t="s">
        <v>513</v>
      </c>
      <c r="AN51" s="1033"/>
      <c r="AO51" s="1033"/>
      <c r="AP51" s="557"/>
      <c r="AQ51" s="159" t="s">
        <v>353</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465</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29"/>
      <c r="AA58" s="830"/>
      <c r="AB58" s="1027" t="s">
        <v>11</v>
      </c>
      <c r="AC58" s="1028"/>
      <c r="AD58" s="1029"/>
      <c r="AE58" s="1033" t="s">
        <v>542</v>
      </c>
      <c r="AF58" s="1033"/>
      <c r="AG58" s="1033"/>
      <c r="AH58" s="1033"/>
      <c r="AI58" s="1033" t="s">
        <v>539</v>
      </c>
      <c r="AJ58" s="1033"/>
      <c r="AK58" s="1033"/>
      <c r="AL58" s="1033"/>
      <c r="AM58" s="1033" t="s">
        <v>513</v>
      </c>
      <c r="AN58" s="1033"/>
      <c r="AO58" s="1033"/>
      <c r="AP58" s="557"/>
      <c r="AQ58" s="159" t="s">
        <v>353</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465</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29"/>
      <c r="AA65" s="830"/>
      <c r="AB65" s="1027" t="s">
        <v>11</v>
      </c>
      <c r="AC65" s="1028"/>
      <c r="AD65" s="1029"/>
      <c r="AE65" s="1033" t="s">
        <v>542</v>
      </c>
      <c r="AF65" s="1033"/>
      <c r="AG65" s="1033"/>
      <c r="AH65" s="1033"/>
      <c r="AI65" s="1033" t="s">
        <v>539</v>
      </c>
      <c r="AJ65" s="1033"/>
      <c r="AK65" s="1033"/>
      <c r="AL65" s="1033"/>
      <c r="AM65" s="1033" t="s">
        <v>513</v>
      </c>
      <c r="AN65" s="1033"/>
      <c r="AO65" s="1033"/>
      <c r="AP65" s="557"/>
      <c r="AQ65" s="159" t="s">
        <v>353</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P300" sqref="P300"/>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705</v>
      </c>
      <c r="H2" s="596"/>
      <c r="I2" s="596"/>
      <c r="J2" s="596"/>
      <c r="K2" s="596"/>
      <c r="L2" s="596"/>
      <c r="M2" s="596"/>
      <c r="N2" s="596"/>
      <c r="O2" s="596"/>
      <c r="P2" s="596"/>
      <c r="Q2" s="596"/>
      <c r="R2" s="596"/>
      <c r="S2" s="596"/>
      <c r="T2" s="596"/>
      <c r="U2" s="596"/>
      <c r="V2" s="596"/>
      <c r="W2" s="596"/>
      <c r="X2" s="596"/>
      <c r="Y2" s="596"/>
      <c r="Z2" s="596"/>
      <c r="AA2" s="596"/>
      <c r="AB2" s="597"/>
      <c r="AC2" s="595" t="s">
        <v>706</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t="s">
        <v>707</v>
      </c>
      <c r="H4" s="671"/>
      <c r="I4" s="671"/>
      <c r="J4" s="671"/>
      <c r="K4" s="672"/>
      <c r="L4" s="664" t="s">
        <v>708</v>
      </c>
      <c r="M4" s="665"/>
      <c r="N4" s="665"/>
      <c r="O4" s="665"/>
      <c r="P4" s="665"/>
      <c r="Q4" s="665"/>
      <c r="R4" s="665"/>
      <c r="S4" s="665"/>
      <c r="T4" s="665"/>
      <c r="U4" s="665"/>
      <c r="V4" s="665"/>
      <c r="W4" s="665"/>
      <c r="X4" s="666"/>
      <c r="Y4" s="388">
        <v>156</v>
      </c>
      <c r="Z4" s="389"/>
      <c r="AA4" s="389"/>
      <c r="AB4" s="805"/>
      <c r="AC4" s="670" t="s">
        <v>707</v>
      </c>
      <c r="AD4" s="671"/>
      <c r="AE4" s="671"/>
      <c r="AF4" s="671"/>
      <c r="AG4" s="672"/>
      <c r="AH4" s="664" t="s">
        <v>709</v>
      </c>
      <c r="AI4" s="665"/>
      <c r="AJ4" s="665"/>
      <c r="AK4" s="665"/>
      <c r="AL4" s="665"/>
      <c r="AM4" s="665"/>
      <c r="AN4" s="665"/>
      <c r="AO4" s="665"/>
      <c r="AP4" s="665"/>
      <c r="AQ4" s="665"/>
      <c r="AR4" s="665"/>
      <c r="AS4" s="665"/>
      <c r="AT4" s="666"/>
      <c r="AU4" s="388">
        <v>8</v>
      </c>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hidden="1"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hidden="1"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hidden="1"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hidden="1"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hidden="1"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hidden="1"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hidden="1"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hidden="1"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156</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8</v>
      </c>
      <c r="AV14" s="832"/>
      <c r="AW14" s="832"/>
      <c r="AX14" s="834"/>
    </row>
    <row r="15" spans="1:50" ht="30" customHeight="1" x14ac:dyDescent="0.15">
      <c r="A15" s="1046"/>
      <c r="B15" s="1047"/>
      <c r="C15" s="1047"/>
      <c r="D15" s="1047"/>
      <c r="E15" s="1047"/>
      <c r="F15" s="1048"/>
      <c r="G15" s="595" t="s">
        <v>710</v>
      </c>
      <c r="H15" s="596"/>
      <c r="I15" s="596"/>
      <c r="J15" s="596"/>
      <c r="K15" s="596"/>
      <c r="L15" s="596"/>
      <c r="M15" s="596"/>
      <c r="N15" s="596"/>
      <c r="O15" s="596"/>
      <c r="P15" s="596"/>
      <c r="Q15" s="596"/>
      <c r="R15" s="596"/>
      <c r="S15" s="596"/>
      <c r="T15" s="596"/>
      <c r="U15" s="596"/>
      <c r="V15" s="596"/>
      <c r="W15" s="596"/>
      <c r="X15" s="596"/>
      <c r="Y15" s="596"/>
      <c r="Z15" s="596"/>
      <c r="AA15" s="596"/>
      <c r="AB15" s="597"/>
      <c r="AC15" s="595" t="s">
        <v>712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6"/>
      <c r="B16" s="1047"/>
      <c r="C16" s="1047"/>
      <c r="D16" s="1047"/>
      <c r="E16" s="1047"/>
      <c r="F16" s="1048"/>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t="s">
        <v>707</v>
      </c>
      <c r="H17" s="671"/>
      <c r="I17" s="671"/>
      <c r="J17" s="671"/>
      <c r="K17" s="672"/>
      <c r="L17" s="664" t="s">
        <v>711</v>
      </c>
      <c r="M17" s="665"/>
      <c r="N17" s="665"/>
      <c r="O17" s="665"/>
      <c r="P17" s="665"/>
      <c r="Q17" s="665"/>
      <c r="R17" s="665"/>
      <c r="S17" s="665"/>
      <c r="T17" s="665"/>
      <c r="U17" s="665"/>
      <c r="V17" s="665"/>
      <c r="W17" s="665"/>
      <c r="X17" s="666"/>
      <c r="Y17" s="388">
        <v>35.799999999999997</v>
      </c>
      <c r="Z17" s="389"/>
      <c r="AA17" s="389"/>
      <c r="AB17" s="805"/>
      <c r="AC17" s="670" t="s">
        <v>707</v>
      </c>
      <c r="AD17" s="671"/>
      <c r="AE17" s="671"/>
      <c r="AF17" s="671"/>
      <c r="AG17" s="672"/>
      <c r="AH17" s="664" t="s">
        <v>713</v>
      </c>
      <c r="AI17" s="665"/>
      <c r="AJ17" s="665"/>
      <c r="AK17" s="665"/>
      <c r="AL17" s="665"/>
      <c r="AM17" s="665"/>
      <c r="AN17" s="665"/>
      <c r="AO17" s="665"/>
      <c r="AP17" s="665"/>
      <c r="AQ17" s="665"/>
      <c r="AR17" s="665"/>
      <c r="AS17" s="665"/>
      <c r="AT17" s="666"/>
      <c r="AU17" s="388">
        <v>126</v>
      </c>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hidden="1"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hidden="1"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hidden="1"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hidden="1"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hidden="1"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hidden="1"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hidden="1"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hidden="1"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35.799999999999997</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126</v>
      </c>
      <c r="AV27" s="832"/>
      <c r="AW27" s="832"/>
      <c r="AX27" s="834"/>
    </row>
    <row r="28" spans="1:50" ht="30" customHeight="1" x14ac:dyDescent="0.15">
      <c r="A28" s="1046"/>
      <c r="B28" s="1047"/>
      <c r="C28" s="1047"/>
      <c r="D28" s="1047"/>
      <c r="E28" s="1047"/>
      <c r="F28" s="1048"/>
      <c r="G28" s="595" t="s">
        <v>714</v>
      </c>
      <c r="H28" s="596"/>
      <c r="I28" s="596"/>
      <c r="J28" s="596"/>
      <c r="K28" s="596"/>
      <c r="L28" s="596"/>
      <c r="M28" s="596"/>
      <c r="N28" s="596"/>
      <c r="O28" s="596"/>
      <c r="P28" s="596"/>
      <c r="Q28" s="596"/>
      <c r="R28" s="596"/>
      <c r="S28" s="596"/>
      <c r="T28" s="596"/>
      <c r="U28" s="596"/>
      <c r="V28" s="596"/>
      <c r="W28" s="596"/>
      <c r="X28" s="596"/>
      <c r="Y28" s="596"/>
      <c r="Z28" s="596"/>
      <c r="AA28" s="596"/>
      <c r="AB28" s="597"/>
      <c r="AC28" s="595" t="s">
        <v>388</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6"/>
      <c r="B29" s="1047"/>
      <c r="C29" s="1047"/>
      <c r="D29" s="1047"/>
      <c r="E29" s="1047"/>
      <c r="F29" s="1048"/>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t="s">
        <v>707</v>
      </c>
      <c r="H30" s="671"/>
      <c r="I30" s="671"/>
      <c r="J30" s="671"/>
      <c r="K30" s="672"/>
      <c r="L30" s="664" t="s">
        <v>715</v>
      </c>
      <c r="M30" s="665"/>
      <c r="N30" s="665"/>
      <c r="O30" s="665"/>
      <c r="P30" s="665"/>
      <c r="Q30" s="665"/>
      <c r="R30" s="665"/>
      <c r="S30" s="665"/>
      <c r="T30" s="665"/>
      <c r="U30" s="665"/>
      <c r="V30" s="665"/>
      <c r="W30" s="665"/>
      <c r="X30" s="666"/>
      <c r="Y30" s="388">
        <v>5</v>
      </c>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hidden="1"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hidden="1"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hidden="1"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hidden="1"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hidden="1"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hidden="1"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hidden="1"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hidden="1"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x14ac:dyDescent="0.15">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5</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hidden="1" customHeight="1" x14ac:dyDescent="0.15">
      <c r="A41" s="1046"/>
      <c r="B41" s="1047"/>
      <c r="C41" s="1047"/>
      <c r="D41" s="1047"/>
      <c r="E41" s="1047"/>
      <c r="F41" s="1048"/>
      <c r="G41" s="595" t="s">
        <v>433</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hidden="1" customHeight="1" x14ac:dyDescent="0.15">
      <c r="A42" s="1046"/>
      <c r="B42" s="1047"/>
      <c r="C42" s="1047"/>
      <c r="D42" s="1047"/>
      <c r="E42" s="1047"/>
      <c r="F42" s="1048"/>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hidden="1"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hidden="1"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hidden="1"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hidden="1"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hidden="1"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hidden="1"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hidden="1"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hidden="1"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hidden="1"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hidden="1"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hidden="1"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x14ac:dyDescent="0.15"/>
    <row r="55" spans="1:50" ht="30" hidden="1" customHeight="1" x14ac:dyDescent="0.15">
      <c r="A55" s="1052" t="s">
        <v>28</v>
      </c>
      <c r="B55" s="1053"/>
      <c r="C55" s="1053"/>
      <c r="D55" s="1053"/>
      <c r="E55" s="1053"/>
      <c r="F55" s="1054"/>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389</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hidden="1" customHeight="1" x14ac:dyDescent="0.15">
      <c r="A56" s="1046"/>
      <c r="B56" s="1047"/>
      <c r="C56" s="1047"/>
      <c r="D56" s="1047"/>
      <c r="E56" s="1047"/>
      <c r="F56" s="1048"/>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hidden="1"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hidden="1"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hidden="1"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hidden="1"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hidden="1"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hidden="1"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hidden="1"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hidden="1"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hidden="1"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hidden="1"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hidden="1"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hidden="1" customHeight="1" x14ac:dyDescent="0.15">
      <c r="A68" s="1046"/>
      <c r="B68" s="1047"/>
      <c r="C68" s="1047"/>
      <c r="D68" s="1047"/>
      <c r="E68" s="1047"/>
      <c r="F68" s="1048"/>
      <c r="G68" s="595" t="s">
        <v>390</v>
      </c>
      <c r="H68" s="596"/>
      <c r="I68" s="596"/>
      <c r="J68" s="596"/>
      <c r="K68" s="596"/>
      <c r="L68" s="596"/>
      <c r="M68" s="596"/>
      <c r="N68" s="596"/>
      <c r="O68" s="596"/>
      <c r="P68" s="596"/>
      <c r="Q68" s="596"/>
      <c r="R68" s="596"/>
      <c r="S68" s="596"/>
      <c r="T68" s="596"/>
      <c r="U68" s="596"/>
      <c r="V68" s="596"/>
      <c r="W68" s="596"/>
      <c r="X68" s="596"/>
      <c r="Y68" s="596"/>
      <c r="Z68" s="596"/>
      <c r="AA68" s="596"/>
      <c r="AB68" s="597"/>
      <c r="AC68" s="595" t="s">
        <v>391</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hidden="1" customHeight="1" x14ac:dyDescent="0.15">
      <c r="A69" s="1046"/>
      <c r="B69" s="1047"/>
      <c r="C69" s="1047"/>
      <c r="D69" s="1047"/>
      <c r="E69" s="1047"/>
      <c r="F69" s="1048"/>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hidden="1"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hidden="1"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hidden="1"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hidden="1"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hidden="1"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hidden="1"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hidden="1"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hidden="1"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hidden="1"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hidden="1"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hidden="1"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hidden="1" customHeight="1" x14ac:dyDescent="0.15">
      <c r="A81" s="1046"/>
      <c r="B81" s="1047"/>
      <c r="C81" s="1047"/>
      <c r="D81" s="1047"/>
      <c r="E81" s="1047"/>
      <c r="F81" s="1048"/>
      <c r="G81" s="595" t="s">
        <v>392</v>
      </c>
      <c r="H81" s="596"/>
      <c r="I81" s="596"/>
      <c r="J81" s="596"/>
      <c r="K81" s="596"/>
      <c r="L81" s="596"/>
      <c r="M81" s="596"/>
      <c r="N81" s="596"/>
      <c r="O81" s="596"/>
      <c r="P81" s="596"/>
      <c r="Q81" s="596"/>
      <c r="R81" s="596"/>
      <c r="S81" s="596"/>
      <c r="T81" s="596"/>
      <c r="U81" s="596"/>
      <c r="V81" s="596"/>
      <c r="W81" s="596"/>
      <c r="X81" s="596"/>
      <c r="Y81" s="596"/>
      <c r="Z81" s="596"/>
      <c r="AA81" s="596"/>
      <c r="AB81" s="597"/>
      <c r="AC81" s="595" t="s">
        <v>393</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hidden="1" customHeight="1" x14ac:dyDescent="0.15">
      <c r="A82" s="1046"/>
      <c r="B82" s="1047"/>
      <c r="C82" s="1047"/>
      <c r="D82" s="1047"/>
      <c r="E82" s="1047"/>
      <c r="F82" s="1048"/>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hidden="1"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hidden="1"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hidden="1"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hidden="1"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hidden="1"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hidden="1"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hidden="1"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hidden="1"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hidden="1"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hidden="1"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hidden="1"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hidden="1" customHeight="1" x14ac:dyDescent="0.15">
      <c r="A94" s="1046"/>
      <c r="B94" s="1047"/>
      <c r="C94" s="1047"/>
      <c r="D94" s="1047"/>
      <c r="E94" s="1047"/>
      <c r="F94" s="1048"/>
      <c r="G94" s="595" t="s">
        <v>394</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hidden="1" customHeight="1" x14ac:dyDescent="0.15">
      <c r="A95" s="1046"/>
      <c r="B95" s="1047"/>
      <c r="C95" s="1047"/>
      <c r="D95" s="1047"/>
      <c r="E95" s="1047"/>
      <c r="F95" s="1048"/>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hidden="1"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hidden="1"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hidden="1"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hidden="1"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hidden="1"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hidden="1"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hidden="1"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hidden="1"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hidden="1"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hidden="1"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hidden="1" customHeight="1" thickBot="1" x14ac:dyDescent="0.2"/>
    <row r="108" spans="1:50" ht="30" hidden="1" customHeight="1" x14ac:dyDescent="0.15">
      <c r="A108" s="1052" t="s">
        <v>28</v>
      </c>
      <c r="B108" s="1053"/>
      <c r="C108" s="1053"/>
      <c r="D108" s="1053"/>
      <c r="E108" s="1053"/>
      <c r="F108" s="1054"/>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395</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hidden="1" customHeight="1" x14ac:dyDescent="0.15">
      <c r="A109" s="1046"/>
      <c r="B109" s="1047"/>
      <c r="C109" s="1047"/>
      <c r="D109" s="1047"/>
      <c r="E109" s="1047"/>
      <c r="F109" s="1048"/>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hidden="1"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hidden="1"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hidden="1"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hidden="1" customHeight="1" x14ac:dyDescent="0.15">
      <c r="A121" s="1046"/>
      <c r="B121" s="1047"/>
      <c r="C121" s="1047"/>
      <c r="D121" s="1047"/>
      <c r="E121" s="1047"/>
      <c r="F121" s="1048"/>
      <c r="G121" s="595" t="s">
        <v>396</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397</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hidden="1" customHeight="1" x14ac:dyDescent="0.15">
      <c r="A122" s="1046"/>
      <c r="B122" s="1047"/>
      <c r="C122" s="1047"/>
      <c r="D122" s="1047"/>
      <c r="E122" s="1047"/>
      <c r="F122" s="1048"/>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hidden="1"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hidden="1"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hidden="1"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hidden="1" customHeight="1" x14ac:dyDescent="0.15">
      <c r="A134" s="1046"/>
      <c r="B134" s="1047"/>
      <c r="C134" s="1047"/>
      <c r="D134" s="1047"/>
      <c r="E134" s="1047"/>
      <c r="F134" s="1048"/>
      <c r="G134" s="595" t="s">
        <v>398</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399</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hidden="1" customHeight="1" x14ac:dyDescent="0.15">
      <c r="A135" s="1046"/>
      <c r="B135" s="1047"/>
      <c r="C135" s="1047"/>
      <c r="D135" s="1047"/>
      <c r="E135" s="1047"/>
      <c r="F135" s="1048"/>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hidden="1"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hidden="1"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hidden="1"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hidden="1"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hidden="1" customHeight="1" x14ac:dyDescent="0.15">
      <c r="A147" s="1046"/>
      <c r="B147" s="1047"/>
      <c r="C147" s="1047"/>
      <c r="D147" s="1047"/>
      <c r="E147" s="1047"/>
      <c r="F147" s="1048"/>
      <c r="G147" s="595" t="s">
        <v>400</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hidden="1" customHeight="1" x14ac:dyDescent="0.15">
      <c r="A148" s="1046"/>
      <c r="B148" s="1047"/>
      <c r="C148" s="1047"/>
      <c r="D148" s="1047"/>
      <c r="E148" s="1047"/>
      <c r="F148" s="1048"/>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hidden="1"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hidden="1"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hidden="1"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hidden="1" customHeight="1" thickBot="1" x14ac:dyDescent="0.2"/>
    <row r="161" spans="1:50" ht="30" hidden="1" customHeight="1" x14ac:dyDescent="0.15">
      <c r="A161" s="1052" t="s">
        <v>28</v>
      </c>
      <c r="B161" s="1053"/>
      <c r="C161" s="1053"/>
      <c r="D161" s="1053"/>
      <c r="E161" s="1053"/>
      <c r="F161" s="1054"/>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401</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hidden="1" customHeight="1" x14ac:dyDescent="0.15">
      <c r="A162" s="1046"/>
      <c r="B162" s="1047"/>
      <c r="C162" s="1047"/>
      <c r="D162" s="1047"/>
      <c r="E162" s="1047"/>
      <c r="F162" s="1048"/>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hidden="1"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hidden="1"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hidden="1"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hidden="1" customHeight="1" x14ac:dyDescent="0.15">
      <c r="A174" s="1046"/>
      <c r="B174" s="1047"/>
      <c r="C174" s="1047"/>
      <c r="D174" s="1047"/>
      <c r="E174" s="1047"/>
      <c r="F174" s="1048"/>
      <c r="G174" s="595" t="s">
        <v>402</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403</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hidden="1" customHeight="1" x14ac:dyDescent="0.15">
      <c r="A175" s="1046"/>
      <c r="B175" s="1047"/>
      <c r="C175" s="1047"/>
      <c r="D175" s="1047"/>
      <c r="E175" s="1047"/>
      <c r="F175" s="1048"/>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hidden="1"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hidden="1"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hidden="1"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hidden="1" customHeight="1" x14ac:dyDescent="0.15">
      <c r="A187" s="1046"/>
      <c r="B187" s="1047"/>
      <c r="C187" s="1047"/>
      <c r="D187" s="1047"/>
      <c r="E187" s="1047"/>
      <c r="F187" s="1048"/>
      <c r="G187" s="595" t="s">
        <v>405</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404</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hidden="1" customHeight="1" x14ac:dyDescent="0.15">
      <c r="A188" s="1046"/>
      <c r="B188" s="1047"/>
      <c r="C188" s="1047"/>
      <c r="D188" s="1047"/>
      <c r="E188" s="1047"/>
      <c r="F188" s="1048"/>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hidden="1"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hidden="1"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hidden="1" customHeight="1" x14ac:dyDescent="0.15">
      <c r="A200" s="1046"/>
      <c r="B200" s="1047"/>
      <c r="C200" s="1047"/>
      <c r="D200" s="1047"/>
      <c r="E200" s="1047"/>
      <c r="F200" s="1048"/>
      <c r="G200" s="595" t="s">
        <v>406</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hidden="1" customHeight="1" x14ac:dyDescent="0.15">
      <c r="A201" s="1046"/>
      <c r="B201" s="1047"/>
      <c r="C201" s="1047"/>
      <c r="D201" s="1047"/>
      <c r="E201" s="1047"/>
      <c r="F201" s="1048"/>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hidden="1"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hidden="1"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hidden="1" customHeight="1" thickBot="1" x14ac:dyDescent="0.2"/>
    <row r="214" spans="1:50" ht="30" hidden="1" customHeight="1" x14ac:dyDescent="0.15">
      <c r="A214" s="1043" t="s">
        <v>28</v>
      </c>
      <c r="B214" s="1044"/>
      <c r="C214" s="1044"/>
      <c r="D214" s="1044"/>
      <c r="E214" s="1044"/>
      <c r="F214" s="1045"/>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407</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hidden="1" customHeight="1" x14ac:dyDescent="0.15">
      <c r="A215" s="1046"/>
      <c r="B215" s="1047"/>
      <c r="C215" s="1047"/>
      <c r="D215" s="1047"/>
      <c r="E215" s="1047"/>
      <c r="F215" s="1048"/>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hidden="1"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hidden="1"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hidden="1" customHeight="1" x14ac:dyDescent="0.15">
      <c r="A227" s="1046"/>
      <c r="B227" s="1047"/>
      <c r="C227" s="1047"/>
      <c r="D227" s="1047"/>
      <c r="E227" s="1047"/>
      <c r="F227" s="1048"/>
      <c r="G227" s="595" t="s">
        <v>408</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409</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hidden="1" customHeight="1" x14ac:dyDescent="0.15">
      <c r="A228" s="1046"/>
      <c r="B228" s="1047"/>
      <c r="C228" s="1047"/>
      <c r="D228" s="1047"/>
      <c r="E228" s="1047"/>
      <c r="F228" s="1048"/>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hidden="1"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hidden="1"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hidden="1" customHeight="1" x14ac:dyDescent="0.15">
      <c r="A240" s="1046"/>
      <c r="B240" s="1047"/>
      <c r="C240" s="1047"/>
      <c r="D240" s="1047"/>
      <c r="E240" s="1047"/>
      <c r="F240" s="1048"/>
      <c r="G240" s="595" t="s">
        <v>410</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411</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hidden="1" customHeight="1" x14ac:dyDescent="0.15">
      <c r="A241" s="1046"/>
      <c r="B241" s="1047"/>
      <c r="C241" s="1047"/>
      <c r="D241" s="1047"/>
      <c r="E241" s="1047"/>
      <c r="F241" s="1048"/>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hidden="1"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hidden="1"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hidden="1" customHeight="1" x14ac:dyDescent="0.15">
      <c r="A253" s="1046"/>
      <c r="B253" s="1047"/>
      <c r="C253" s="1047"/>
      <c r="D253" s="1047"/>
      <c r="E253" s="1047"/>
      <c r="F253" s="1048"/>
      <c r="G253" s="595" t="s">
        <v>412</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hidden="1" customHeight="1" x14ac:dyDescent="0.15">
      <c r="A254" s="1046"/>
      <c r="B254" s="1047"/>
      <c r="C254" s="1047"/>
      <c r="D254" s="1047"/>
      <c r="E254" s="1047"/>
      <c r="F254" s="1048"/>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hidden="1"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hidden="1"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hidden="1"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100" zoomScaleNormal="75" zoomScaleSheetLayoutView="100" zoomScalePageLayoutView="70" workbookViewId="0">
      <selection activeCell="P147" sqref="P147:X147"/>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415</v>
      </c>
      <c r="K3" s="365"/>
      <c r="L3" s="365"/>
      <c r="M3" s="365"/>
      <c r="N3" s="365"/>
      <c r="O3" s="365"/>
      <c r="P3" s="366" t="s">
        <v>27</v>
      </c>
      <c r="Q3" s="366"/>
      <c r="R3" s="366"/>
      <c r="S3" s="366"/>
      <c r="T3" s="366"/>
      <c r="U3" s="366"/>
      <c r="V3" s="366"/>
      <c r="W3" s="366"/>
      <c r="X3" s="366"/>
      <c r="Y3" s="367" t="s">
        <v>469</v>
      </c>
      <c r="Z3" s="368"/>
      <c r="AA3" s="368"/>
      <c r="AB3" s="368"/>
      <c r="AC3" s="149" t="s">
        <v>454</v>
      </c>
      <c r="AD3" s="149"/>
      <c r="AE3" s="149"/>
      <c r="AF3" s="149"/>
      <c r="AG3" s="149"/>
      <c r="AH3" s="367" t="s">
        <v>379</v>
      </c>
      <c r="AI3" s="364"/>
      <c r="AJ3" s="364"/>
      <c r="AK3" s="364"/>
      <c r="AL3" s="364" t="s">
        <v>21</v>
      </c>
      <c r="AM3" s="364"/>
      <c r="AN3" s="364"/>
      <c r="AO3" s="369"/>
      <c r="AP3" s="370" t="s">
        <v>416</v>
      </c>
      <c r="AQ3" s="370"/>
      <c r="AR3" s="370"/>
      <c r="AS3" s="370"/>
      <c r="AT3" s="370"/>
      <c r="AU3" s="370"/>
      <c r="AV3" s="370"/>
      <c r="AW3" s="370"/>
      <c r="AX3" s="370"/>
    </row>
    <row r="4" spans="1:50" ht="26.25" customHeight="1" x14ac:dyDescent="0.15">
      <c r="A4" s="1057">
        <v>1</v>
      </c>
      <c r="B4" s="1057">
        <v>1</v>
      </c>
      <c r="C4" s="361" t="s">
        <v>697</v>
      </c>
      <c r="D4" s="347"/>
      <c r="E4" s="347"/>
      <c r="F4" s="347"/>
      <c r="G4" s="347"/>
      <c r="H4" s="347"/>
      <c r="I4" s="347"/>
      <c r="J4" s="348">
        <v>3010505001183</v>
      </c>
      <c r="K4" s="349"/>
      <c r="L4" s="349"/>
      <c r="M4" s="349"/>
      <c r="N4" s="349"/>
      <c r="O4" s="349"/>
      <c r="P4" s="362" t="s">
        <v>700</v>
      </c>
      <c r="Q4" s="350"/>
      <c r="R4" s="350"/>
      <c r="S4" s="350"/>
      <c r="T4" s="350"/>
      <c r="U4" s="350"/>
      <c r="V4" s="350"/>
      <c r="W4" s="350"/>
      <c r="X4" s="350"/>
      <c r="Y4" s="351">
        <v>38</v>
      </c>
      <c r="Z4" s="352"/>
      <c r="AA4" s="352"/>
      <c r="AB4" s="353"/>
      <c r="AC4" s="354" t="s">
        <v>488</v>
      </c>
      <c r="AD4" s="354"/>
      <c r="AE4" s="354"/>
      <c r="AF4" s="354"/>
      <c r="AG4" s="354"/>
      <c r="AH4" s="355" t="s">
        <v>717</v>
      </c>
      <c r="AI4" s="356"/>
      <c r="AJ4" s="356"/>
      <c r="AK4" s="356"/>
      <c r="AL4" s="357" t="s">
        <v>717</v>
      </c>
      <c r="AM4" s="358"/>
      <c r="AN4" s="358"/>
      <c r="AO4" s="359"/>
      <c r="AP4" s="360" t="s">
        <v>718</v>
      </c>
      <c r="AQ4" s="360"/>
      <c r="AR4" s="360"/>
      <c r="AS4" s="360"/>
      <c r="AT4" s="360"/>
      <c r="AU4" s="360"/>
      <c r="AV4" s="360"/>
      <c r="AW4" s="360"/>
      <c r="AX4" s="360"/>
    </row>
    <row r="5" spans="1:50" ht="26.25" customHeight="1" x14ac:dyDescent="0.15">
      <c r="A5" s="1057">
        <v>2</v>
      </c>
      <c r="B5" s="1057">
        <v>1</v>
      </c>
      <c r="C5" s="347" t="s">
        <v>697</v>
      </c>
      <c r="D5" s="347"/>
      <c r="E5" s="347"/>
      <c r="F5" s="347"/>
      <c r="G5" s="347"/>
      <c r="H5" s="347"/>
      <c r="I5" s="347"/>
      <c r="J5" s="348">
        <v>3010505001183</v>
      </c>
      <c r="K5" s="349"/>
      <c r="L5" s="349"/>
      <c r="M5" s="349"/>
      <c r="N5" s="349"/>
      <c r="O5" s="349"/>
      <c r="P5" s="362" t="s">
        <v>699</v>
      </c>
      <c r="Q5" s="350"/>
      <c r="R5" s="350"/>
      <c r="S5" s="350"/>
      <c r="T5" s="350"/>
      <c r="U5" s="350"/>
      <c r="V5" s="350"/>
      <c r="W5" s="350"/>
      <c r="X5" s="350"/>
      <c r="Y5" s="351">
        <v>60</v>
      </c>
      <c r="Z5" s="352"/>
      <c r="AA5" s="352"/>
      <c r="AB5" s="353"/>
      <c r="AC5" s="354" t="s">
        <v>488</v>
      </c>
      <c r="AD5" s="354"/>
      <c r="AE5" s="354"/>
      <c r="AF5" s="354"/>
      <c r="AG5" s="354"/>
      <c r="AH5" s="355" t="s">
        <v>717</v>
      </c>
      <c r="AI5" s="356"/>
      <c r="AJ5" s="356"/>
      <c r="AK5" s="356"/>
      <c r="AL5" s="357" t="s">
        <v>717</v>
      </c>
      <c r="AM5" s="358"/>
      <c r="AN5" s="358"/>
      <c r="AO5" s="359"/>
      <c r="AP5" s="360" t="s">
        <v>718</v>
      </c>
      <c r="AQ5" s="360"/>
      <c r="AR5" s="360"/>
      <c r="AS5" s="360"/>
      <c r="AT5" s="360"/>
      <c r="AU5" s="360"/>
      <c r="AV5" s="360"/>
      <c r="AW5" s="360"/>
      <c r="AX5" s="360"/>
    </row>
    <row r="6" spans="1:50" ht="26.25" customHeight="1" x14ac:dyDescent="0.15">
      <c r="A6" s="1057">
        <v>3</v>
      </c>
      <c r="B6" s="1057">
        <v>1</v>
      </c>
      <c r="C6" s="361" t="s">
        <v>698</v>
      </c>
      <c r="D6" s="347"/>
      <c r="E6" s="347"/>
      <c r="F6" s="347"/>
      <c r="G6" s="347"/>
      <c r="H6" s="347"/>
      <c r="I6" s="347"/>
      <c r="J6" s="348">
        <v>5130005005745</v>
      </c>
      <c r="K6" s="349"/>
      <c r="L6" s="349"/>
      <c r="M6" s="349"/>
      <c r="N6" s="349"/>
      <c r="O6" s="349"/>
      <c r="P6" s="362" t="s">
        <v>701</v>
      </c>
      <c r="Q6" s="350"/>
      <c r="R6" s="350"/>
      <c r="S6" s="350"/>
      <c r="T6" s="350"/>
      <c r="U6" s="350"/>
      <c r="V6" s="350"/>
      <c r="W6" s="350"/>
      <c r="X6" s="350"/>
      <c r="Y6" s="351">
        <v>56</v>
      </c>
      <c r="Z6" s="352"/>
      <c r="AA6" s="352"/>
      <c r="AB6" s="353"/>
      <c r="AC6" s="354" t="s">
        <v>488</v>
      </c>
      <c r="AD6" s="354"/>
      <c r="AE6" s="354"/>
      <c r="AF6" s="354"/>
      <c r="AG6" s="354"/>
      <c r="AH6" s="355" t="s">
        <v>717</v>
      </c>
      <c r="AI6" s="356"/>
      <c r="AJ6" s="356"/>
      <c r="AK6" s="356"/>
      <c r="AL6" s="357" t="s">
        <v>717</v>
      </c>
      <c r="AM6" s="358"/>
      <c r="AN6" s="358"/>
      <c r="AO6" s="359"/>
      <c r="AP6" s="360" t="s">
        <v>718</v>
      </c>
      <c r="AQ6" s="360"/>
      <c r="AR6" s="360"/>
      <c r="AS6" s="360"/>
      <c r="AT6" s="360"/>
      <c r="AU6" s="360"/>
      <c r="AV6" s="360"/>
      <c r="AW6" s="360"/>
      <c r="AX6" s="360"/>
    </row>
    <row r="7" spans="1:50" ht="26.25" hidden="1"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415</v>
      </c>
      <c r="K36" s="365"/>
      <c r="L36" s="365"/>
      <c r="M36" s="365"/>
      <c r="N36" s="365"/>
      <c r="O36" s="365"/>
      <c r="P36" s="366" t="s">
        <v>27</v>
      </c>
      <c r="Q36" s="366"/>
      <c r="R36" s="366"/>
      <c r="S36" s="366"/>
      <c r="T36" s="366"/>
      <c r="U36" s="366"/>
      <c r="V36" s="366"/>
      <c r="W36" s="366"/>
      <c r="X36" s="366"/>
      <c r="Y36" s="367" t="s">
        <v>469</v>
      </c>
      <c r="Z36" s="368"/>
      <c r="AA36" s="368"/>
      <c r="AB36" s="368"/>
      <c r="AC36" s="149" t="s">
        <v>454</v>
      </c>
      <c r="AD36" s="149"/>
      <c r="AE36" s="149"/>
      <c r="AF36" s="149"/>
      <c r="AG36" s="149"/>
      <c r="AH36" s="367" t="s">
        <v>379</v>
      </c>
      <c r="AI36" s="364"/>
      <c r="AJ36" s="364"/>
      <c r="AK36" s="364"/>
      <c r="AL36" s="364" t="s">
        <v>21</v>
      </c>
      <c r="AM36" s="364"/>
      <c r="AN36" s="364"/>
      <c r="AO36" s="369"/>
      <c r="AP36" s="370" t="s">
        <v>416</v>
      </c>
      <c r="AQ36" s="370"/>
      <c r="AR36" s="370"/>
      <c r="AS36" s="370"/>
      <c r="AT36" s="370"/>
      <c r="AU36" s="370"/>
      <c r="AV36" s="370"/>
      <c r="AW36" s="370"/>
      <c r="AX36" s="370"/>
    </row>
    <row r="37" spans="1:50" ht="26.25" customHeight="1" x14ac:dyDescent="0.15">
      <c r="A37" s="1057">
        <v>1</v>
      </c>
      <c r="B37" s="1057">
        <v>1</v>
      </c>
      <c r="C37" s="361" t="s">
        <v>695</v>
      </c>
      <c r="D37" s="347"/>
      <c r="E37" s="347"/>
      <c r="F37" s="347"/>
      <c r="G37" s="347"/>
      <c r="H37" s="347"/>
      <c r="I37" s="347"/>
      <c r="J37" s="348">
        <v>8130001010944</v>
      </c>
      <c r="K37" s="349"/>
      <c r="L37" s="349"/>
      <c r="M37" s="349"/>
      <c r="N37" s="349"/>
      <c r="O37" s="349"/>
      <c r="P37" s="362" t="s">
        <v>696</v>
      </c>
      <c r="Q37" s="350"/>
      <c r="R37" s="350"/>
      <c r="S37" s="350"/>
      <c r="T37" s="350"/>
      <c r="U37" s="350"/>
      <c r="V37" s="350"/>
      <c r="W37" s="350"/>
      <c r="X37" s="350"/>
      <c r="Y37" s="351">
        <v>8</v>
      </c>
      <c r="Z37" s="352"/>
      <c r="AA37" s="352"/>
      <c r="AB37" s="353"/>
      <c r="AC37" s="354" t="s">
        <v>483</v>
      </c>
      <c r="AD37" s="354"/>
      <c r="AE37" s="354"/>
      <c r="AF37" s="354"/>
      <c r="AG37" s="354"/>
      <c r="AH37" s="355">
        <v>2</v>
      </c>
      <c r="AI37" s="356"/>
      <c r="AJ37" s="356"/>
      <c r="AK37" s="356"/>
      <c r="AL37" s="357">
        <v>96</v>
      </c>
      <c r="AM37" s="358"/>
      <c r="AN37" s="358"/>
      <c r="AO37" s="359"/>
      <c r="AP37" s="360"/>
      <c r="AQ37" s="360"/>
      <c r="AR37" s="360"/>
      <c r="AS37" s="360"/>
      <c r="AT37" s="360"/>
      <c r="AU37" s="360"/>
      <c r="AV37" s="360"/>
      <c r="AW37" s="360"/>
      <c r="AX37" s="360"/>
    </row>
    <row r="38" spans="1:50" ht="26.25" hidden="1" customHeight="1" x14ac:dyDescent="0.15">
      <c r="A38" s="1057">
        <v>2</v>
      </c>
      <c r="B38" s="1057">
        <v>1</v>
      </c>
      <c r="C38" s="361"/>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415</v>
      </c>
      <c r="K69" s="365"/>
      <c r="L69" s="365"/>
      <c r="M69" s="365"/>
      <c r="N69" s="365"/>
      <c r="O69" s="365"/>
      <c r="P69" s="366" t="s">
        <v>27</v>
      </c>
      <c r="Q69" s="366"/>
      <c r="R69" s="366"/>
      <c r="S69" s="366"/>
      <c r="T69" s="366"/>
      <c r="U69" s="366"/>
      <c r="V69" s="366"/>
      <c r="W69" s="366"/>
      <c r="X69" s="366"/>
      <c r="Y69" s="367" t="s">
        <v>469</v>
      </c>
      <c r="Z69" s="368"/>
      <c r="AA69" s="368"/>
      <c r="AB69" s="368"/>
      <c r="AC69" s="149" t="s">
        <v>454</v>
      </c>
      <c r="AD69" s="149"/>
      <c r="AE69" s="149"/>
      <c r="AF69" s="149"/>
      <c r="AG69" s="149"/>
      <c r="AH69" s="367" t="s">
        <v>379</v>
      </c>
      <c r="AI69" s="364"/>
      <c r="AJ69" s="364"/>
      <c r="AK69" s="364"/>
      <c r="AL69" s="364" t="s">
        <v>21</v>
      </c>
      <c r="AM69" s="364"/>
      <c r="AN69" s="364"/>
      <c r="AO69" s="369"/>
      <c r="AP69" s="370" t="s">
        <v>416</v>
      </c>
      <c r="AQ69" s="370"/>
      <c r="AR69" s="370"/>
      <c r="AS69" s="370"/>
      <c r="AT69" s="370"/>
      <c r="AU69" s="370"/>
      <c r="AV69" s="370"/>
      <c r="AW69" s="370"/>
      <c r="AX69" s="370"/>
    </row>
    <row r="70" spans="1:50" ht="26.25" customHeight="1" x14ac:dyDescent="0.15">
      <c r="A70" s="1057">
        <v>1</v>
      </c>
      <c r="B70" s="1057">
        <v>1</v>
      </c>
      <c r="C70" s="361" t="s">
        <v>723</v>
      </c>
      <c r="D70" s="347"/>
      <c r="E70" s="347"/>
      <c r="F70" s="347"/>
      <c r="G70" s="347"/>
      <c r="H70" s="347"/>
      <c r="I70" s="347"/>
      <c r="J70" s="348">
        <v>5011101009189</v>
      </c>
      <c r="K70" s="349"/>
      <c r="L70" s="349"/>
      <c r="M70" s="349"/>
      <c r="N70" s="349"/>
      <c r="O70" s="349"/>
      <c r="P70" s="362" t="s">
        <v>711</v>
      </c>
      <c r="Q70" s="350"/>
      <c r="R70" s="350"/>
      <c r="S70" s="350"/>
      <c r="T70" s="350"/>
      <c r="U70" s="350"/>
      <c r="V70" s="350"/>
      <c r="W70" s="350"/>
      <c r="X70" s="350"/>
      <c r="Y70" s="351">
        <v>35.799999999999997</v>
      </c>
      <c r="Z70" s="352"/>
      <c r="AA70" s="352"/>
      <c r="AB70" s="353"/>
      <c r="AC70" s="354" t="s">
        <v>487</v>
      </c>
      <c r="AD70" s="354"/>
      <c r="AE70" s="354"/>
      <c r="AF70" s="354"/>
      <c r="AG70" s="354"/>
      <c r="AH70" s="355">
        <v>2</v>
      </c>
      <c r="AI70" s="356"/>
      <c r="AJ70" s="356"/>
      <c r="AK70" s="356"/>
      <c r="AL70" s="357">
        <v>100</v>
      </c>
      <c r="AM70" s="358"/>
      <c r="AN70" s="358"/>
      <c r="AO70" s="359"/>
      <c r="AP70" s="360"/>
      <c r="AQ70" s="360"/>
      <c r="AR70" s="360"/>
      <c r="AS70" s="360"/>
      <c r="AT70" s="360"/>
      <c r="AU70" s="360"/>
      <c r="AV70" s="360"/>
      <c r="AW70" s="360"/>
      <c r="AX70" s="360"/>
    </row>
    <row r="71" spans="1:50" ht="26.25" hidden="1"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415</v>
      </c>
      <c r="K102" s="365"/>
      <c r="L102" s="365"/>
      <c r="M102" s="365"/>
      <c r="N102" s="365"/>
      <c r="O102" s="365"/>
      <c r="P102" s="366" t="s">
        <v>27</v>
      </c>
      <c r="Q102" s="366"/>
      <c r="R102" s="366"/>
      <c r="S102" s="366"/>
      <c r="T102" s="366"/>
      <c r="U102" s="366"/>
      <c r="V102" s="366"/>
      <c r="W102" s="366"/>
      <c r="X102" s="366"/>
      <c r="Y102" s="367" t="s">
        <v>469</v>
      </c>
      <c r="Z102" s="368"/>
      <c r="AA102" s="368"/>
      <c r="AB102" s="368"/>
      <c r="AC102" s="149" t="s">
        <v>454</v>
      </c>
      <c r="AD102" s="149"/>
      <c r="AE102" s="149"/>
      <c r="AF102" s="149"/>
      <c r="AG102" s="149"/>
      <c r="AH102" s="367" t="s">
        <v>379</v>
      </c>
      <c r="AI102" s="364"/>
      <c r="AJ102" s="364"/>
      <c r="AK102" s="364"/>
      <c r="AL102" s="364" t="s">
        <v>21</v>
      </c>
      <c r="AM102" s="364"/>
      <c r="AN102" s="364"/>
      <c r="AO102" s="369"/>
      <c r="AP102" s="370" t="s">
        <v>416</v>
      </c>
      <c r="AQ102" s="370"/>
      <c r="AR102" s="370"/>
      <c r="AS102" s="370"/>
      <c r="AT102" s="370"/>
      <c r="AU102" s="370"/>
      <c r="AV102" s="370"/>
      <c r="AW102" s="370"/>
      <c r="AX102" s="370"/>
    </row>
    <row r="103" spans="1:50" ht="45.75" customHeight="1" x14ac:dyDescent="0.15">
      <c r="A103" s="1057">
        <v>1</v>
      </c>
      <c r="B103" s="1057">
        <v>1</v>
      </c>
      <c r="C103" s="361" t="s">
        <v>726</v>
      </c>
      <c r="D103" s="347"/>
      <c r="E103" s="347"/>
      <c r="F103" s="347"/>
      <c r="G103" s="347"/>
      <c r="H103" s="347"/>
      <c r="I103" s="347"/>
      <c r="J103" s="348">
        <v>3010505001183</v>
      </c>
      <c r="K103" s="349"/>
      <c r="L103" s="349"/>
      <c r="M103" s="349"/>
      <c r="N103" s="349"/>
      <c r="O103" s="349"/>
      <c r="P103" s="362" t="s">
        <v>727</v>
      </c>
      <c r="Q103" s="350"/>
      <c r="R103" s="350"/>
      <c r="S103" s="350"/>
      <c r="T103" s="350"/>
      <c r="U103" s="350"/>
      <c r="V103" s="350"/>
      <c r="W103" s="350"/>
      <c r="X103" s="350"/>
      <c r="Y103" s="351">
        <v>84.5</v>
      </c>
      <c r="Z103" s="352"/>
      <c r="AA103" s="352"/>
      <c r="AB103" s="353"/>
      <c r="AC103" s="354" t="s">
        <v>488</v>
      </c>
      <c r="AD103" s="354"/>
      <c r="AE103" s="354"/>
      <c r="AF103" s="354"/>
      <c r="AG103" s="354"/>
      <c r="AH103" s="355" t="s">
        <v>717</v>
      </c>
      <c r="AI103" s="356"/>
      <c r="AJ103" s="356"/>
      <c r="AK103" s="356"/>
      <c r="AL103" s="357" t="s">
        <v>717</v>
      </c>
      <c r="AM103" s="358"/>
      <c r="AN103" s="358"/>
      <c r="AO103" s="359"/>
      <c r="AP103" s="360" t="s">
        <v>718</v>
      </c>
      <c r="AQ103" s="360"/>
      <c r="AR103" s="360"/>
      <c r="AS103" s="360"/>
      <c r="AT103" s="360"/>
      <c r="AU103" s="360"/>
      <c r="AV103" s="360"/>
      <c r="AW103" s="360"/>
      <c r="AX103" s="360"/>
    </row>
    <row r="104" spans="1:50" ht="26.25" customHeight="1" x14ac:dyDescent="0.15">
      <c r="A104" s="1057">
        <v>2</v>
      </c>
      <c r="B104" s="1057">
        <v>1</v>
      </c>
      <c r="C104" s="361" t="s">
        <v>728</v>
      </c>
      <c r="D104" s="347"/>
      <c r="E104" s="347"/>
      <c r="F104" s="347"/>
      <c r="G104" s="347"/>
      <c r="H104" s="347"/>
      <c r="I104" s="347"/>
      <c r="J104" s="348">
        <v>3010505001183</v>
      </c>
      <c r="K104" s="349"/>
      <c r="L104" s="349"/>
      <c r="M104" s="349"/>
      <c r="N104" s="349"/>
      <c r="O104" s="349"/>
      <c r="P104" s="362" t="s">
        <v>729</v>
      </c>
      <c r="Q104" s="350"/>
      <c r="R104" s="350"/>
      <c r="S104" s="350"/>
      <c r="T104" s="350"/>
      <c r="U104" s="350"/>
      <c r="V104" s="350"/>
      <c r="W104" s="350"/>
      <c r="X104" s="350"/>
      <c r="Y104" s="351">
        <v>19.7</v>
      </c>
      <c r="Z104" s="352"/>
      <c r="AA104" s="352"/>
      <c r="AB104" s="353"/>
      <c r="AC104" s="354" t="s">
        <v>488</v>
      </c>
      <c r="AD104" s="354"/>
      <c r="AE104" s="354"/>
      <c r="AF104" s="354"/>
      <c r="AG104" s="354"/>
      <c r="AH104" s="355" t="s">
        <v>717</v>
      </c>
      <c r="AI104" s="356"/>
      <c r="AJ104" s="356"/>
      <c r="AK104" s="356"/>
      <c r="AL104" s="357" t="s">
        <v>717</v>
      </c>
      <c r="AM104" s="358"/>
      <c r="AN104" s="358"/>
      <c r="AO104" s="359"/>
      <c r="AP104" s="360" t="s">
        <v>718</v>
      </c>
      <c r="AQ104" s="360"/>
      <c r="AR104" s="360"/>
      <c r="AS104" s="360"/>
      <c r="AT104" s="360"/>
      <c r="AU104" s="360"/>
      <c r="AV104" s="360"/>
      <c r="AW104" s="360"/>
      <c r="AX104" s="360"/>
    </row>
    <row r="105" spans="1:50" ht="26.25" customHeight="1" x14ac:dyDescent="0.15">
      <c r="A105" s="1057">
        <v>3</v>
      </c>
      <c r="B105" s="1057">
        <v>1</v>
      </c>
      <c r="C105" s="361" t="s">
        <v>730</v>
      </c>
      <c r="D105" s="347"/>
      <c r="E105" s="347"/>
      <c r="F105" s="347"/>
      <c r="G105" s="347"/>
      <c r="H105" s="347"/>
      <c r="I105" s="347"/>
      <c r="J105" s="348">
        <v>5130005005745</v>
      </c>
      <c r="K105" s="349"/>
      <c r="L105" s="349"/>
      <c r="M105" s="349"/>
      <c r="N105" s="349"/>
      <c r="O105" s="349"/>
      <c r="P105" s="362" t="s">
        <v>731</v>
      </c>
      <c r="Q105" s="350"/>
      <c r="R105" s="350"/>
      <c r="S105" s="350"/>
      <c r="T105" s="350"/>
      <c r="U105" s="350"/>
      <c r="V105" s="350"/>
      <c r="W105" s="350"/>
      <c r="X105" s="350"/>
      <c r="Y105" s="351">
        <v>23.7</v>
      </c>
      <c r="Z105" s="352"/>
      <c r="AA105" s="352"/>
      <c r="AB105" s="353"/>
      <c r="AC105" s="354" t="s">
        <v>488</v>
      </c>
      <c r="AD105" s="354"/>
      <c r="AE105" s="354"/>
      <c r="AF105" s="354"/>
      <c r="AG105" s="354"/>
      <c r="AH105" s="355" t="s">
        <v>717</v>
      </c>
      <c r="AI105" s="356"/>
      <c r="AJ105" s="356"/>
      <c r="AK105" s="356"/>
      <c r="AL105" s="357" t="s">
        <v>717</v>
      </c>
      <c r="AM105" s="358"/>
      <c r="AN105" s="358"/>
      <c r="AO105" s="359"/>
      <c r="AP105" s="360" t="s">
        <v>718</v>
      </c>
      <c r="AQ105" s="360"/>
      <c r="AR105" s="360"/>
      <c r="AS105" s="360"/>
      <c r="AT105" s="360"/>
      <c r="AU105" s="360"/>
      <c r="AV105" s="360"/>
      <c r="AW105" s="360"/>
      <c r="AX105" s="360"/>
    </row>
    <row r="106" spans="1:50" ht="26.25" hidden="1"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415</v>
      </c>
      <c r="K135" s="365"/>
      <c r="L135" s="365"/>
      <c r="M135" s="365"/>
      <c r="N135" s="365"/>
      <c r="O135" s="365"/>
      <c r="P135" s="366" t="s">
        <v>27</v>
      </c>
      <c r="Q135" s="366"/>
      <c r="R135" s="366"/>
      <c r="S135" s="366"/>
      <c r="T135" s="366"/>
      <c r="U135" s="366"/>
      <c r="V135" s="366"/>
      <c r="W135" s="366"/>
      <c r="X135" s="366"/>
      <c r="Y135" s="367" t="s">
        <v>469</v>
      </c>
      <c r="Z135" s="368"/>
      <c r="AA135" s="368"/>
      <c r="AB135" s="368"/>
      <c r="AC135" s="149" t="s">
        <v>454</v>
      </c>
      <c r="AD135" s="149"/>
      <c r="AE135" s="149"/>
      <c r="AF135" s="149"/>
      <c r="AG135" s="149"/>
      <c r="AH135" s="367" t="s">
        <v>379</v>
      </c>
      <c r="AI135" s="364"/>
      <c r="AJ135" s="364"/>
      <c r="AK135" s="364"/>
      <c r="AL135" s="364" t="s">
        <v>21</v>
      </c>
      <c r="AM135" s="364"/>
      <c r="AN135" s="364"/>
      <c r="AO135" s="369"/>
      <c r="AP135" s="370" t="s">
        <v>416</v>
      </c>
      <c r="AQ135" s="370"/>
      <c r="AR135" s="370"/>
      <c r="AS135" s="370"/>
      <c r="AT135" s="370"/>
      <c r="AU135" s="370"/>
      <c r="AV135" s="370"/>
      <c r="AW135" s="370"/>
      <c r="AX135" s="370"/>
    </row>
    <row r="136" spans="1:50" ht="26.25" customHeight="1" x14ac:dyDescent="0.15">
      <c r="A136" s="1057">
        <v>1</v>
      </c>
      <c r="B136" s="1057">
        <v>1</v>
      </c>
      <c r="C136" s="361" t="s">
        <v>725</v>
      </c>
      <c r="D136" s="347"/>
      <c r="E136" s="347"/>
      <c r="F136" s="347"/>
      <c r="G136" s="347"/>
      <c r="H136" s="347"/>
      <c r="I136" s="347"/>
      <c r="J136" s="348">
        <v>5013301017392</v>
      </c>
      <c r="K136" s="349"/>
      <c r="L136" s="349"/>
      <c r="M136" s="349"/>
      <c r="N136" s="349"/>
      <c r="O136" s="349"/>
      <c r="P136" s="362" t="s">
        <v>715</v>
      </c>
      <c r="Q136" s="350"/>
      <c r="R136" s="350"/>
      <c r="S136" s="350"/>
      <c r="T136" s="350"/>
      <c r="U136" s="350"/>
      <c r="V136" s="350"/>
      <c r="W136" s="350"/>
      <c r="X136" s="350"/>
      <c r="Y136" s="351">
        <v>5</v>
      </c>
      <c r="Z136" s="352"/>
      <c r="AA136" s="352"/>
      <c r="AB136" s="353"/>
      <c r="AC136" s="354" t="s">
        <v>483</v>
      </c>
      <c r="AD136" s="354"/>
      <c r="AE136" s="354"/>
      <c r="AF136" s="354"/>
      <c r="AG136" s="354"/>
      <c r="AH136" s="355">
        <v>2</v>
      </c>
      <c r="AI136" s="356"/>
      <c r="AJ136" s="356"/>
      <c r="AK136" s="356"/>
      <c r="AL136" s="357">
        <v>97</v>
      </c>
      <c r="AM136" s="358"/>
      <c r="AN136" s="358"/>
      <c r="AO136" s="359"/>
      <c r="AP136" s="360"/>
      <c r="AQ136" s="360"/>
      <c r="AR136" s="360"/>
      <c r="AS136" s="360"/>
      <c r="AT136" s="360"/>
      <c r="AU136" s="360"/>
      <c r="AV136" s="360"/>
      <c r="AW136" s="360"/>
      <c r="AX136" s="360"/>
    </row>
    <row r="137" spans="1:50" ht="26.25" hidden="1"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4"/>
      <c r="B168" s="364"/>
      <c r="C168" s="364" t="s">
        <v>26</v>
      </c>
      <c r="D168" s="364"/>
      <c r="E168" s="364"/>
      <c r="F168" s="364"/>
      <c r="G168" s="364"/>
      <c r="H168" s="364"/>
      <c r="I168" s="364"/>
      <c r="J168" s="149" t="s">
        <v>415</v>
      </c>
      <c r="K168" s="365"/>
      <c r="L168" s="365"/>
      <c r="M168" s="365"/>
      <c r="N168" s="365"/>
      <c r="O168" s="365"/>
      <c r="P168" s="366" t="s">
        <v>27</v>
      </c>
      <c r="Q168" s="366"/>
      <c r="R168" s="366"/>
      <c r="S168" s="366"/>
      <c r="T168" s="366"/>
      <c r="U168" s="366"/>
      <c r="V168" s="366"/>
      <c r="W168" s="366"/>
      <c r="X168" s="366"/>
      <c r="Y168" s="367" t="s">
        <v>469</v>
      </c>
      <c r="Z168" s="368"/>
      <c r="AA168" s="368"/>
      <c r="AB168" s="368"/>
      <c r="AC168" s="149" t="s">
        <v>454</v>
      </c>
      <c r="AD168" s="149"/>
      <c r="AE168" s="149"/>
      <c r="AF168" s="149"/>
      <c r="AG168" s="149"/>
      <c r="AH168" s="367" t="s">
        <v>379</v>
      </c>
      <c r="AI168" s="364"/>
      <c r="AJ168" s="364"/>
      <c r="AK168" s="364"/>
      <c r="AL168" s="364" t="s">
        <v>21</v>
      </c>
      <c r="AM168" s="364"/>
      <c r="AN168" s="364"/>
      <c r="AO168" s="369"/>
      <c r="AP168" s="370" t="s">
        <v>416</v>
      </c>
      <c r="AQ168" s="370"/>
      <c r="AR168" s="370"/>
      <c r="AS168" s="370"/>
      <c r="AT168" s="370"/>
      <c r="AU168" s="370"/>
      <c r="AV168" s="370"/>
      <c r="AW168" s="370"/>
      <c r="AX168" s="370"/>
    </row>
    <row r="169" spans="1:50" ht="26.25" hidden="1"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4"/>
      <c r="B201" s="364"/>
      <c r="C201" s="364" t="s">
        <v>26</v>
      </c>
      <c r="D201" s="364"/>
      <c r="E201" s="364"/>
      <c r="F201" s="364"/>
      <c r="G201" s="364"/>
      <c r="H201" s="364"/>
      <c r="I201" s="364"/>
      <c r="J201" s="149" t="s">
        <v>415</v>
      </c>
      <c r="K201" s="365"/>
      <c r="L201" s="365"/>
      <c r="M201" s="365"/>
      <c r="N201" s="365"/>
      <c r="O201" s="365"/>
      <c r="P201" s="366" t="s">
        <v>27</v>
      </c>
      <c r="Q201" s="366"/>
      <c r="R201" s="366"/>
      <c r="S201" s="366"/>
      <c r="T201" s="366"/>
      <c r="U201" s="366"/>
      <c r="V201" s="366"/>
      <c r="W201" s="366"/>
      <c r="X201" s="366"/>
      <c r="Y201" s="367" t="s">
        <v>469</v>
      </c>
      <c r="Z201" s="368"/>
      <c r="AA201" s="368"/>
      <c r="AB201" s="368"/>
      <c r="AC201" s="149" t="s">
        <v>454</v>
      </c>
      <c r="AD201" s="149"/>
      <c r="AE201" s="149"/>
      <c r="AF201" s="149"/>
      <c r="AG201" s="149"/>
      <c r="AH201" s="367" t="s">
        <v>379</v>
      </c>
      <c r="AI201" s="364"/>
      <c r="AJ201" s="364"/>
      <c r="AK201" s="364"/>
      <c r="AL201" s="364" t="s">
        <v>21</v>
      </c>
      <c r="AM201" s="364"/>
      <c r="AN201" s="364"/>
      <c r="AO201" s="369"/>
      <c r="AP201" s="370" t="s">
        <v>416</v>
      </c>
      <c r="AQ201" s="370"/>
      <c r="AR201" s="370"/>
      <c r="AS201" s="370"/>
      <c r="AT201" s="370"/>
      <c r="AU201" s="370"/>
      <c r="AV201" s="370"/>
      <c r="AW201" s="370"/>
      <c r="AX201" s="370"/>
    </row>
    <row r="202" spans="1:50" ht="26.25" hidden="1"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4"/>
      <c r="B234" s="364"/>
      <c r="C234" s="364" t="s">
        <v>26</v>
      </c>
      <c r="D234" s="364"/>
      <c r="E234" s="364"/>
      <c r="F234" s="364"/>
      <c r="G234" s="364"/>
      <c r="H234" s="364"/>
      <c r="I234" s="364"/>
      <c r="J234" s="149" t="s">
        <v>415</v>
      </c>
      <c r="K234" s="365"/>
      <c r="L234" s="365"/>
      <c r="M234" s="365"/>
      <c r="N234" s="365"/>
      <c r="O234" s="365"/>
      <c r="P234" s="366" t="s">
        <v>27</v>
      </c>
      <c r="Q234" s="366"/>
      <c r="R234" s="366"/>
      <c r="S234" s="366"/>
      <c r="T234" s="366"/>
      <c r="U234" s="366"/>
      <c r="V234" s="366"/>
      <c r="W234" s="366"/>
      <c r="X234" s="366"/>
      <c r="Y234" s="367" t="s">
        <v>469</v>
      </c>
      <c r="Z234" s="368"/>
      <c r="AA234" s="368"/>
      <c r="AB234" s="368"/>
      <c r="AC234" s="149" t="s">
        <v>454</v>
      </c>
      <c r="AD234" s="149"/>
      <c r="AE234" s="149"/>
      <c r="AF234" s="149"/>
      <c r="AG234" s="149"/>
      <c r="AH234" s="367" t="s">
        <v>379</v>
      </c>
      <c r="AI234" s="364"/>
      <c r="AJ234" s="364"/>
      <c r="AK234" s="364"/>
      <c r="AL234" s="364" t="s">
        <v>21</v>
      </c>
      <c r="AM234" s="364"/>
      <c r="AN234" s="364"/>
      <c r="AO234" s="369"/>
      <c r="AP234" s="370" t="s">
        <v>416</v>
      </c>
      <c r="AQ234" s="370"/>
      <c r="AR234" s="370"/>
      <c r="AS234" s="370"/>
      <c r="AT234" s="370"/>
      <c r="AU234" s="370"/>
      <c r="AV234" s="370"/>
      <c r="AW234" s="370"/>
      <c r="AX234" s="370"/>
    </row>
    <row r="235" spans="1:50" ht="26.25" hidden="1"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4"/>
      <c r="B267" s="364"/>
      <c r="C267" s="364" t="s">
        <v>26</v>
      </c>
      <c r="D267" s="364"/>
      <c r="E267" s="364"/>
      <c r="F267" s="364"/>
      <c r="G267" s="364"/>
      <c r="H267" s="364"/>
      <c r="I267" s="364"/>
      <c r="J267" s="149" t="s">
        <v>415</v>
      </c>
      <c r="K267" s="365"/>
      <c r="L267" s="365"/>
      <c r="M267" s="365"/>
      <c r="N267" s="365"/>
      <c r="O267" s="365"/>
      <c r="P267" s="366" t="s">
        <v>27</v>
      </c>
      <c r="Q267" s="366"/>
      <c r="R267" s="366"/>
      <c r="S267" s="366"/>
      <c r="T267" s="366"/>
      <c r="U267" s="366"/>
      <c r="V267" s="366"/>
      <c r="W267" s="366"/>
      <c r="X267" s="366"/>
      <c r="Y267" s="367" t="s">
        <v>469</v>
      </c>
      <c r="Z267" s="368"/>
      <c r="AA267" s="368"/>
      <c r="AB267" s="368"/>
      <c r="AC267" s="149" t="s">
        <v>454</v>
      </c>
      <c r="AD267" s="149"/>
      <c r="AE267" s="149"/>
      <c r="AF267" s="149"/>
      <c r="AG267" s="149"/>
      <c r="AH267" s="367" t="s">
        <v>379</v>
      </c>
      <c r="AI267" s="364"/>
      <c r="AJ267" s="364"/>
      <c r="AK267" s="364"/>
      <c r="AL267" s="364" t="s">
        <v>21</v>
      </c>
      <c r="AM267" s="364"/>
      <c r="AN267" s="364"/>
      <c r="AO267" s="369"/>
      <c r="AP267" s="370" t="s">
        <v>416</v>
      </c>
      <c r="AQ267" s="370"/>
      <c r="AR267" s="370"/>
      <c r="AS267" s="370"/>
      <c r="AT267" s="370"/>
      <c r="AU267" s="370"/>
      <c r="AV267" s="370"/>
      <c r="AW267" s="370"/>
      <c r="AX267" s="370"/>
    </row>
    <row r="268" spans="1:50" ht="26.25" hidden="1"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4"/>
      <c r="B300" s="364"/>
      <c r="C300" s="364" t="s">
        <v>26</v>
      </c>
      <c r="D300" s="364"/>
      <c r="E300" s="364"/>
      <c r="F300" s="364"/>
      <c r="G300" s="364"/>
      <c r="H300" s="364"/>
      <c r="I300" s="364"/>
      <c r="J300" s="149" t="s">
        <v>415</v>
      </c>
      <c r="K300" s="365"/>
      <c r="L300" s="365"/>
      <c r="M300" s="365"/>
      <c r="N300" s="365"/>
      <c r="O300" s="365"/>
      <c r="P300" s="366" t="s">
        <v>27</v>
      </c>
      <c r="Q300" s="366"/>
      <c r="R300" s="366"/>
      <c r="S300" s="366"/>
      <c r="T300" s="366"/>
      <c r="U300" s="366"/>
      <c r="V300" s="366"/>
      <c r="W300" s="366"/>
      <c r="X300" s="366"/>
      <c r="Y300" s="367" t="s">
        <v>469</v>
      </c>
      <c r="Z300" s="368"/>
      <c r="AA300" s="368"/>
      <c r="AB300" s="368"/>
      <c r="AC300" s="149" t="s">
        <v>454</v>
      </c>
      <c r="AD300" s="149"/>
      <c r="AE300" s="149"/>
      <c r="AF300" s="149"/>
      <c r="AG300" s="149"/>
      <c r="AH300" s="367" t="s">
        <v>379</v>
      </c>
      <c r="AI300" s="364"/>
      <c r="AJ300" s="364"/>
      <c r="AK300" s="364"/>
      <c r="AL300" s="364" t="s">
        <v>21</v>
      </c>
      <c r="AM300" s="364"/>
      <c r="AN300" s="364"/>
      <c r="AO300" s="369"/>
      <c r="AP300" s="370" t="s">
        <v>416</v>
      </c>
      <c r="AQ300" s="370"/>
      <c r="AR300" s="370"/>
      <c r="AS300" s="370"/>
      <c r="AT300" s="370"/>
      <c r="AU300" s="370"/>
      <c r="AV300" s="370"/>
      <c r="AW300" s="370"/>
      <c r="AX300" s="370"/>
    </row>
    <row r="301" spans="1:50" ht="26.25" hidden="1"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4"/>
      <c r="B333" s="364"/>
      <c r="C333" s="364" t="s">
        <v>26</v>
      </c>
      <c r="D333" s="364"/>
      <c r="E333" s="364"/>
      <c r="F333" s="364"/>
      <c r="G333" s="364"/>
      <c r="H333" s="364"/>
      <c r="I333" s="364"/>
      <c r="J333" s="149" t="s">
        <v>415</v>
      </c>
      <c r="K333" s="365"/>
      <c r="L333" s="365"/>
      <c r="M333" s="365"/>
      <c r="N333" s="365"/>
      <c r="O333" s="365"/>
      <c r="P333" s="366" t="s">
        <v>27</v>
      </c>
      <c r="Q333" s="366"/>
      <c r="R333" s="366"/>
      <c r="S333" s="366"/>
      <c r="T333" s="366"/>
      <c r="U333" s="366"/>
      <c r="V333" s="366"/>
      <c r="W333" s="366"/>
      <c r="X333" s="366"/>
      <c r="Y333" s="367" t="s">
        <v>469</v>
      </c>
      <c r="Z333" s="368"/>
      <c r="AA333" s="368"/>
      <c r="AB333" s="368"/>
      <c r="AC333" s="149" t="s">
        <v>454</v>
      </c>
      <c r="AD333" s="149"/>
      <c r="AE333" s="149"/>
      <c r="AF333" s="149"/>
      <c r="AG333" s="149"/>
      <c r="AH333" s="367" t="s">
        <v>379</v>
      </c>
      <c r="AI333" s="364"/>
      <c r="AJ333" s="364"/>
      <c r="AK333" s="364"/>
      <c r="AL333" s="364" t="s">
        <v>21</v>
      </c>
      <c r="AM333" s="364"/>
      <c r="AN333" s="364"/>
      <c r="AO333" s="369"/>
      <c r="AP333" s="370" t="s">
        <v>416</v>
      </c>
      <c r="AQ333" s="370"/>
      <c r="AR333" s="370"/>
      <c r="AS333" s="370"/>
      <c r="AT333" s="370"/>
      <c r="AU333" s="370"/>
      <c r="AV333" s="370"/>
      <c r="AW333" s="370"/>
      <c r="AX333" s="370"/>
    </row>
    <row r="334" spans="1:50" ht="26.25" hidden="1"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4"/>
      <c r="B366" s="364"/>
      <c r="C366" s="364" t="s">
        <v>26</v>
      </c>
      <c r="D366" s="364"/>
      <c r="E366" s="364"/>
      <c r="F366" s="364"/>
      <c r="G366" s="364"/>
      <c r="H366" s="364"/>
      <c r="I366" s="364"/>
      <c r="J366" s="149" t="s">
        <v>415</v>
      </c>
      <c r="K366" s="365"/>
      <c r="L366" s="365"/>
      <c r="M366" s="365"/>
      <c r="N366" s="365"/>
      <c r="O366" s="365"/>
      <c r="P366" s="366" t="s">
        <v>27</v>
      </c>
      <c r="Q366" s="366"/>
      <c r="R366" s="366"/>
      <c r="S366" s="366"/>
      <c r="T366" s="366"/>
      <c r="U366" s="366"/>
      <c r="V366" s="366"/>
      <c r="W366" s="366"/>
      <c r="X366" s="366"/>
      <c r="Y366" s="367" t="s">
        <v>469</v>
      </c>
      <c r="Z366" s="368"/>
      <c r="AA366" s="368"/>
      <c r="AB366" s="368"/>
      <c r="AC366" s="149" t="s">
        <v>454</v>
      </c>
      <c r="AD366" s="149"/>
      <c r="AE366" s="149"/>
      <c r="AF366" s="149"/>
      <c r="AG366" s="149"/>
      <c r="AH366" s="367" t="s">
        <v>379</v>
      </c>
      <c r="AI366" s="364"/>
      <c r="AJ366" s="364"/>
      <c r="AK366" s="364"/>
      <c r="AL366" s="364" t="s">
        <v>21</v>
      </c>
      <c r="AM366" s="364"/>
      <c r="AN366" s="364"/>
      <c r="AO366" s="369"/>
      <c r="AP366" s="370" t="s">
        <v>416</v>
      </c>
      <c r="AQ366" s="370"/>
      <c r="AR366" s="370"/>
      <c r="AS366" s="370"/>
      <c r="AT366" s="370"/>
      <c r="AU366" s="370"/>
      <c r="AV366" s="370"/>
      <c r="AW366" s="370"/>
      <c r="AX366" s="370"/>
    </row>
    <row r="367" spans="1:50" ht="26.25" hidden="1"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4"/>
      <c r="B399" s="364"/>
      <c r="C399" s="364" t="s">
        <v>26</v>
      </c>
      <c r="D399" s="364"/>
      <c r="E399" s="364"/>
      <c r="F399" s="364"/>
      <c r="G399" s="364"/>
      <c r="H399" s="364"/>
      <c r="I399" s="364"/>
      <c r="J399" s="149" t="s">
        <v>415</v>
      </c>
      <c r="K399" s="365"/>
      <c r="L399" s="365"/>
      <c r="M399" s="365"/>
      <c r="N399" s="365"/>
      <c r="O399" s="365"/>
      <c r="P399" s="366" t="s">
        <v>27</v>
      </c>
      <c r="Q399" s="366"/>
      <c r="R399" s="366"/>
      <c r="S399" s="366"/>
      <c r="T399" s="366"/>
      <c r="U399" s="366"/>
      <c r="V399" s="366"/>
      <c r="W399" s="366"/>
      <c r="X399" s="366"/>
      <c r="Y399" s="367" t="s">
        <v>469</v>
      </c>
      <c r="Z399" s="368"/>
      <c r="AA399" s="368"/>
      <c r="AB399" s="368"/>
      <c r="AC399" s="149" t="s">
        <v>454</v>
      </c>
      <c r="AD399" s="149"/>
      <c r="AE399" s="149"/>
      <c r="AF399" s="149"/>
      <c r="AG399" s="149"/>
      <c r="AH399" s="367" t="s">
        <v>379</v>
      </c>
      <c r="AI399" s="364"/>
      <c r="AJ399" s="364"/>
      <c r="AK399" s="364"/>
      <c r="AL399" s="364" t="s">
        <v>21</v>
      </c>
      <c r="AM399" s="364"/>
      <c r="AN399" s="364"/>
      <c r="AO399" s="369"/>
      <c r="AP399" s="370" t="s">
        <v>416</v>
      </c>
      <c r="AQ399" s="370"/>
      <c r="AR399" s="370"/>
      <c r="AS399" s="370"/>
      <c r="AT399" s="370"/>
      <c r="AU399" s="370"/>
      <c r="AV399" s="370"/>
      <c r="AW399" s="370"/>
      <c r="AX399" s="370"/>
    </row>
    <row r="400" spans="1:50" ht="26.25" hidden="1"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4"/>
      <c r="B432" s="364"/>
      <c r="C432" s="364" t="s">
        <v>26</v>
      </c>
      <c r="D432" s="364"/>
      <c r="E432" s="364"/>
      <c r="F432" s="364"/>
      <c r="G432" s="364"/>
      <c r="H432" s="364"/>
      <c r="I432" s="364"/>
      <c r="J432" s="149" t="s">
        <v>415</v>
      </c>
      <c r="K432" s="365"/>
      <c r="L432" s="365"/>
      <c r="M432" s="365"/>
      <c r="N432" s="365"/>
      <c r="O432" s="365"/>
      <c r="P432" s="366" t="s">
        <v>27</v>
      </c>
      <c r="Q432" s="366"/>
      <c r="R432" s="366"/>
      <c r="S432" s="366"/>
      <c r="T432" s="366"/>
      <c r="U432" s="366"/>
      <c r="V432" s="366"/>
      <c r="W432" s="366"/>
      <c r="X432" s="366"/>
      <c r="Y432" s="367" t="s">
        <v>469</v>
      </c>
      <c r="Z432" s="368"/>
      <c r="AA432" s="368"/>
      <c r="AB432" s="368"/>
      <c r="AC432" s="149" t="s">
        <v>454</v>
      </c>
      <c r="AD432" s="149"/>
      <c r="AE432" s="149"/>
      <c r="AF432" s="149"/>
      <c r="AG432" s="149"/>
      <c r="AH432" s="367" t="s">
        <v>379</v>
      </c>
      <c r="AI432" s="364"/>
      <c r="AJ432" s="364"/>
      <c r="AK432" s="364"/>
      <c r="AL432" s="364" t="s">
        <v>21</v>
      </c>
      <c r="AM432" s="364"/>
      <c r="AN432" s="364"/>
      <c r="AO432" s="369"/>
      <c r="AP432" s="370" t="s">
        <v>416</v>
      </c>
      <c r="AQ432" s="370"/>
      <c r="AR432" s="370"/>
      <c r="AS432" s="370"/>
      <c r="AT432" s="370"/>
      <c r="AU432" s="370"/>
      <c r="AV432" s="370"/>
      <c r="AW432" s="370"/>
      <c r="AX432" s="370"/>
    </row>
    <row r="433" spans="1:50" ht="26.25" hidden="1"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4"/>
      <c r="B465" s="364"/>
      <c r="C465" s="364" t="s">
        <v>26</v>
      </c>
      <c r="D465" s="364"/>
      <c r="E465" s="364"/>
      <c r="F465" s="364"/>
      <c r="G465" s="364"/>
      <c r="H465" s="364"/>
      <c r="I465" s="364"/>
      <c r="J465" s="149" t="s">
        <v>415</v>
      </c>
      <c r="K465" s="365"/>
      <c r="L465" s="365"/>
      <c r="M465" s="365"/>
      <c r="N465" s="365"/>
      <c r="O465" s="365"/>
      <c r="P465" s="366" t="s">
        <v>27</v>
      </c>
      <c r="Q465" s="366"/>
      <c r="R465" s="366"/>
      <c r="S465" s="366"/>
      <c r="T465" s="366"/>
      <c r="U465" s="366"/>
      <c r="V465" s="366"/>
      <c r="W465" s="366"/>
      <c r="X465" s="366"/>
      <c r="Y465" s="367" t="s">
        <v>469</v>
      </c>
      <c r="Z465" s="368"/>
      <c r="AA465" s="368"/>
      <c r="AB465" s="368"/>
      <c r="AC465" s="149" t="s">
        <v>454</v>
      </c>
      <c r="AD465" s="149"/>
      <c r="AE465" s="149"/>
      <c r="AF465" s="149"/>
      <c r="AG465" s="149"/>
      <c r="AH465" s="367" t="s">
        <v>379</v>
      </c>
      <c r="AI465" s="364"/>
      <c r="AJ465" s="364"/>
      <c r="AK465" s="364"/>
      <c r="AL465" s="364" t="s">
        <v>21</v>
      </c>
      <c r="AM465" s="364"/>
      <c r="AN465" s="364"/>
      <c r="AO465" s="369"/>
      <c r="AP465" s="370" t="s">
        <v>416</v>
      </c>
      <c r="AQ465" s="370"/>
      <c r="AR465" s="370"/>
      <c r="AS465" s="370"/>
      <c r="AT465" s="370"/>
      <c r="AU465" s="370"/>
      <c r="AV465" s="370"/>
      <c r="AW465" s="370"/>
      <c r="AX465" s="370"/>
    </row>
    <row r="466" spans="1:50" ht="26.25" hidden="1"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4"/>
      <c r="B498" s="364"/>
      <c r="C498" s="364" t="s">
        <v>26</v>
      </c>
      <c r="D498" s="364"/>
      <c r="E498" s="364"/>
      <c r="F498" s="364"/>
      <c r="G498" s="364"/>
      <c r="H498" s="364"/>
      <c r="I498" s="364"/>
      <c r="J498" s="149" t="s">
        <v>415</v>
      </c>
      <c r="K498" s="365"/>
      <c r="L498" s="365"/>
      <c r="M498" s="365"/>
      <c r="N498" s="365"/>
      <c r="O498" s="365"/>
      <c r="P498" s="366" t="s">
        <v>27</v>
      </c>
      <c r="Q498" s="366"/>
      <c r="R498" s="366"/>
      <c r="S498" s="366"/>
      <c r="T498" s="366"/>
      <c r="U498" s="366"/>
      <c r="V498" s="366"/>
      <c r="W498" s="366"/>
      <c r="X498" s="366"/>
      <c r="Y498" s="367" t="s">
        <v>469</v>
      </c>
      <c r="Z498" s="368"/>
      <c r="AA498" s="368"/>
      <c r="AB498" s="368"/>
      <c r="AC498" s="149" t="s">
        <v>454</v>
      </c>
      <c r="AD498" s="149"/>
      <c r="AE498" s="149"/>
      <c r="AF498" s="149"/>
      <c r="AG498" s="149"/>
      <c r="AH498" s="367" t="s">
        <v>379</v>
      </c>
      <c r="AI498" s="364"/>
      <c r="AJ498" s="364"/>
      <c r="AK498" s="364"/>
      <c r="AL498" s="364" t="s">
        <v>21</v>
      </c>
      <c r="AM498" s="364"/>
      <c r="AN498" s="364"/>
      <c r="AO498" s="369"/>
      <c r="AP498" s="370" t="s">
        <v>416</v>
      </c>
      <c r="AQ498" s="370"/>
      <c r="AR498" s="370"/>
      <c r="AS498" s="370"/>
      <c r="AT498" s="370"/>
      <c r="AU498" s="370"/>
      <c r="AV498" s="370"/>
      <c r="AW498" s="370"/>
      <c r="AX498" s="370"/>
    </row>
    <row r="499" spans="1:50" ht="26.25" hidden="1"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4"/>
      <c r="B531" s="364"/>
      <c r="C531" s="364" t="s">
        <v>26</v>
      </c>
      <c r="D531" s="364"/>
      <c r="E531" s="364"/>
      <c r="F531" s="364"/>
      <c r="G531" s="364"/>
      <c r="H531" s="364"/>
      <c r="I531" s="364"/>
      <c r="J531" s="149" t="s">
        <v>415</v>
      </c>
      <c r="K531" s="365"/>
      <c r="L531" s="365"/>
      <c r="M531" s="365"/>
      <c r="N531" s="365"/>
      <c r="O531" s="365"/>
      <c r="P531" s="366" t="s">
        <v>27</v>
      </c>
      <c r="Q531" s="366"/>
      <c r="R531" s="366"/>
      <c r="S531" s="366"/>
      <c r="T531" s="366"/>
      <c r="U531" s="366"/>
      <c r="V531" s="366"/>
      <c r="W531" s="366"/>
      <c r="X531" s="366"/>
      <c r="Y531" s="367" t="s">
        <v>469</v>
      </c>
      <c r="Z531" s="368"/>
      <c r="AA531" s="368"/>
      <c r="AB531" s="368"/>
      <c r="AC531" s="149" t="s">
        <v>454</v>
      </c>
      <c r="AD531" s="149"/>
      <c r="AE531" s="149"/>
      <c r="AF531" s="149"/>
      <c r="AG531" s="149"/>
      <c r="AH531" s="367" t="s">
        <v>379</v>
      </c>
      <c r="AI531" s="364"/>
      <c r="AJ531" s="364"/>
      <c r="AK531" s="364"/>
      <c r="AL531" s="364" t="s">
        <v>21</v>
      </c>
      <c r="AM531" s="364"/>
      <c r="AN531" s="364"/>
      <c r="AO531" s="369"/>
      <c r="AP531" s="370" t="s">
        <v>416</v>
      </c>
      <c r="AQ531" s="370"/>
      <c r="AR531" s="370"/>
      <c r="AS531" s="370"/>
      <c r="AT531" s="370"/>
      <c r="AU531" s="370"/>
      <c r="AV531" s="370"/>
      <c r="AW531" s="370"/>
      <c r="AX531" s="370"/>
    </row>
    <row r="532" spans="1:50" ht="26.25" hidden="1"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149" t="s">
        <v>415</v>
      </c>
      <c r="K564" s="365"/>
      <c r="L564" s="365"/>
      <c r="M564" s="365"/>
      <c r="N564" s="365"/>
      <c r="O564" s="365"/>
      <c r="P564" s="366" t="s">
        <v>27</v>
      </c>
      <c r="Q564" s="366"/>
      <c r="R564" s="366"/>
      <c r="S564" s="366"/>
      <c r="T564" s="366"/>
      <c r="U564" s="366"/>
      <c r="V564" s="366"/>
      <c r="W564" s="366"/>
      <c r="X564" s="366"/>
      <c r="Y564" s="367" t="s">
        <v>469</v>
      </c>
      <c r="Z564" s="368"/>
      <c r="AA564" s="368"/>
      <c r="AB564" s="368"/>
      <c r="AC564" s="149" t="s">
        <v>454</v>
      </c>
      <c r="AD564" s="149"/>
      <c r="AE564" s="149"/>
      <c r="AF564" s="149"/>
      <c r="AG564" s="149"/>
      <c r="AH564" s="367" t="s">
        <v>379</v>
      </c>
      <c r="AI564" s="364"/>
      <c r="AJ564" s="364"/>
      <c r="AK564" s="364"/>
      <c r="AL564" s="364" t="s">
        <v>21</v>
      </c>
      <c r="AM564" s="364"/>
      <c r="AN564" s="364"/>
      <c r="AO564" s="369"/>
      <c r="AP564" s="370" t="s">
        <v>416</v>
      </c>
      <c r="AQ564" s="370"/>
      <c r="AR564" s="370"/>
      <c r="AS564" s="370"/>
      <c r="AT564" s="370"/>
      <c r="AU564" s="370"/>
      <c r="AV564" s="370"/>
      <c r="AW564" s="370"/>
      <c r="AX564" s="370"/>
    </row>
    <row r="565" spans="1:50" ht="26.25" hidden="1"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149" t="s">
        <v>415</v>
      </c>
      <c r="K597" s="365"/>
      <c r="L597" s="365"/>
      <c r="M597" s="365"/>
      <c r="N597" s="365"/>
      <c r="O597" s="365"/>
      <c r="P597" s="366" t="s">
        <v>27</v>
      </c>
      <c r="Q597" s="366"/>
      <c r="R597" s="366"/>
      <c r="S597" s="366"/>
      <c r="T597" s="366"/>
      <c r="U597" s="366"/>
      <c r="V597" s="366"/>
      <c r="W597" s="366"/>
      <c r="X597" s="366"/>
      <c r="Y597" s="367" t="s">
        <v>469</v>
      </c>
      <c r="Z597" s="368"/>
      <c r="AA597" s="368"/>
      <c r="AB597" s="368"/>
      <c r="AC597" s="149" t="s">
        <v>454</v>
      </c>
      <c r="AD597" s="149"/>
      <c r="AE597" s="149"/>
      <c r="AF597" s="149"/>
      <c r="AG597" s="149"/>
      <c r="AH597" s="367" t="s">
        <v>379</v>
      </c>
      <c r="AI597" s="364"/>
      <c r="AJ597" s="364"/>
      <c r="AK597" s="364"/>
      <c r="AL597" s="364" t="s">
        <v>21</v>
      </c>
      <c r="AM597" s="364"/>
      <c r="AN597" s="364"/>
      <c r="AO597" s="369"/>
      <c r="AP597" s="370" t="s">
        <v>416</v>
      </c>
      <c r="AQ597" s="370"/>
      <c r="AR597" s="370"/>
      <c r="AS597" s="370"/>
      <c r="AT597" s="370"/>
      <c r="AU597" s="370"/>
      <c r="AV597" s="370"/>
      <c r="AW597" s="370"/>
      <c r="AX597" s="370"/>
    </row>
    <row r="598" spans="1:50" ht="26.25" hidden="1"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149" t="s">
        <v>415</v>
      </c>
      <c r="K630" s="365"/>
      <c r="L630" s="365"/>
      <c r="M630" s="365"/>
      <c r="N630" s="365"/>
      <c r="O630" s="365"/>
      <c r="P630" s="366" t="s">
        <v>27</v>
      </c>
      <c r="Q630" s="366"/>
      <c r="R630" s="366"/>
      <c r="S630" s="366"/>
      <c r="T630" s="366"/>
      <c r="U630" s="366"/>
      <c r="V630" s="366"/>
      <c r="W630" s="366"/>
      <c r="X630" s="366"/>
      <c r="Y630" s="367" t="s">
        <v>469</v>
      </c>
      <c r="Z630" s="368"/>
      <c r="AA630" s="368"/>
      <c r="AB630" s="368"/>
      <c r="AC630" s="149" t="s">
        <v>454</v>
      </c>
      <c r="AD630" s="149"/>
      <c r="AE630" s="149"/>
      <c r="AF630" s="149"/>
      <c r="AG630" s="149"/>
      <c r="AH630" s="367" t="s">
        <v>379</v>
      </c>
      <c r="AI630" s="364"/>
      <c r="AJ630" s="364"/>
      <c r="AK630" s="364"/>
      <c r="AL630" s="364" t="s">
        <v>21</v>
      </c>
      <c r="AM630" s="364"/>
      <c r="AN630" s="364"/>
      <c r="AO630" s="369"/>
      <c r="AP630" s="370" t="s">
        <v>416</v>
      </c>
      <c r="AQ630" s="370"/>
      <c r="AR630" s="370"/>
      <c r="AS630" s="370"/>
      <c r="AT630" s="370"/>
      <c r="AU630" s="370"/>
      <c r="AV630" s="370"/>
      <c r="AW630" s="370"/>
      <c r="AX630" s="370"/>
    </row>
    <row r="631" spans="1:50" ht="26.25" hidden="1"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149" t="s">
        <v>415</v>
      </c>
      <c r="K663" s="365"/>
      <c r="L663" s="365"/>
      <c r="M663" s="365"/>
      <c r="N663" s="365"/>
      <c r="O663" s="365"/>
      <c r="P663" s="366" t="s">
        <v>27</v>
      </c>
      <c r="Q663" s="366"/>
      <c r="R663" s="366"/>
      <c r="S663" s="366"/>
      <c r="T663" s="366"/>
      <c r="U663" s="366"/>
      <c r="V663" s="366"/>
      <c r="W663" s="366"/>
      <c r="X663" s="366"/>
      <c r="Y663" s="367" t="s">
        <v>469</v>
      </c>
      <c r="Z663" s="368"/>
      <c r="AA663" s="368"/>
      <c r="AB663" s="368"/>
      <c r="AC663" s="149" t="s">
        <v>454</v>
      </c>
      <c r="AD663" s="149"/>
      <c r="AE663" s="149"/>
      <c r="AF663" s="149"/>
      <c r="AG663" s="149"/>
      <c r="AH663" s="367" t="s">
        <v>379</v>
      </c>
      <c r="AI663" s="364"/>
      <c r="AJ663" s="364"/>
      <c r="AK663" s="364"/>
      <c r="AL663" s="364" t="s">
        <v>21</v>
      </c>
      <c r="AM663" s="364"/>
      <c r="AN663" s="364"/>
      <c r="AO663" s="369"/>
      <c r="AP663" s="370" t="s">
        <v>416</v>
      </c>
      <c r="AQ663" s="370"/>
      <c r="AR663" s="370"/>
      <c r="AS663" s="370"/>
      <c r="AT663" s="370"/>
      <c r="AU663" s="370"/>
      <c r="AV663" s="370"/>
      <c r="AW663" s="370"/>
      <c r="AX663" s="370"/>
    </row>
    <row r="664" spans="1:50" ht="26.25" hidden="1"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149" t="s">
        <v>415</v>
      </c>
      <c r="K696" s="365"/>
      <c r="L696" s="365"/>
      <c r="M696" s="365"/>
      <c r="N696" s="365"/>
      <c r="O696" s="365"/>
      <c r="P696" s="366" t="s">
        <v>27</v>
      </c>
      <c r="Q696" s="366"/>
      <c r="R696" s="366"/>
      <c r="S696" s="366"/>
      <c r="T696" s="366"/>
      <c r="U696" s="366"/>
      <c r="V696" s="366"/>
      <c r="W696" s="366"/>
      <c r="X696" s="366"/>
      <c r="Y696" s="367" t="s">
        <v>469</v>
      </c>
      <c r="Z696" s="368"/>
      <c r="AA696" s="368"/>
      <c r="AB696" s="368"/>
      <c r="AC696" s="149" t="s">
        <v>454</v>
      </c>
      <c r="AD696" s="149"/>
      <c r="AE696" s="149"/>
      <c r="AF696" s="149"/>
      <c r="AG696" s="149"/>
      <c r="AH696" s="367" t="s">
        <v>379</v>
      </c>
      <c r="AI696" s="364"/>
      <c r="AJ696" s="364"/>
      <c r="AK696" s="364"/>
      <c r="AL696" s="364" t="s">
        <v>21</v>
      </c>
      <c r="AM696" s="364"/>
      <c r="AN696" s="364"/>
      <c r="AO696" s="369"/>
      <c r="AP696" s="370" t="s">
        <v>416</v>
      </c>
      <c r="AQ696" s="370"/>
      <c r="AR696" s="370"/>
      <c r="AS696" s="370"/>
      <c r="AT696" s="370"/>
      <c r="AU696" s="370"/>
      <c r="AV696" s="370"/>
      <c r="AW696" s="370"/>
      <c r="AX696" s="370"/>
    </row>
    <row r="697" spans="1:50" ht="26.25" hidden="1"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149" t="s">
        <v>415</v>
      </c>
      <c r="K729" s="365"/>
      <c r="L729" s="365"/>
      <c r="M729" s="365"/>
      <c r="N729" s="365"/>
      <c r="O729" s="365"/>
      <c r="P729" s="366" t="s">
        <v>27</v>
      </c>
      <c r="Q729" s="366"/>
      <c r="R729" s="366"/>
      <c r="S729" s="366"/>
      <c r="T729" s="366"/>
      <c r="U729" s="366"/>
      <c r="V729" s="366"/>
      <c r="W729" s="366"/>
      <c r="X729" s="366"/>
      <c r="Y729" s="367" t="s">
        <v>469</v>
      </c>
      <c r="Z729" s="368"/>
      <c r="AA729" s="368"/>
      <c r="AB729" s="368"/>
      <c r="AC729" s="149" t="s">
        <v>454</v>
      </c>
      <c r="AD729" s="149"/>
      <c r="AE729" s="149"/>
      <c r="AF729" s="149"/>
      <c r="AG729" s="149"/>
      <c r="AH729" s="367" t="s">
        <v>379</v>
      </c>
      <c r="AI729" s="364"/>
      <c r="AJ729" s="364"/>
      <c r="AK729" s="364"/>
      <c r="AL729" s="364" t="s">
        <v>21</v>
      </c>
      <c r="AM729" s="364"/>
      <c r="AN729" s="364"/>
      <c r="AO729" s="369"/>
      <c r="AP729" s="370" t="s">
        <v>416</v>
      </c>
      <c r="AQ729" s="370"/>
      <c r="AR729" s="370"/>
      <c r="AS729" s="370"/>
      <c r="AT729" s="370"/>
      <c r="AU729" s="370"/>
      <c r="AV729" s="370"/>
      <c r="AW729" s="370"/>
      <c r="AX729" s="370"/>
    </row>
    <row r="730" spans="1:50" ht="26.25" hidden="1"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149" t="s">
        <v>415</v>
      </c>
      <c r="K762" s="365"/>
      <c r="L762" s="365"/>
      <c r="M762" s="365"/>
      <c r="N762" s="365"/>
      <c r="O762" s="365"/>
      <c r="P762" s="366" t="s">
        <v>27</v>
      </c>
      <c r="Q762" s="366"/>
      <c r="R762" s="366"/>
      <c r="S762" s="366"/>
      <c r="T762" s="366"/>
      <c r="U762" s="366"/>
      <c r="V762" s="366"/>
      <c r="W762" s="366"/>
      <c r="X762" s="366"/>
      <c r="Y762" s="367" t="s">
        <v>469</v>
      </c>
      <c r="Z762" s="368"/>
      <c r="AA762" s="368"/>
      <c r="AB762" s="368"/>
      <c r="AC762" s="149" t="s">
        <v>454</v>
      </c>
      <c r="AD762" s="149"/>
      <c r="AE762" s="149"/>
      <c r="AF762" s="149"/>
      <c r="AG762" s="149"/>
      <c r="AH762" s="367" t="s">
        <v>379</v>
      </c>
      <c r="AI762" s="364"/>
      <c r="AJ762" s="364"/>
      <c r="AK762" s="364"/>
      <c r="AL762" s="364" t="s">
        <v>21</v>
      </c>
      <c r="AM762" s="364"/>
      <c r="AN762" s="364"/>
      <c r="AO762" s="369"/>
      <c r="AP762" s="370" t="s">
        <v>416</v>
      </c>
      <c r="AQ762" s="370"/>
      <c r="AR762" s="370"/>
      <c r="AS762" s="370"/>
      <c r="AT762" s="370"/>
      <c r="AU762" s="370"/>
      <c r="AV762" s="370"/>
      <c r="AW762" s="370"/>
      <c r="AX762" s="370"/>
    </row>
    <row r="763" spans="1:50" ht="26.25" hidden="1"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149" t="s">
        <v>415</v>
      </c>
      <c r="K795" s="365"/>
      <c r="L795" s="365"/>
      <c r="M795" s="365"/>
      <c r="N795" s="365"/>
      <c r="O795" s="365"/>
      <c r="P795" s="366" t="s">
        <v>27</v>
      </c>
      <c r="Q795" s="366"/>
      <c r="R795" s="366"/>
      <c r="S795" s="366"/>
      <c r="T795" s="366"/>
      <c r="U795" s="366"/>
      <c r="V795" s="366"/>
      <c r="W795" s="366"/>
      <c r="X795" s="366"/>
      <c r="Y795" s="367" t="s">
        <v>469</v>
      </c>
      <c r="Z795" s="368"/>
      <c r="AA795" s="368"/>
      <c r="AB795" s="368"/>
      <c r="AC795" s="149" t="s">
        <v>454</v>
      </c>
      <c r="AD795" s="149"/>
      <c r="AE795" s="149"/>
      <c r="AF795" s="149"/>
      <c r="AG795" s="149"/>
      <c r="AH795" s="367" t="s">
        <v>379</v>
      </c>
      <c r="AI795" s="364"/>
      <c r="AJ795" s="364"/>
      <c r="AK795" s="364"/>
      <c r="AL795" s="364" t="s">
        <v>21</v>
      </c>
      <c r="AM795" s="364"/>
      <c r="AN795" s="364"/>
      <c r="AO795" s="369"/>
      <c r="AP795" s="370" t="s">
        <v>416</v>
      </c>
      <c r="AQ795" s="370"/>
      <c r="AR795" s="370"/>
      <c r="AS795" s="370"/>
      <c r="AT795" s="370"/>
      <c r="AU795" s="370"/>
      <c r="AV795" s="370"/>
      <c r="AW795" s="370"/>
      <c r="AX795" s="370"/>
    </row>
    <row r="796" spans="1:50" ht="26.25" hidden="1"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149" t="s">
        <v>415</v>
      </c>
      <c r="K828" s="365"/>
      <c r="L828" s="365"/>
      <c r="M828" s="365"/>
      <c r="N828" s="365"/>
      <c r="O828" s="365"/>
      <c r="P828" s="366" t="s">
        <v>27</v>
      </c>
      <c r="Q828" s="366"/>
      <c r="R828" s="366"/>
      <c r="S828" s="366"/>
      <c r="T828" s="366"/>
      <c r="U828" s="366"/>
      <c r="V828" s="366"/>
      <c r="W828" s="366"/>
      <c r="X828" s="366"/>
      <c r="Y828" s="367" t="s">
        <v>469</v>
      </c>
      <c r="Z828" s="368"/>
      <c r="AA828" s="368"/>
      <c r="AB828" s="368"/>
      <c r="AC828" s="149" t="s">
        <v>454</v>
      </c>
      <c r="AD828" s="149"/>
      <c r="AE828" s="149"/>
      <c r="AF828" s="149"/>
      <c r="AG828" s="149"/>
      <c r="AH828" s="367" t="s">
        <v>379</v>
      </c>
      <c r="AI828" s="364"/>
      <c r="AJ828" s="364"/>
      <c r="AK828" s="364"/>
      <c r="AL828" s="364" t="s">
        <v>21</v>
      </c>
      <c r="AM828" s="364"/>
      <c r="AN828" s="364"/>
      <c r="AO828" s="369"/>
      <c r="AP828" s="370" t="s">
        <v>416</v>
      </c>
      <c r="AQ828" s="370"/>
      <c r="AR828" s="370"/>
      <c r="AS828" s="370"/>
      <c r="AT828" s="370"/>
      <c r="AU828" s="370"/>
      <c r="AV828" s="370"/>
      <c r="AW828" s="370"/>
      <c r="AX828" s="370"/>
    </row>
    <row r="829" spans="1:50" ht="26.25" hidden="1"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149" t="s">
        <v>415</v>
      </c>
      <c r="K861" s="365"/>
      <c r="L861" s="365"/>
      <c r="M861" s="365"/>
      <c r="N861" s="365"/>
      <c r="O861" s="365"/>
      <c r="P861" s="366" t="s">
        <v>27</v>
      </c>
      <c r="Q861" s="366"/>
      <c r="R861" s="366"/>
      <c r="S861" s="366"/>
      <c r="T861" s="366"/>
      <c r="U861" s="366"/>
      <c r="V861" s="366"/>
      <c r="W861" s="366"/>
      <c r="X861" s="366"/>
      <c r="Y861" s="367" t="s">
        <v>469</v>
      </c>
      <c r="Z861" s="368"/>
      <c r="AA861" s="368"/>
      <c r="AB861" s="368"/>
      <c r="AC861" s="149" t="s">
        <v>454</v>
      </c>
      <c r="AD861" s="149"/>
      <c r="AE861" s="149"/>
      <c r="AF861" s="149"/>
      <c r="AG861" s="149"/>
      <c r="AH861" s="367" t="s">
        <v>379</v>
      </c>
      <c r="AI861" s="364"/>
      <c r="AJ861" s="364"/>
      <c r="AK861" s="364"/>
      <c r="AL861" s="364" t="s">
        <v>21</v>
      </c>
      <c r="AM861" s="364"/>
      <c r="AN861" s="364"/>
      <c r="AO861" s="369"/>
      <c r="AP861" s="370" t="s">
        <v>416</v>
      </c>
      <c r="AQ861" s="370"/>
      <c r="AR861" s="370"/>
      <c r="AS861" s="370"/>
      <c r="AT861" s="370"/>
      <c r="AU861" s="370"/>
      <c r="AV861" s="370"/>
      <c r="AW861" s="370"/>
      <c r="AX861" s="370"/>
    </row>
    <row r="862" spans="1:50" ht="26.25" hidden="1"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149" t="s">
        <v>415</v>
      </c>
      <c r="K894" s="365"/>
      <c r="L894" s="365"/>
      <c r="M894" s="365"/>
      <c r="N894" s="365"/>
      <c r="O894" s="365"/>
      <c r="P894" s="366" t="s">
        <v>27</v>
      </c>
      <c r="Q894" s="366"/>
      <c r="R894" s="366"/>
      <c r="S894" s="366"/>
      <c r="T894" s="366"/>
      <c r="U894" s="366"/>
      <c r="V894" s="366"/>
      <c r="W894" s="366"/>
      <c r="X894" s="366"/>
      <c r="Y894" s="367" t="s">
        <v>469</v>
      </c>
      <c r="Z894" s="368"/>
      <c r="AA894" s="368"/>
      <c r="AB894" s="368"/>
      <c r="AC894" s="149" t="s">
        <v>454</v>
      </c>
      <c r="AD894" s="149"/>
      <c r="AE894" s="149"/>
      <c r="AF894" s="149"/>
      <c r="AG894" s="149"/>
      <c r="AH894" s="367" t="s">
        <v>379</v>
      </c>
      <c r="AI894" s="364"/>
      <c r="AJ894" s="364"/>
      <c r="AK894" s="364"/>
      <c r="AL894" s="364" t="s">
        <v>21</v>
      </c>
      <c r="AM894" s="364"/>
      <c r="AN894" s="364"/>
      <c r="AO894" s="369"/>
      <c r="AP894" s="370" t="s">
        <v>416</v>
      </c>
      <c r="AQ894" s="370"/>
      <c r="AR894" s="370"/>
      <c r="AS894" s="370"/>
      <c r="AT894" s="370"/>
      <c r="AU894" s="370"/>
      <c r="AV894" s="370"/>
      <c r="AW894" s="370"/>
      <c r="AX894" s="370"/>
    </row>
    <row r="895" spans="1:50" ht="26.25" hidden="1"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149" t="s">
        <v>415</v>
      </c>
      <c r="K927" s="365"/>
      <c r="L927" s="365"/>
      <c r="M927" s="365"/>
      <c r="N927" s="365"/>
      <c r="O927" s="365"/>
      <c r="P927" s="366" t="s">
        <v>27</v>
      </c>
      <c r="Q927" s="366"/>
      <c r="R927" s="366"/>
      <c r="S927" s="366"/>
      <c r="T927" s="366"/>
      <c r="U927" s="366"/>
      <c r="V927" s="366"/>
      <c r="W927" s="366"/>
      <c r="X927" s="366"/>
      <c r="Y927" s="367" t="s">
        <v>469</v>
      </c>
      <c r="Z927" s="368"/>
      <c r="AA927" s="368"/>
      <c r="AB927" s="368"/>
      <c r="AC927" s="149" t="s">
        <v>454</v>
      </c>
      <c r="AD927" s="149"/>
      <c r="AE927" s="149"/>
      <c r="AF927" s="149"/>
      <c r="AG927" s="149"/>
      <c r="AH927" s="367" t="s">
        <v>379</v>
      </c>
      <c r="AI927" s="364"/>
      <c r="AJ927" s="364"/>
      <c r="AK927" s="364"/>
      <c r="AL927" s="364" t="s">
        <v>21</v>
      </c>
      <c r="AM927" s="364"/>
      <c r="AN927" s="364"/>
      <c r="AO927" s="369"/>
      <c r="AP927" s="370" t="s">
        <v>416</v>
      </c>
      <c r="AQ927" s="370"/>
      <c r="AR927" s="370"/>
      <c r="AS927" s="370"/>
      <c r="AT927" s="370"/>
      <c r="AU927" s="370"/>
      <c r="AV927" s="370"/>
      <c r="AW927" s="370"/>
      <c r="AX927" s="370"/>
    </row>
    <row r="928" spans="1:50" ht="26.25" hidden="1"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149" t="s">
        <v>415</v>
      </c>
      <c r="K960" s="365"/>
      <c r="L960" s="365"/>
      <c r="M960" s="365"/>
      <c r="N960" s="365"/>
      <c r="O960" s="365"/>
      <c r="P960" s="366" t="s">
        <v>27</v>
      </c>
      <c r="Q960" s="366"/>
      <c r="R960" s="366"/>
      <c r="S960" s="366"/>
      <c r="T960" s="366"/>
      <c r="U960" s="366"/>
      <c r="V960" s="366"/>
      <c r="W960" s="366"/>
      <c r="X960" s="366"/>
      <c r="Y960" s="367" t="s">
        <v>469</v>
      </c>
      <c r="Z960" s="368"/>
      <c r="AA960" s="368"/>
      <c r="AB960" s="368"/>
      <c r="AC960" s="149" t="s">
        <v>454</v>
      </c>
      <c r="AD960" s="149"/>
      <c r="AE960" s="149"/>
      <c r="AF960" s="149"/>
      <c r="AG960" s="149"/>
      <c r="AH960" s="367" t="s">
        <v>379</v>
      </c>
      <c r="AI960" s="364"/>
      <c r="AJ960" s="364"/>
      <c r="AK960" s="364"/>
      <c r="AL960" s="364" t="s">
        <v>21</v>
      </c>
      <c r="AM960" s="364"/>
      <c r="AN960" s="364"/>
      <c r="AO960" s="369"/>
      <c r="AP960" s="370" t="s">
        <v>416</v>
      </c>
      <c r="AQ960" s="370"/>
      <c r="AR960" s="370"/>
      <c r="AS960" s="370"/>
      <c r="AT960" s="370"/>
      <c r="AU960" s="370"/>
      <c r="AV960" s="370"/>
      <c r="AW960" s="370"/>
      <c r="AX960" s="370"/>
    </row>
    <row r="961" spans="1:50" ht="26.25" hidden="1"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149" t="s">
        <v>415</v>
      </c>
      <c r="K993" s="365"/>
      <c r="L993" s="365"/>
      <c r="M993" s="365"/>
      <c r="N993" s="365"/>
      <c r="O993" s="365"/>
      <c r="P993" s="366" t="s">
        <v>27</v>
      </c>
      <c r="Q993" s="366"/>
      <c r="R993" s="366"/>
      <c r="S993" s="366"/>
      <c r="T993" s="366"/>
      <c r="U993" s="366"/>
      <c r="V993" s="366"/>
      <c r="W993" s="366"/>
      <c r="X993" s="366"/>
      <c r="Y993" s="367" t="s">
        <v>469</v>
      </c>
      <c r="Z993" s="368"/>
      <c r="AA993" s="368"/>
      <c r="AB993" s="368"/>
      <c r="AC993" s="149" t="s">
        <v>454</v>
      </c>
      <c r="AD993" s="149"/>
      <c r="AE993" s="149"/>
      <c r="AF993" s="149"/>
      <c r="AG993" s="149"/>
      <c r="AH993" s="367" t="s">
        <v>379</v>
      </c>
      <c r="AI993" s="364"/>
      <c r="AJ993" s="364"/>
      <c r="AK993" s="364"/>
      <c r="AL993" s="364" t="s">
        <v>21</v>
      </c>
      <c r="AM993" s="364"/>
      <c r="AN993" s="364"/>
      <c r="AO993" s="369"/>
      <c r="AP993" s="370" t="s">
        <v>416</v>
      </c>
      <c r="AQ993" s="370"/>
      <c r="AR993" s="370"/>
      <c r="AS993" s="370"/>
      <c r="AT993" s="370"/>
      <c r="AU993" s="370"/>
      <c r="AV993" s="370"/>
      <c r="AW993" s="370"/>
      <c r="AX993" s="370"/>
    </row>
    <row r="994" spans="1:50" ht="26.25" hidden="1"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149" t="s">
        <v>415</v>
      </c>
      <c r="K1026" s="365"/>
      <c r="L1026" s="365"/>
      <c r="M1026" s="365"/>
      <c r="N1026" s="365"/>
      <c r="O1026" s="365"/>
      <c r="P1026" s="366" t="s">
        <v>27</v>
      </c>
      <c r="Q1026" s="366"/>
      <c r="R1026" s="366"/>
      <c r="S1026" s="366"/>
      <c r="T1026" s="366"/>
      <c r="U1026" s="366"/>
      <c r="V1026" s="366"/>
      <c r="W1026" s="366"/>
      <c r="X1026" s="366"/>
      <c r="Y1026" s="367" t="s">
        <v>469</v>
      </c>
      <c r="Z1026" s="368"/>
      <c r="AA1026" s="368"/>
      <c r="AB1026" s="368"/>
      <c r="AC1026" s="149" t="s">
        <v>454</v>
      </c>
      <c r="AD1026" s="149"/>
      <c r="AE1026" s="149"/>
      <c r="AF1026" s="149"/>
      <c r="AG1026" s="149"/>
      <c r="AH1026" s="367" t="s">
        <v>379</v>
      </c>
      <c r="AI1026" s="364"/>
      <c r="AJ1026" s="364"/>
      <c r="AK1026" s="364"/>
      <c r="AL1026" s="364" t="s">
        <v>21</v>
      </c>
      <c r="AM1026" s="364"/>
      <c r="AN1026" s="364"/>
      <c r="AO1026" s="369"/>
      <c r="AP1026" s="370" t="s">
        <v>416</v>
      </c>
      <c r="AQ1026" s="370"/>
      <c r="AR1026" s="370"/>
      <c r="AS1026" s="370"/>
      <c r="AT1026" s="370"/>
      <c r="AU1026" s="370"/>
      <c r="AV1026" s="370"/>
      <c r="AW1026" s="370"/>
      <c r="AX1026" s="370"/>
    </row>
    <row r="1027" spans="1:50" ht="26.25" hidden="1"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149" t="s">
        <v>415</v>
      </c>
      <c r="K1059" s="365"/>
      <c r="L1059" s="365"/>
      <c r="M1059" s="365"/>
      <c r="N1059" s="365"/>
      <c r="O1059" s="365"/>
      <c r="P1059" s="366" t="s">
        <v>27</v>
      </c>
      <c r="Q1059" s="366"/>
      <c r="R1059" s="366"/>
      <c r="S1059" s="366"/>
      <c r="T1059" s="366"/>
      <c r="U1059" s="366"/>
      <c r="V1059" s="366"/>
      <c r="W1059" s="366"/>
      <c r="X1059" s="366"/>
      <c r="Y1059" s="367" t="s">
        <v>469</v>
      </c>
      <c r="Z1059" s="368"/>
      <c r="AA1059" s="368"/>
      <c r="AB1059" s="368"/>
      <c r="AC1059" s="149" t="s">
        <v>454</v>
      </c>
      <c r="AD1059" s="149"/>
      <c r="AE1059" s="149"/>
      <c r="AF1059" s="149"/>
      <c r="AG1059" s="149"/>
      <c r="AH1059" s="367" t="s">
        <v>379</v>
      </c>
      <c r="AI1059" s="364"/>
      <c r="AJ1059" s="364"/>
      <c r="AK1059" s="364"/>
      <c r="AL1059" s="364" t="s">
        <v>21</v>
      </c>
      <c r="AM1059" s="364"/>
      <c r="AN1059" s="364"/>
      <c r="AO1059" s="369"/>
      <c r="AP1059" s="370" t="s">
        <v>416</v>
      </c>
      <c r="AQ1059" s="370"/>
      <c r="AR1059" s="370"/>
      <c r="AS1059" s="370"/>
      <c r="AT1059" s="370"/>
      <c r="AU1059" s="370"/>
      <c r="AV1059" s="370"/>
      <c r="AW1059" s="370"/>
      <c r="AX1059" s="370"/>
    </row>
    <row r="1060" spans="1:50" ht="26.25" hidden="1"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149" t="s">
        <v>415</v>
      </c>
      <c r="K1092" s="365"/>
      <c r="L1092" s="365"/>
      <c r="M1092" s="365"/>
      <c r="N1092" s="365"/>
      <c r="O1092" s="365"/>
      <c r="P1092" s="366" t="s">
        <v>27</v>
      </c>
      <c r="Q1092" s="366"/>
      <c r="R1092" s="366"/>
      <c r="S1092" s="366"/>
      <c r="T1092" s="366"/>
      <c r="U1092" s="366"/>
      <c r="V1092" s="366"/>
      <c r="W1092" s="366"/>
      <c r="X1092" s="366"/>
      <c r="Y1092" s="367" t="s">
        <v>469</v>
      </c>
      <c r="Z1092" s="368"/>
      <c r="AA1092" s="368"/>
      <c r="AB1092" s="368"/>
      <c r="AC1092" s="149" t="s">
        <v>454</v>
      </c>
      <c r="AD1092" s="149"/>
      <c r="AE1092" s="149"/>
      <c r="AF1092" s="149"/>
      <c r="AG1092" s="149"/>
      <c r="AH1092" s="367" t="s">
        <v>379</v>
      </c>
      <c r="AI1092" s="364"/>
      <c r="AJ1092" s="364"/>
      <c r="AK1092" s="364"/>
      <c r="AL1092" s="364" t="s">
        <v>21</v>
      </c>
      <c r="AM1092" s="364"/>
      <c r="AN1092" s="364"/>
      <c r="AO1092" s="369"/>
      <c r="AP1092" s="370" t="s">
        <v>416</v>
      </c>
      <c r="AQ1092" s="370"/>
      <c r="AR1092" s="370"/>
      <c r="AS1092" s="370"/>
      <c r="AT1092" s="370"/>
      <c r="AU1092" s="370"/>
      <c r="AV1092" s="370"/>
      <c r="AW1092" s="370"/>
      <c r="AX1092" s="370"/>
    </row>
    <row r="1093" spans="1:50" ht="26.25" hidden="1"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149" t="s">
        <v>415</v>
      </c>
      <c r="K1125" s="365"/>
      <c r="L1125" s="365"/>
      <c r="M1125" s="365"/>
      <c r="N1125" s="365"/>
      <c r="O1125" s="365"/>
      <c r="P1125" s="366" t="s">
        <v>27</v>
      </c>
      <c r="Q1125" s="366"/>
      <c r="R1125" s="366"/>
      <c r="S1125" s="366"/>
      <c r="T1125" s="366"/>
      <c r="U1125" s="366"/>
      <c r="V1125" s="366"/>
      <c r="W1125" s="366"/>
      <c r="X1125" s="366"/>
      <c r="Y1125" s="367" t="s">
        <v>469</v>
      </c>
      <c r="Z1125" s="368"/>
      <c r="AA1125" s="368"/>
      <c r="AB1125" s="368"/>
      <c r="AC1125" s="149" t="s">
        <v>454</v>
      </c>
      <c r="AD1125" s="149"/>
      <c r="AE1125" s="149"/>
      <c r="AF1125" s="149"/>
      <c r="AG1125" s="149"/>
      <c r="AH1125" s="367" t="s">
        <v>379</v>
      </c>
      <c r="AI1125" s="364"/>
      <c r="AJ1125" s="364"/>
      <c r="AK1125" s="364"/>
      <c r="AL1125" s="364" t="s">
        <v>21</v>
      </c>
      <c r="AM1125" s="364"/>
      <c r="AN1125" s="364"/>
      <c r="AO1125" s="369"/>
      <c r="AP1125" s="370" t="s">
        <v>416</v>
      </c>
      <c r="AQ1125" s="370"/>
      <c r="AR1125" s="370"/>
      <c r="AS1125" s="370"/>
      <c r="AT1125" s="370"/>
      <c r="AU1125" s="370"/>
      <c r="AV1125" s="370"/>
      <c r="AW1125" s="370"/>
      <c r="AX1125" s="370"/>
    </row>
    <row r="1126" spans="1:50" ht="26.25" hidden="1"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149" t="s">
        <v>415</v>
      </c>
      <c r="K1158" s="365"/>
      <c r="L1158" s="365"/>
      <c r="M1158" s="365"/>
      <c r="N1158" s="365"/>
      <c r="O1158" s="365"/>
      <c r="P1158" s="366" t="s">
        <v>27</v>
      </c>
      <c r="Q1158" s="366"/>
      <c r="R1158" s="366"/>
      <c r="S1158" s="366"/>
      <c r="T1158" s="366"/>
      <c r="U1158" s="366"/>
      <c r="V1158" s="366"/>
      <c r="W1158" s="366"/>
      <c r="X1158" s="366"/>
      <c r="Y1158" s="367" t="s">
        <v>469</v>
      </c>
      <c r="Z1158" s="368"/>
      <c r="AA1158" s="368"/>
      <c r="AB1158" s="368"/>
      <c r="AC1158" s="149" t="s">
        <v>454</v>
      </c>
      <c r="AD1158" s="149"/>
      <c r="AE1158" s="149"/>
      <c r="AF1158" s="149"/>
      <c r="AG1158" s="149"/>
      <c r="AH1158" s="367" t="s">
        <v>379</v>
      </c>
      <c r="AI1158" s="364"/>
      <c r="AJ1158" s="364"/>
      <c r="AK1158" s="364"/>
      <c r="AL1158" s="364" t="s">
        <v>21</v>
      </c>
      <c r="AM1158" s="364"/>
      <c r="AN1158" s="364"/>
      <c r="AO1158" s="369"/>
      <c r="AP1158" s="370" t="s">
        <v>416</v>
      </c>
      <c r="AQ1158" s="370"/>
      <c r="AR1158" s="370"/>
      <c r="AS1158" s="370"/>
      <c r="AT1158" s="370"/>
      <c r="AU1158" s="370"/>
      <c r="AV1158" s="370"/>
      <c r="AW1158" s="370"/>
      <c r="AX1158" s="370"/>
    </row>
    <row r="1159" spans="1:50" ht="26.25" hidden="1"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149" t="s">
        <v>415</v>
      </c>
      <c r="K1191" s="365"/>
      <c r="L1191" s="365"/>
      <c r="M1191" s="365"/>
      <c r="N1191" s="365"/>
      <c r="O1191" s="365"/>
      <c r="P1191" s="366" t="s">
        <v>27</v>
      </c>
      <c r="Q1191" s="366"/>
      <c r="R1191" s="366"/>
      <c r="S1191" s="366"/>
      <c r="T1191" s="366"/>
      <c r="U1191" s="366"/>
      <c r="V1191" s="366"/>
      <c r="W1191" s="366"/>
      <c r="X1191" s="366"/>
      <c r="Y1191" s="367" t="s">
        <v>469</v>
      </c>
      <c r="Z1191" s="368"/>
      <c r="AA1191" s="368"/>
      <c r="AB1191" s="368"/>
      <c r="AC1191" s="149" t="s">
        <v>454</v>
      </c>
      <c r="AD1191" s="149"/>
      <c r="AE1191" s="149"/>
      <c r="AF1191" s="149"/>
      <c r="AG1191" s="149"/>
      <c r="AH1191" s="367" t="s">
        <v>379</v>
      </c>
      <c r="AI1191" s="364"/>
      <c r="AJ1191" s="364"/>
      <c r="AK1191" s="364"/>
      <c r="AL1191" s="364" t="s">
        <v>21</v>
      </c>
      <c r="AM1191" s="364"/>
      <c r="AN1191" s="364"/>
      <c r="AO1191" s="369"/>
      <c r="AP1191" s="370" t="s">
        <v>416</v>
      </c>
      <c r="AQ1191" s="370"/>
      <c r="AR1191" s="370"/>
      <c r="AS1191" s="370"/>
      <c r="AT1191" s="370"/>
      <c r="AU1191" s="370"/>
      <c r="AV1191" s="370"/>
      <c r="AW1191" s="370"/>
      <c r="AX1191" s="370"/>
    </row>
    <row r="1192" spans="1:50" ht="26.25" hidden="1"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149" t="s">
        <v>415</v>
      </c>
      <c r="K1224" s="365"/>
      <c r="L1224" s="365"/>
      <c r="M1224" s="365"/>
      <c r="N1224" s="365"/>
      <c r="O1224" s="365"/>
      <c r="P1224" s="366" t="s">
        <v>27</v>
      </c>
      <c r="Q1224" s="366"/>
      <c r="R1224" s="366"/>
      <c r="S1224" s="366"/>
      <c r="T1224" s="366"/>
      <c r="U1224" s="366"/>
      <c r="V1224" s="366"/>
      <c r="W1224" s="366"/>
      <c r="X1224" s="366"/>
      <c r="Y1224" s="367" t="s">
        <v>469</v>
      </c>
      <c r="Z1224" s="368"/>
      <c r="AA1224" s="368"/>
      <c r="AB1224" s="368"/>
      <c r="AC1224" s="149" t="s">
        <v>454</v>
      </c>
      <c r="AD1224" s="149"/>
      <c r="AE1224" s="149"/>
      <c r="AF1224" s="149"/>
      <c r="AG1224" s="149"/>
      <c r="AH1224" s="367" t="s">
        <v>379</v>
      </c>
      <c r="AI1224" s="364"/>
      <c r="AJ1224" s="364"/>
      <c r="AK1224" s="364"/>
      <c r="AL1224" s="364" t="s">
        <v>21</v>
      </c>
      <c r="AM1224" s="364"/>
      <c r="AN1224" s="364"/>
      <c r="AO1224" s="369"/>
      <c r="AP1224" s="370" t="s">
        <v>416</v>
      </c>
      <c r="AQ1224" s="370"/>
      <c r="AR1224" s="370"/>
      <c r="AS1224" s="370"/>
      <c r="AT1224" s="370"/>
      <c r="AU1224" s="370"/>
      <c r="AV1224" s="370"/>
      <c r="AW1224" s="370"/>
      <c r="AX1224" s="370"/>
    </row>
    <row r="1225" spans="1:50" ht="26.25" hidden="1"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149" t="s">
        <v>415</v>
      </c>
      <c r="K1257" s="365"/>
      <c r="L1257" s="365"/>
      <c r="M1257" s="365"/>
      <c r="N1257" s="365"/>
      <c r="O1257" s="365"/>
      <c r="P1257" s="366" t="s">
        <v>27</v>
      </c>
      <c r="Q1257" s="366"/>
      <c r="R1257" s="366"/>
      <c r="S1257" s="366"/>
      <c r="T1257" s="366"/>
      <c r="U1257" s="366"/>
      <c r="V1257" s="366"/>
      <c r="W1257" s="366"/>
      <c r="X1257" s="366"/>
      <c r="Y1257" s="367" t="s">
        <v>469</v>
      </c>
      <c r="Z1257" s="368"/>
      <c r="AA1257" s="368"/>
      <c r="AB1257" s="368"/>
      <c r="AC1257" s="149" t="s">
        <v>454</v>
      </c>
      <c r="AD1257" s="149"/>
      <c r="AE1257" s="149"/>
      <c r="AF1257" s="149"/>
      <c r="AG1257" s="149"/>
      <c r="AH1257" s="367" t="s">
        <v>379</v>
      </c>
      <c r="AI1257" s="364"/>
      <c r="AJ1257" s="364"/>
      <c r="AK1257" s="364"/>
      <c r="AL1257" s="364" t="s">
        <v>21</v>
      </c>
      <c r="AM1257" s="364"/>
      <c r="AN1257" s="364"/>
      <c r="AO1257" s="369"/>
      <c r="AP1257" s="370" t="s">
        <v>416</v>
      </c>
      <c r="AQ1257" s="370"/>
      <c r="AR1257" s="370"/>
      <c r="AS1257" s="370"/>
      <c r="AT1257" s="370"/>
      <c r="AU1257" s="370"/>
      <c r="AV1257" s="370"/>
      <c r="AW1257" s="370"/>
      <c r="AX1257" s="370"/>
    </row>
    <row r="1258" spans="1:50" ht="26.25" hidden="1"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149" t="s">
        <v>415</v>
      </c>
      <c r="K1290" s="365"/>
      <c r="L1290" s="365"/>
      <c r="M1290" s="365"/>
      <c r="N1290" s="365"/>
      <c r="O1290" s="365"/>
      <c r="P1290" s="366" t="s">
        <v>27</v>
      </c>
      <c r="Q1290" s="366"/>
      <c r="R1290" s="366"/>
      <c r="S1290" s="366"/>
      <c r="T1290" s="366"/>
      <c r="U1290" s="366"/>
      <c r="V1290" s="366"/>
      <c r="W1290" s="366"/>
      <c r="X1290" s="366"/>
      <c r="Y1290" s="367" t="s">
        <v>469</v>
      </c>
      <c r="Z1290" s="368"/>
      <c r="AA1290" s="368"/>
      <c r="AB1290" s="368"/>
      <c r="AC1290" s="149" t="s">
        <v>454</v>
      </c>
      <c r="AD1290" s="149"/>
      <c r="AE1290" s="149"/>
      <c r="AF1290" s="149"/>
      <c r="AG1290" s="149"/>
      <c r="AH1290" s="367" t="s">
        <v>379</v>
      </c>
      <c r="AI1290" s="364"/>
      <c r="AJ1290" s="364"/>
      <c r="AK1290" s="364"/>
      <c r="AL1290" s="364" t="s">
        <v>21</v>
      </c>
      <c r="AM1290" s="364"/>
      <c r="AN1290" s="364"/>
      <c r="AO1290" s="369"/>
      <c r="AP1290" s="370" t="s">
        <v>416</v>
      </c>
      <c r="AQ1290" s="370"/>
      <c r="AR1290" s="370"/>
      <c r="AS1290" s="370"/>
      <c r="AT1290" s="370"/>
      <c r="AU1290" s="370"/>
      <c r="AV1290" s="370"/>
      <c r="AW1290" s="370"/>
      <c r="AX1290" s="370"/>
    </row>
    <row r="1291" spans="1:50" ht="26.25" hidden="1"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2019-07-09T04:14:37Z</cp:lastPrinted>
  <dcterms:created xsi:type="dcterms:W3CDTF">2012-03-13T00:50:25Z</dcterms:created>
  <dcterms:modified xsi:type="dcterms:W3CDTF">2019-07-16T02:28:52Z</dcterms:modified>
</cp:coreProperties>
</file>