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E911AF84-C53F-42BD-B814-CCB9D0EBD658}"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<sst xmlns="http://schemas.openxmlformats.org/spreadsheetml/2006/main" count="2887" uniqueCount="648">
  <si>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</si>
  <si>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</si>
  <si>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</si>
  <si>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</si>
  <si>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</si>
  <si>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</si>
  <si>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</si>
  <si>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</si>
  <si>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</si>
  <si>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</si>
  <si>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</si>
  <si>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</si>
  <si>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</si>
  <si>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</si>
  <si>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</si>
  <si>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</si>
  <si>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</si>
  <si>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</si>
  <si>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</si>
  <si>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</si>
  <si>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</si>
  <si>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</si>
  <si>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</si>
  <si>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</si>
  <si>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</si>
  <si>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</si>
  <si>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</si>
  <si>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</si>
  <si>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</si>
  <si>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</si>
  <si>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</si>
  <si>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</si>
  <si>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</si>
  <si>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</si>
  <si>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</si>
  <si>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</si>
  <si>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</si>
  <si>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</si>
  <si>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</si>
  <si>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</si>
  <si>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</si>
  <si>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</si>
  <si>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</si>
  <si>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</si>
  <si>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</si>
  <si>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</si>
  <si>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</si>
  <si>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</si>
  <si>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</si>
  <si>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</si>
  <si>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</si>
  <si>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</si>
  <si>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</si>
  <si>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</si>
  <si>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</si>
  <si>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</si>
  <si>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</si>
  <si>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</si>
  <si>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</si>
  <si>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</si>
  <si>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</si>
  <si>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</si>
  <si>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</si>
  <si>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</si>
  <si>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</si>
  <si>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</si>
  <si>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</si>
  <si>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</si>
  <si>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</si>
  <si>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</si>
  <si>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</si>
  <si>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</si>
  <si>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</si>
  <si>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</si>
  <si>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</si>
  <si>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</si>
  <si>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</si>
  <si>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</si>
  <si>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</si>
  <si>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</si>
  <si>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</si>
  <si>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</si>
  <si>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</si>
  <si>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</si>
  <si>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</si>
  <si>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</si>
  <si>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</si>
  <si>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</si>
  <si>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</si>
  <si>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</si>
  <si>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</si>
  <si>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</si>
  <si>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</si>
  <si>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</si>
  <si>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</si>
  <si>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</si>
  <si>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</si>
  <si>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</si>
  <si>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</si>
  <si>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</si>
  <si>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</si>
  <si>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</si>
  <si>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</si>
  <si>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</si>
  <si>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</si>
  <si>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</si>
  <si>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</si>
  <si>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</si>
  <si>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</si>
  <si>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</si>
  <si>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</si>
  <si>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</si>
  <si>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</si>
  <si>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</si>
  <si>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</si>
  <si>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</si>
  <si>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</si>
  <si>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</si>
  <si>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</si>
  <si>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</si>
  <si>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</si>
  <si>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</si>
  <si>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</si>
  <si>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</si>
  <si>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</si>
  <si>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</si>
  <si>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</si>
  <si>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</si>
  <si>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</si>
  <si>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</si>
  <si>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</si>
  <si>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</si>
  <si>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</si>
  <si>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</si>
  <si>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</si>
  <si>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</si>
  <si>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</si>
  <si>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</si>
  <si>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</si>
  <si>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</si>
  <si>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</si>
  <si>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</si>
  <si>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</si>
  <si>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</si>
  <si>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</si>
  <si>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</si>
  <si>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</si>
  <si>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</si>
  <si>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</si>
  <si>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</si>
  <si>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</si>
  <si>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</si>
  <si>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</si>
  <si>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</si>
  <si>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</si>
  <si>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</si>
  <si>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</si>
  <si>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</si>
  <si>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</si>
  <si>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</si>
  <si>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</si>
  <si>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</si>
  <si>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</si>
  <si>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</si>
  <si>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</si>
  <si>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</si>
  <si>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</si>
  <si>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</si>
  <si>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</si>
  <si>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</si>
  <si>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</si>
  <si>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</si>
  <si>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</si>
  <si>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</si>
  <si>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</si>
  <si>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</si>
  <si>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</si>
  <si>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</si>
  <si>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</si>
  <si>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</si>
  <si>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</si>
  <si>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</si>
  <si>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</si>
  <si>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</si>
  <si>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</si>
  <si>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</si>
  <si>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</si>
  <si>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</si>
  <si>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</si>
  <si>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</si>
  <si>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</si>
  <si>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</si>
  <si>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</si>
  <si>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</si>
  <si>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</si>
  <si>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</si>
  <si>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</si>
  <si>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</si>
  <si>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</si>
  <si>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</si>
  <si>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</si>
  <si>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</si>
  <si>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</si>
  <si>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</si>
  <si>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</si>
  <si>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</si>
  <si>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</si>
  <si>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</si>
  <si>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</si>
  <si>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</si>
  <si>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</si>
  <si>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</si>
  <si>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</si>
  <si>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</si>
  <si>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</si>
  <si>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</si>
  <si>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</si>
  <si>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</si>
  <si>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</si>
  <si>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</si>
  <si>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</si>
  <si>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</si>
  <si>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</si>
  <si>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</si>
  <si>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</si>
  <si>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</si>
  <si>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</si>
  <si>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</si>
  <si>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</si>
  <si>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</si>
  <si>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</si>
  <si>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</si>
  <si>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</si>
  <si>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</si>
  <si>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</si>
  <si>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</si>
  <si>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</si>
  <si>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</si>
  <si>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</si>
  <si>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</si>
  <si>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</si>
  <si>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</si>
  <si>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</si>
  <si>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</si>
  <si>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</si>
  <si>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</si>
  <si>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</si>
  <si>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</si>
  <si>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</si>
  <si>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</si>
  <si>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</si>
  <si>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</si>
  <si>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</si>
  <si>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</si>
  <si>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</si>
  <si>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</si>
  <si>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</si>
  <si>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</si>
  <si>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</si>
  <si>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</si>
  <si>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</si>
  <si>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</si>
  <si>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</si>
  <si>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</si>
  <si>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</si>
  <si>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</si>
  <si>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</si>
  <si>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</si>
  <si>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</si>
  <si>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</si>
  <si>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</si>
  <si>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</si>
  <si>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</si>
  <si>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</si>
  <si>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</si>
  <si>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</si>
  <si>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</si>
  <si>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</si>
  <si>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</si>
  <si>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</si>
  <si>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</si>
  <si>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</si>
  <si>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</si>
  <si>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</si>
  <si>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</si>
  <si>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</si>
  <si>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</si>
  <si>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</si>
  <si>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</si>
  <si>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</si>
  <si>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</si>
  <si>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</si>
  <si>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</si>
  <si>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</si>
  <si>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</si>
  <si>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</si>
  <si>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</si>
  <si>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</si>
  <si>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</si>
  <si>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</si>
  <si>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</si>
  <si>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</si>
  <si>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</si>
  <si>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</si>
  <si>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</si>
  <si>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</si>
  <si>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</si>
  <si>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</si>
  <si>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</si>
  <si>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</si>
  <si>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</si>
  <si>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</si>
  <si>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</si>
  <si>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</si>
  <si>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</si>
  <si>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</si>
  <si>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</si>
  <si>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</si>
  <si>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</si>
  <si>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</si>
  <si>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</si>
  <si>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</si>
  <si>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</si>
  <si>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</si>
  <si>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</si>
  <si>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</si>
  <si>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</si>
  <si>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</si>
  <si>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</si>
  <si>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</si>
  <si>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</si>
  <si>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</si>
  <si>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</si>
  <si>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</si>
  <si>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</si>
  <si>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</si>
  <si>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</si>
  <si>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</si>
  <si>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</si>
  <si>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</si>
  <si>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</si>
  <si>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</si>
  <si>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</si>
  <si>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</si>
  <si>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</si>
  <si>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</si>
  <si>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</si>
  <si>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</si>
  <si>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</si>
  <si>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</si>
  <si>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</si>
  <si>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</si>
  <si>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</si>
  <si>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</si>
  <si>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</si>
  <si>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</si>
  <si>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</si>
  <si>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</si>
  <si>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</si>
  <si>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</si>
  <si>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</si>
  <si>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</si>
  <si>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</si>
  <si>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</si>
  <si>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</si>
  <si>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</si>
  <si>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</si>
  <si>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</si>
  <si>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</si>
  <si>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</si>
  <si>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</si>
  <si>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</si>
  <si>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</si>
  <si>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</si>
  <si>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</si>
  <si>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</si>
  <si>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</si>
  <si>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</si>
  <si>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</si>
  <si>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</si>
  <si>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</si>
  <si>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</si>
  <si>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</si>
  <si>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</si>
  <si>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</si>
  <si>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</si>
  <si>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</si>
  <si>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</si>
  <si>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</si>
  <si>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</si>
  <si>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</si>
  <si>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</si>
  <si>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</si>
  <si>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</si>
  <si>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</si>
  <si>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</si>
  <si>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</si>
  <si>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</si>
  <si>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</si>
  <si>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</si>
  <si>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</si>
  <si>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</si>
  <si>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</si>
  <si>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</si>
  <si>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</si>
  <si>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</si>
  <si>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</si>
  <si>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</si>
  <si>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</si>
  <si>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</si>
  <si>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</si>
  <si>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</si>
  <si>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</si>
  <si>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</si>
  <si>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</si>
  <si>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</si>
  <si>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</si>
  <si>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</si>
  <si>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</si>
  <si>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</si>
  <si>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</si>
  <si>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</si>
  <si>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</si>
  <si>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</si>
  <si>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</si>
  <si>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</si>
  <si>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</si>
  <si>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</si>
  <si>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</si>
  <si>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</si>
  <si>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</si>
  <si>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</si>
  <si>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</si>
  <si>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</si>
  <si>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</si>
  <si>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</si>
  <si>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</si>
  <si>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</si>
  <si>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</si>
  <si>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</si>
  <si>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</si>
  <si>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</si>
  <si>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</si>
  <si>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</si>
  <si>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</si>
  <si>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</si>
  <si>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</si>
  <si>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</si>
  <si>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</si>
  <si>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</si>
  <si>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</si>
  <si>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</si>
  <si>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</si>
  <si>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</si>
  <si>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</si>
  <si>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</si>
  <si>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</si>
  <si>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</si>
  <si>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</si>
  <si>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</si>
  <si>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</si>
  <si>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</si>
  <si>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</si>
  <si>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</si>
  <si>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</si>
  <si>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</si>
  <si>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</si>
  <si>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</si>
  <si>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</si>
  <si>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</si>
  <si>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</si>
  <si>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</si>
  <si>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</si>
  <si>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</si>
  <si>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</si>
  <si>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</si>
  <si>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</si>
  <si>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</si>
  <si>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</si>
  <si>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</si>
  <si>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</si>
  <si>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</si>
  <si>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</si>
  <si>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</si>
  <si>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</si>
  <si>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</si>
  <si>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</si>
  <si>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</si>
  <si>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</si>
  <si>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</si>
  <si>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</si>
  <si>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</si>
  <si>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</si>
  <si>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</si>
  <si>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</si>
  <si>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</si>
  <si>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</si>
  <si>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</si>
  <si>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</si>
  <si>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</si>
  <si>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</si>
  <si>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</si>
  <si>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</si>
  <si>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</si>
  <si>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</si>
  <si>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</si>
  <si>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</si>
  <si>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</si>
  <si>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</si>
  <si>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</si>
  <si>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</si>
  <si>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</si>
  <si>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</si>
  <si>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</si>
  <si>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</si>
  <si>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</si>
  <si>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</si>
  <si>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</si>
  <si>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</si>
  <si>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</si>
  <si>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</si>
  <si>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</si>
  <si>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</si>
  <si>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</si>
  <si>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</si>
  <si>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</si>
  <si>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</si>
  <si>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</si>
  <si>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</si>
  <si>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</si>
  <si>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</si>
  <si>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</si>
  <si>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</si>
  <si>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</si>
  <si>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</si>
  <si>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</si>
  <si>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</si>
  <si>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</si>
  <si>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</si>
  <si>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</si>
  <si>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</si>
  <si>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</si>
  <si>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</si>
  <si>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</si>
  <si>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</si>
  <si>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</si>
  <si>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</si>
  <si>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</si>
  <si>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</si>
  <si>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</si>
  <si>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</si>
  <si>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</si>
  <si>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</si>
  <si>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</si>
  <si>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</si>
  <si>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</si>
  <si>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</si>
  <si>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</si>
  <si>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</si>
  <si>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</si>
  <si>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</si>
  <si>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</si>
  <si>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</si>
  <si>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</si>
  <si>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</si>
  <si>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</si>
  <si>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</si>
  <si>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</si>
  <si>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</si>
  <si>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</si>
  <si>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</si>
  <si>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</si>
  <si>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</si>
  <si>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</si>
  <si>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終了予定なし</t>
    <phoneticPr fontId="5"/>
  </si>
  <si>
    <t>文部科学省</t>
    <phoneticPr fontId="5"/>
  </si>
  <si>
    <t>原子力平和利用確保調査委託費</t>
    <phoneticPr fontId="5"/>
  </si>
  <si>
    <t>平成９年度</t>
    <phoneticPr fontId="5"/>
  </si>
  <si>
    <t>研究開発戦略官（核融合・原子力国際協力担当）新井知彦</t>
    <phoneticPr fontId="5"/>
  </si>
  <si>
    <t>特別会計に関する法律施行令
第51条6項3号</t>
    <phoneticPr fontId="5"/>
  </si>
  <si>
    <t>我が国の原子力研究開発等を円滑に推進するため、米国等の研究開発や国際協力等を巡る動向について調査し、効果的かつ効率的な政策立案に資する。</t>
    <phoneticPr fontId="5"/>
  </si>
  <si>
    <t>-</t>
    <phoneticPr fontId="5"/>
  </si>
  <si>
    <t>-</t>
    <phoneticPr fontId="5"/>
  </si>
  <si>
    <t>-</t>
    <phoneticPr fontId="5"/>
  </si>
  <si>
    <t>我が国の原子力平和利用を円滑に推進するため、全調査項目の成果を、原子力研究開発等の政策立案に活用する。</t>
    <phoneticPr fontId="5"/>
  </si>
  <si>
    <t>回数</t>
    <phoneticPr fontId="5"/>
  </si>
  <si>
    <t>-</t>
    <phoneticPr fontId="5"/>
  </si>
  <si>
    <t>文科省調べ</t>
    <phoneticPr fontId="5"/>
  </si>
  <si>
    <t>原子力研究開発を巡る諸外国の動向等の調査について、政策立案への活用が可能な質の高い調査項目数 。</t>
    <phoneticPr fontId="5"/>
  </si>
  <si>
    <t>項目</t>
    <phoneticPr fontId="5"/>
  </si>
  <si>
    <t>千円</t>
    <phoneticPr fontId="5"/>
  </si>
  <si>
    <t>千円/項目</t>
    <phoneticPr fontId="5"/>
  </si>
  <si>
    <t>11,872千円/4項目</t>
    <phoneticPr fontId="5"/>
  </si>
  <si>
    <t>10,502千円/4項目</t>
    <phoneticPr fontId="5"/>
  </si>
  <si>
    <t>／　</t>
    <phoneticPr fontId="5"/>
  </si>
  <si>
    <t>　　/</t>
    <phoneticPr fontId="5"/>
  </si>
  <si>
    <t>／　　　　　　　　　　　　　　</t>
    <phoneticPr fontId="5"/>
  </si>
  <si>
    <t>　本事業は原子力発電既導入国及び新規導入国の国際的な原子力利用の状況等を巡る動向について調査し、より効率的かつ効果的な原子力平和利用のための政策立案に資するものであり、公益性の高い事業である。</t>
    <phoneticPr fontId="5"/>
  </si>
  <si>
    <t>　本事業は上記のとおり原子力平和利用のための政策立案に資するものであり、本事業に要する経費は国が執行すべきである。</t>
    <phoneticPr fontId="5"/>
  </si>
  <si>
    <t>　本事業は上記のとおり原子力平和利用のための政策立案という政策目的の達成手段として必要・適切であるとともに、優先度の高い事業である。</t>
    <phoneticPr fontId="5"/>
  </si>
  <si>
    <t>　支出先の選定に当たっては、十分な公告期間を確保した上で公募（一般競争入札）を実施しており、その妥当性や競争性を確保している。
　また、１者応札であった理由の分析等を実施し、入札の競争性を高めることに努めている。</t>
    <phoneticPr fontId="5"/>
  </si>
  <si>
    <t>本事業に要する経費は全て国が負担しており、妥当である。</t>
    <phoneticPr fontId="5"/>
  </si>
  <si>
    <t>　委託契約の締結に当たって、事業経費の費目・使途の内容・金額を厳正に審査しており、単位当たりコストの水準についても妥当である。</t>
    <phoneticPr fontId="5"/>
  </si>
  <si>
    <t>　予算の執行状況等を精査し、費目・使途が事業目的に即し真に必要なものに限定されていることを確認している。</t>
    <phoneticPr fontId="5"/>
  </si>
  <si>
    <t>　人的なネットワークを活用した効率的な情報収集などの工夫が行われている。</t>
    <phoneticPr fontId="5"/>
  </si>
  <si>
    <t>　本事業における調査結果を政策検討に活用しており、目標に見合った実績となっている。</t>
    <phoneticPr fontId="5"/>
  </si>
  <si>
    <t>　諸外国における研究開発や国際協力の動向、最新のトピックスについて、人的ネットワークを活用した効率的な情報の収集が図られており、費用対効果の高い事業と言える。</t>
    <phoneticPr fontId="5"/>
  </si>
  <si>
    <t>　諸外国における研究開発や国際協力の動向、最新のトピックスについて、情報の収集が着実に図られている。</t>
    <phoneticPr fontId="5"/>
  </si>
  <si>
    <t>　本事業における成果物（調査結果）を我が国の原子力利用に関する政策立案に資する基礎資料として、十分に活用している。</t>
    <phoneticPr fontId="5"/>
  </si>
  <si>
    <t>-</t>
    <phoneticPr fontId="5"/>
  </si>
  <si>
    <t>0529</t>
    <phoneticPr fontId="5"/>
  </si>
  <si>
    <t>0475</t>
    <phoneticPr fontId="5"/>
  </si>
  <si>
    <t>0286</t>
    <phoneticPr fontId="5"/>
  </si>
  <si>
    <t>0285</t>
    <phoneticPr fontId="5"/>
  </si>
  <si>
    <t>0274</t>
    <phoneticPr fontId="5"/>
  </si>
  <si>
    <t>0271</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</si>
  <si>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</si>
  <si>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</si>
  <si>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</si>
  <si>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</si>
  <si>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</si>
  <si>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原子力平和利用確保調査委託費</t>
    <phoneticPr fontId="5"/>
  </si>
  <si>
    <t>研究開発局</t>
    <phoneticPr fontId="5"/>
  </si>
  <si>
    <t>研究開発戦略官（核融合・原子力国際協力担当）付</t>
    <phoneticPr fontId="5"/>
  </si>
  <si>
    <t>-</t>
    <phoneticPr fontId="5"/>
  </si>
  <si>
    <t>公益財団法人 原子力安全研究協会</t>
  </si>
  <si>
    <t>諸外国における研究開発や国際協力の動向、最新のトピックスを調査する。</t>
    <phoneticPr fontId="5"/>
  </si>
  <si>
    <t>-</t>
    <phoneticPr fontId="5"/>
  </si>
  <si>
    <t>人件費</t>
    <rPh sb="0" eb="3">
      <t>ジンケンヒ</t>
    </rPh>
    <phoneticPr fontId="5"/>
  </si>
  <si>
    <t>業務実施費</t>
    <rPh sb="0" eb="2">
      <t>ギョウム</t>
    </rPh>
    <rPh sb="2" eb="4">
      <t>ジッシ</t>
    </rPh>
    <rPh sb="4" eb="5">
      <t>ヒ</t>
    </rPh>
    <phoneticPr fontId="5"/>
  </si>
  <si>
    <t>一般管理費</t>
  </si>
  <si>
    <t>　本事業において、米国等の諸外国の研究開発や国際協力の動向、最新のトピックスを調査し、我が国の政策立案に資する基礎資料として活用することで、原子力研究開発等の促進等が図られている。</t>
    <phoneticPr fontId="5"/>
  </si>
  <si>
    <t>有</t>
  </si>
  <si>
    <t>無</t>
  </si>
  <si>
    <t>‐</t>
  </si>
  <si>
    <t>-</t>
    <phoneticPr fontId="5"/>
  </si>
  <si>
    <t>調査成果の原子力研究開発等の政策検討へ活用するための委託先から文科省への報告回数。（中間目標欄、目標最終年度欄には、31年度事業の目標値を記載している。）</t>
    <phoneticPr fontId="5"/>
  </si>
  <si>
    <t>-</t>
    <phoneticPr fontId="5"/>
  </si>
  <si>
    <t>9,970千円/4項目</t>
    <phoneticPr fontId="5"/>
  </si>
  <si>
    <t>9,871千円/4項目</t>
    <phoneticPr fontId="5"/>
  </si>
  <si>
    <t>　これまでの競争入札の実績を踏まえつつ、引き続き、事業の目的に即して着実に実施する。昨今の状況や前年度の調査結果を踏まえ、より政策立案に資する調査対象および調査事項に見直すこととした。</t>
    <rPh sb="65" eb="67">
      <t>リツアン</t>
    </rPh>
    <phoneticPr fontId="5"/>
  </si>
  <si>
    <t>米国等の諸外国の研究開発動向や国際協力動向等の最新の関連トピックスを、インターネット、各種会合、学会誌、国際機関報告書等の情報源から調査する。</t>
    <phoneticPr fontId="5"/>
  </si>
  <si>
    <t>契約総額／調査項目数（31年度については当初見込み）　　　　　　　　　　</t>
    <phoneticPr fontId="5"/>
  </si>
  <si>
    <t>諸外国の研究開発や国際協力の動向、最新のトピックスを調査し、国際協力の我が国の原子力分野の研究開発等に関する政策立案に資する基礎資料として活用することにより、原子力分野の研究・開発・利用の基盤整備を図ることができる。</t>
    <phoneticPr fontId="5"/>
  </si>
  <si>
    <t>業務担当職員等</t>
    <rPh sb="0" eb="2">
      <t>ギョウム</t>
    </rPh>
    <rPh sb="2" eb="4">
      <t>タントウ</t>
    </rPh>
    <rPh sb="4" eb="6">
      <t>ショクイン</t>
    </rPh>
    <rPh sb="6" eb="7">
      <t>トウ</t>
    </rPh>
    <phoneticPr fontId="5"/>
  </si>
  <si>
    <t>直接経費の20％</t>
    <phoneticPr fontId="5"/>
  </si>
  <si>
    <t>印刷製本費、諸謝金、消耗品等</t>
    <rPh sb="10" eb="12">
      <t>ショウモウ</t>
    </rPh>
    <rPh sb="12" eb="13">
      <t>ヒン</t>
    </rPh>
    <rPh sb="13" eb="14">
      <t>トウ</t>
    </rPh>
    <phoneticPr fontId="5"/>
  </si>
  <si>
    <t>エネルギー基本計画（平成30年7月閣議決定）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</si>
</sst>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192102</xdr:colOff>
      <xdr:row>747</xdr:row>
      <xdr:rowOff>279756</xdr:rowOff>
    </xdr:from>
    <xdr:to>
      <xdr:col>24</xdr:col>
      <xdr:colOff>38342</xdr:colOff>
      <xdr:row>748</xdr:row>
      <xdr:rowOff>113895</xdr:rowOff>
    </xdr:to>
    <xdr:sp macro="" textlink="">
      <xdr:nvSpPr>
        <xdr:cNvPr id="27" name="Rectangle 22">
          <a:extLst>
            <a:ext uri="{FF2B5EF4-FFF2-40B4-BE49-F238E27FC236}">
              <a16:creationId xmlns:a16="http://schemas.microsoft.com/office/drawing/2014/main" id="{D5DDC298-C04F-480F-8783-C2218DBAD1CE}"/>
            </a:ext>
          </a:extLst>
        </xdr:cNvPr>
        <xdr:cNvSpPr>
          <a:spLocks noChangeArrowheads="1"/>
        </xdr:cNvSpPr>
      </xdr:nvSpPr>
      <xdr:spPr bwMode="auto">
        <a:xfrm>
          <a:off x="3419396" y="43444815"/>
          <a:ext cx="1459887" cy="1815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　【総合評価入札】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5606</xdr:colOff>
      <xdr:row>748</xdr:row>
      <xdr:rowOff>172166</xdr:rowOff>
    </xdr:from>
    <xdr:to>
      <xdr:col>37</xdr:col>
      <xdr:colOff>34555</xdr:colOff>
      <xdr:row>751</xdr:row>
      <xdr:rowOff>22519</xdr:rowOff>
    </xdr:to>
    <xdr:sp macro="" textlink="">
      <xdr:nvSpPr>
        <xdr:cNvPr id="28" name="Rectangle 22">
          <a:extLst>
            <a:ext uri="{FF2B5EF4-FFF2-40B4-BE49-F238E27FC236}">
              <a16:creationId xmlns:a16="http://schemas.microsoft.com/office/drawing/2014/main" id="{018FA4B8-BEA7-4BF4-B088-029842CFAB83}"/>
            </a:ext>
          </a:extLst>
        </xdr:cNvPr>
        <xdr:cNvSpPr>
          <a:spLocks noChangeArrowheads="1"/>
        </xdr:cNvSpPr>
      </xdr:nvSpPr>
      <xdr:spPr bwMode="auto">
        <a:xfrm>
          <a:off x="3434606" y="43684607"/>
          <a:ext cx="4063067" cy="892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原子力平和利用確保調査：</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原子力安全研究協会</a:t>
          </a:r>
        </a:p>
      </xdr:txBody>
    </xdr:sp>
    <xdr:clientData/>
  </xdr:twoCellAnchor>
  <xdr:twoCellAnchor>
    <xdr:from>
      <xdr:col>26</xdr:col>
      <xdr:colOff>40906</xdr:colOff>
      <xdr:row>746</xdr:row>
      <xdr:rowOff>256015</xdr:rowOff>
    </xdr:from>
    <xdr:to>
      <xdr:col>26</xdr:col>
      <xdr:colOff>40906</xdr:colOff>
      <xdr:row>747</xdr:row>
      <xdr:rowOff>268632</xdr:rowOff>
    </xdr:to>
    <xdr:cxnSp macro="">
      <xdr:nvCxnSpPr>
        <xdr:cNvPr id="29" name="直線矢印コネクタ 28">
          <a:extLst>
            <a:ext uri="{FF2B5EF4-FFF2-40B4-BE49-F238E27FC236}">
              <a16:creationId xmlns:a16="http://schemas.microsoft.com/office/drawing/2014/main" id="{36B5E295-02B0-4A0E-9B33-100434322219}"/>
            </a:ext>
          </a:extLst>
        </xdr:cNvPr>
        <xdr:cNvCxnSpPr/>
      </xdr:nvCxnSpPr>
      <xdr:spPr>
        <a:xfrm flipH="1">
          <a:off x="5285259" y="43073691"/>
          <a:ext cx="0" cy="36000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1243</xdr:colOff>
      <xdr:row>741</xdr:row>
      <xdr:rowOff>292100</xdr:rowOff>
    </xdr:from>
    <xdr:to>
      <xdr:col>32</xdr:col>
      <xdr:colOff>41838</xdr:colOff>
      <xdr:row>743</xdr:row>
      <xdr:rowOff>238798</xdr:rowOff>
    </xdr:to>
    <xdr:sp macro="" textlink="">
      <xdr:nvSpPr>
        <xdr:cNvPr id="30" name="Rectangle 13">
          <a:extLst>
            <a:ext uri="{FF2B5EF4-FFF2-40B4-BE49-F238E27FC236}">
              <a16:creationId xmlns:a16="http://schemas.microsoft.com/office/drawing/2014/main" id="{334A2881-30A7-4272-9A49-DE0CA16833A8}"/>
            </a:ext>
          </a:extLst>
        </xdr:cNvPr>
        <xdr:cNvSpPr>
          <a:spLocks noChangeArrowheads="1"/>
        </xdr:cNvSpPr>
      </xdr:nvSpPr>
      <xdr:spPr bwMode="auto">
        <a:xfrm>
          <a:off x="4287493" y="43154600"/>
          <a:ext cx="2285774" cy="65426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116140</xdr:colOff>
      <xdr:row>743</xdr:row>
      <xdr:rowOff>313208</xdr:rowOff>
    </xdr:from>
    <xdr:to>
      <xdr:col>35</xdr:col>
      <xdr:colOff>120742</xdr:colOff>
      <xdr:row>746</xdr:row>
      <xdr:rowOff>78443</xdr:rowOff>
    </xdr:to>
    <xdr:sp macro="" textlink="">
      <xdr:nvSpPr>
        <xdr:cNvPr id="31" name="大かっこ 30">
          <a:extLst>
            <a:ext uri="{FF2B5EF4-FFF2-40B4-BE49-F238E27FC236}">
              <a16:creationId xmlns:a16="http://schemas.microsoft.com/office/drawing/2014/main" id="{57CB0B72-8A59-4D1C-87C1-8F48D28F7421}"/>
            </a:ext>
          </a:extLst>
        </xdr:cNvPr>
        <xdr:cNvSpPr/>
      </xdr:nvSpPr>
      <xdr:spPr>
        <a:xfrm>
          <a:off x="3545140" y="42088737"/>
          <a:ext cx="3635308" cy="80738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我が国の原子力平和利用を円滑に推進するため、諸外国の研究開発や国際協力等の動向等について調査する。</a:t>
          </a:r>
        </a:p>
      </xdr:txBody>
    </xdr:sp>
    <xdr:clientData/>
  </xdr:twoCellAnchor>
  <xdr:twoCellAnchor>
    <xdr:from>
      <xdr:col>16</xdr:col>
      <xdr:colOff>176893</xdr:colOff>
      <xdr:row>751</xdr:row>
      <xdr:rowOff>153639</xdr:rowOff>
    </xdr:from>
    <xdr:to>
      <xdr:col>37</xdr:col>
      <xdr:colOff>22552</xdr:colOff>
      <xdr:row>753</xdr:row>
      <xdr:rowOff>252225</xdr:rowOff>
    </xdr:to>
    <xdr:sp macro="" textlink="">
      <xdr:nvSpPr>
        <xdr:cNvPr id="32" name="大かっこ 31">
          <a:extLst>
            <a:ext uri="{FF2B5EF4-FFF2-40B4-BE49-F238E27FC236}">
              <a16:creationId xmlns:a16="http://schemas.microsoft.com/office/drawing/2014/main" id="{06B8C1AE-F2E5-4F71-A57E-4C67D83DB815}"/>
            </a:ext>
          </a:extLst>
        </xdr:cNvPr>
        <xdr:cNvSpPr/>
      </xdr:nvSpPr>
      <xdr:spPr>
        <a:xfrm>
          <a:off x="3404187" y="44708227"/>
          <a:ext cx="4081483" cy="793351"/>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諸外国における研究開発や国際協力の動向等について調査する。</a:t>
          </a:r>
        </a:p>
        <a:p>
          <a:pPr algn="l"/>
          <a:endParaRPr kumimoji="1" lang="ja-JP" altLang="en-US" sz="1100"/>
        </a:p>
      </xdr:txBody>
    </xdr:sp>
    <xdr:clientData/>
  </xdr:twoCellAnchor>
  <xdr:twoCellAnchor>
    <xdr:from>
      <xdr:col>8</xdr:col>
      <xdr:colOff>0</xdr:colOff>
      <xdr:row>741</xdr:row>
      <xdr:rowOff>0</xdr:rowOff>
    </xdr:from>
    <xdr:to>
      <xdr:col>31</xdr:col>
      <xdr:colOff>135245</xdr:colOff>
      <xdr:row>741</xdr:row>
      <xdr:rowOff>326785</xdr:rowOff>
    </xdr:to>
    <xdr:sp macro="" textlink="">
      <xdr:nvSpPr>
        <xdr:cNvPr id="33" name="Rectangle 23">
          <a:extLst>
            <a:ext uri="{FF2B5EF4-FFF2-40B4-BE49-F238E27FC236}">
              <a16:creationId xmlns:a16="http://schemas.microsoft.com/office/drawing/2014/main" id="{5998CA3B-B16A-4305-87FD-F800EFE46099}"/>
            </a:ext>
          </a:extLst>
        </xdr:cNvPr>
        <xdr:cNvSpPr>
          <a:spLocks noChangeArrowheads="1"/>
        </xdr:cNvSpPr>
      </xdr:nvSpPr>
      <xdr:spPr bwMode="auto">
        <a:xfrm>
          <a:off x="1632857" y="42862500"/>
          <a:ext cx="4829709" cy="32678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○原子力平和利用確保調査委託費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277</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44.25" customHeight="1" x14ac:dyDescent="0.15">
      <c r="A5" s="692" t="s">
        <v>67</v>
      </c>
      <c r="B5" s="693"/>
      <c r="C5" s="693"/>
      <c r="D5" s="693"/>
      <c r="E5" s="693"/>
      <c r="F5" s="694"/>
      <c r="G5" s="839" t="s">
        <v>577</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623</v>
      </c>
      <c r="AF5" s="699"/>
      <c r="AG5" s="699"/>
      <c r="AH5" s="699"/>
      <c r="AI5" s="699"/>
      <c r="AJ5" s="699"/>
      <c r="AK5" s="699"/>
      <c r="AL5" s="699"/>
      <c r="AM5" s="699"/>
      <c r="AN5" s="699"/>
      <c r="AO5" s="699"/>
      <c r="AP5" s="700"/>
      <c r="AQ5" s="701" t="s">
        <v>578</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647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13</v>
      </c>
      <c r="Q13" s="658"/>
      <c r="R13" s="658"/>
      <c r="S13" s="658"/>
      <c r="T13" s="658"/>
      <c r="U13" s="658"/>
      <c r="V13" s="659"/>
      <c r="W13" s="657">
        <v>12</v>
      </c>
      <c r="X13" s="658"/>
      <c r="Y13" s="658"/>
      <c r="Z13" s="658"/>
      <c r="AA13" s="658"/>
      <c r="AB13" s="658"/>
      <c r="AC13" s="659"/>
      <c r="AD13" s="657">
        <v>12</v>
      </c>
      <c r="AE13" s="658"/>
      <c r="AF13" s="658"/>
      <c r="AG13" s="658"/>
      <c r="AH13" s="658"/>
      <c r="AI13" s="658"/>
      <c r="AJ13" s="659"/>
      <c r="AK13" s="657">
        <v>12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582</v>
      </c>
      <c r="X14" s="658"/>
      <c r="Y14" s="658"/>
      <c r="Z14" s="658"/>
      <c r="AA14" s="658"/>
      <c r="AB14" s="658"/>
      <c r="AC14" s="659"/>
      <c r="AD14" s="657" t="s">
        <v>624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627</v>
      </c>
      <c r="AL15" s="658"/>
      <c r="AM15" s="658"/>
      <c r="AN15" s="658"/>
      <c r="AO15" s="658"/>
      <c r="AP15" s="658"/>
      <c r="AQ15" s="659"/>
      <c r="AR15" s="657" t="s">
        <v>627</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627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635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13</v>
      </c>
      <c r="Q18" s="879"/>
      <c r="R18" s="879"/>
      <c r="S18" s="879"/>
      <c r="T18" s="879"/>
      <c r="U18" s="879"/>
      <c r="V18" s="880"/>
      <c r="W18" s="878">
        <f>SUM(W13:AC17)</f>
        <v>12</v>
      </c>
      <c r="X18" s="879"/>
      <c r="Y18" s="879"/>
      <c r="Z18" s="879"/>
      <c r="AA18" s="879"/>
      <c r="AB18" s="879"/>
      <c r="AC18" s="880"/>
      <c r="AD18" s="878">
        <f>SUM(AD13:AJ17)</f>
        <v>12</v>
      </c>
      <c r="AE18" s="879"/>
      <c r="AF18" s="879"/>
      <c r="AG18" s="879"/>
      <c r="AH18" s="879"/>
      <c r="AI18" s="879"/>
      <c r="AJ18" s="880"/>
      <c r="AK18" s="878">
        <f>SUM(AK13:AQ17)</f>
        <v>12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v>
      </c>
      <c r="Q19" s="658"/>
      <c r="R19" s="658"/>
      <c r="S19" s="658"/>
      <c r="T19" s="658"/>
      <c r="U19" s="658"/>
      <c r="V19" s="659"/>
      <c r="W19" s="657">
        <v>11</v>
      </c>
      <c r="X19" s="658"/>
      <c r="Y19" s="658"/>
      <c r="Z19" s="658"/>
      <c r="AA19" s="658"/>
      <c r="AB19" s="658"/>
      <c r="AC19" s="659"/>
      <c r="AD19" s="657">
        <v>10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0.92307692307692313</v>
      </c>
      <c r="Q20" s="318"/>
      <c r="R20" s="318"/>
      <c r="S20" s="318"/>
      <c r="T20" s="318"/>
      <c r="U20" s="318"/>
      <c r="V20" s="318"/>
      <c r="W20" s="318">
        <f t="shared" ref="W20" si="0">IF(W18=0, "-", SUM(W19)/W18)</f>
        <v>0.91666666666666663</v>
      </c>
      <c r="X20" s="318"/>
      <c r="Y20" s="318"/>
      <c r="Z20" s="318"/>
      <c r="AA20" s="318"/>
      <c r="AB20" s="318"/>
      <c r="AC20" s="318"/>
      <c r="AD20" s="318">
        <f t="shared" ref="AD20" si="1">IF(AD18=0, "-", SUM(AD19)/AD18)</f>
        <v>0.83333333333333337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0.92307692307692313</v>
      </c>
      <c r="Q21" s="318"/>
      <c r="R21" s="318"/>
      <c r="S21" s="318"/>
      <c r="T21" s="318"/>
      <c r="U21" s="318"/>
      <c r="V21" s="318"/>
      <c r="W21" s="318">
        <f t="shared" ref="W21" si="2">IF(W19=0, "-", SUM(W19)/SUM(W13,W14))</f>
        <v>0.91666666666666663</v>
      </c>
      <c r="X21" s="318"/>
      <c r="Y21" s="318"/>
      <c r="Z21" s="318"/>
      <c r="AA21" s="318"/>
      <c r="AB21" s="318"/>
      <c r="AC21" s="318"/>
      <c r="AD21" s="318">
        <f t="shared" ref="AD21" si="3">IF(AD19=0, "-", SUM(AD19)/SUM(AD13,AD14))</f>
        <v>0.83333333333333337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2.75" customHeight="1" x14ac:dyDescent="0.15">
      <c r="A23" s="967"/>
      <c r="B23" s="968"/>
      <c r="C23" s="968"/>
      <c r="D23" s="968"/>
      <c r="E23" s="968"/>
      <c r="F23" s="969"/>
      <c r="G23" s="952" t="s">
        <v>576</v>
      </c>
      <c r="H23" s="953"/>
      <c r="I23" s="953"/>
      <c r="J23" s="953"/>
      <c r="K23" s="953"/>
      <c r="L23" s="953"/>
      <c r="M23" s="953"/>
      <c r="N23" s="953"/>
      <c r="O23" s="954"/>
      <c r="P23" s="919">
        <v>12</v>
      </c>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12</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571</v>
      </c>
      <c r="AV31" s="199"/>
      <c r="AW31" s="398" t="s">
        <v>300</v>
      </c>
      <c r="AX31" s="399"/>
    </row>
    <row r="32" spans="1:50" ht="37.5" customHeight="1" x14ac:dyDescent="0.15">
      <c r="A32" s="403"/>
      <c r="B32" s="401"/>
      <c r="C32" s="401"/>
      <c r="D32" s="401"/>
      <c r="E32" s="401"/>
      <c r="F32" s="402"/>
      <c r="G32" s="564" t="s">
        <v>584</v>
      </c>
      <c r="H32" s="565"/>
      <c r="I32" s="565"/>
      <c r="J32" s="565"/>
      <c r="K32" s="565"/>
      <c r="L32" s="565"/>
      <c r="M32" s="565"/>
      <c r="N32" s="565"/>
      <c r="O32" s="566"/>
      <c r="P32" s="105" t="s">
        <v>636</v>
      </c>
      <c r="Q32" s="105"/>
      <c r="R32" s="105"/>
      <c r="S32" s="105"/>
      <c r="T32" s="105"/>
      <c r="U32" s="105"/>
      <c r="V32" s="105"/>
      <c r="W32" s="105"/>
      <c r="X32" s="106"/>
      <c r="Y32" s="471" t="s">
        <v>12</v>
      </c>
      <c r="Z32" s="531"/>
      <c r="AA32" s="532"/>
      <c r="AB32" s="461" t="s">
        <v>585</v>
      </c>
      <c r="AC32" s="461"/>
      <c r="AD32" s="461"/>
      <c r="AE32" s="218">
        <v>35</v>
      </c>
      <c r="AF32" s="219"/>
      <c r="AG32" s="219"/>
      <c r="AH32" s="219"/>
      <c r="AI32" s="218">
        <v>34</v>
      </c>
      <c r="AJ32" s="219"/>
      <c r="AK32" s="219"/>
      <c r="AL32" s="219"/>
      <c r="AM32" s="218">
        <v>59</v>
      </c>
      <c r="AN32" s="219"/>
      <c r="AO32" s="219"/>
      <c r="AP32" s="219"/>
      <c r="AQ32" s="340" t="s">
        <v>571</v>
      </c>
      <c r="AR32" s="207"/>
      <c r="AS32" s="207"/>
      <c r="AT32" s="341"/>
      <c r="AU32" s="219" t="s">
        <v>571</v>
      </c>
      <c r="AV32" s="219"/>
      <c r="AW32" s="219"/>
      <c r="AX32" s="221"/>
    </row>
    <row r="33" spans="1:50" ht="3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25</v>
      </c>
      <c r="AF33" s="219"/>
      <c r="AG33" s="219"/>
      <c r="AH33" s="219"/>
      <c r="AI33" s="218">
        <v>25</v>
      </c>
      <c r="AJ33" s="219"/>
      <c r="AK33" s="219"/>
      <c r="AL33" s="219"/>
      <c r="AM33" s="218">
        <v>25</v>
      </c>
      <c r="AN33" s="219"/>
      <c r="AO33" s="219"/>
      <c r="AP33" s="219"/>
      <c r="AQ33" s="340">
        <v>52</v>
      </c>
      <c r="AR33" s="207"/>
      <c r="AS33" s="207"/>
      <c r="AT33" s="341"/>
      <c r="AU33" s="219">
        <v>52</v>
      </c>
      <c r="AV33" s="219"/>
      <c r="AW33" s="219"/>
      <c r="AX33" s="221"/>
    </row>
    <row r="34" spans="1:50" ht="3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140</v>
      </c>
      <c r="AF34" s="219"/>
      <c r="AG34" s="219"/>
      <c r="AH34" s="219"/>
      <c r="AI34" s="218">
        <v>136</v>
      </c>
      <c r="AJ34" s="219"/>
      <c r="AK34" s="219"/>
      <c r="AL34" s="219"/>
      <c r="AM34" s="218">
        <v>236</v>
      </c>
      <c r="AN34" s="219"/>
      <c r="AO34" s="219"/>
      <c r="AP34" s="219"/>
      <c r="AQ34" s="340" t="s">
        <v>586</v>
      </c>
      <c r="AR34" s="207"/>
      <c r="AS34" s="207"/>
      <c r="AT34" s="341"/>
      <c r="AU34" s="219" t="s">
        <v>571</v>
      </c>
      <c r="AV34" s="219"/>
      <c r="AW34" s="219"/>
      <c r="AX34" s="221"/>
    </row>
    <row r="35" spans="1:50" ht="23.25" customHeight="1" x14ac:dyDescent="0.15">
      <c r="A35" s="226" t="s">
        <v>502</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4</v>
      </c>
      <c r="AF101" s="219"/>
      <c r="AG101" s="219"/>
      <c r="AH101" s="220"/>
      <c r="AI101" s="218">
        <v>4</v>
      </c>
      <c r="AJ101" s="219"/>
      <c r="AK101" s="219"/>
      <c r="AL101" s="220"/>
      <c r="AM101" s="218">
        <v>4</v>
      </c>
      <c r="AN101" s="219"/>
      <c r="AO101" s="219"/>
      <c r="AP101" s="220"/>
      <c r="AQ101" s="218" t="s">
        <v>568</v>
      </c>
      <c r="AR101" s="219"/>
      <c r="AS101" s="219"/>
      <c r="AT101" s="220"/>
      <c r="AU101" s="218" t="s">
        <v>637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4</v>
      </c>
      <c r="AF102" s="418"/>
      <c r="AG102" s="418"/>
      <c r="AH102" s="418"/>
      <c r="AI102" s="418">
        <v>4</v>
      </c>
      <c r="AJ102" s="418"/>
      <c r="AK102" s="418"/>
      <c r="AL102" s="418"/>
      <c r="AM102" s="418">
        <v>4</v>
      </c>
      <c r="AN102" s="418"/>
      <c r="AO102" s="418"/>
      <c r="AP102" s="418"/>
      <c r="AQ102" s="273">
        <v>4</v>
      </c>
      <c r="AR102" s="274"/>
      <c r="AS102" s="274"/>
      <c r="AT102" s="319"/>
      <c r="AU102" s="273">
        <v>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642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2968</v>
      </c>
      <c r="AF116" s="418"/>
      <c r="AG116" s="418"/>
      <c r="AH116" s="418"/>
      <c r="AI116" s="418">
        <v>2626</v>
      </c>
      <c r="AJ116" s="418"/>
      <c r="AK116" s="418"/>
      <c r="AL116" s="418"/>
      <c r="AM116" s="418">
        <v>2493</v>
      </c>
      <c r="AN116" s="418"/>
      <c r="AO116" s="418"/>
      <c r="AP116" s="418"/>
      <c r="AQ116" s="218">
        <v>2468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593</v>
      </c>
      <c r="AJ117" s="551"/>
      <c r="AK117" s="551"/>
      <c r="AL117" s="551"/>
      <c r="AM117" s="551" t="s">
        <v>638</v>
      </c>
      <c r="AN117" s="551"/>
      <c r="AO117" s="551"/>
      <c r="AP117" s="551"/>
      <c r="AQ117" s="551" t="s">
        <v>639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596</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568</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568</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568</v>
      </c>
      <c r="H154" s="105"/>
      <c r="I154" s="105"/>
      <c r="J154" s="105"/>
      <c r="K154" s="105"/>
      <c r="L154" s="105"/>
      <c r="M154" s="105"/>
      <c r="N154" s="105"/>
      <c r="O154" s="105"/>
      <c r="P154" s="106"/>
      <c r="Q154" s="125" t="s">
        <v>568</v>
      </c>
      <c r="R154" s="105"/>
      <c r="S154" s="105"/>
      <c r="T154" s="105"/>
      <c r="U154" s="105"/>
      <c r="V154" s="105"/>
      <c r="W154" s="105"/>
      <c r="X154" s="105"/>
      <c r="Y154" s="105"/>
      <c r="Z154" s="105"/>
      <c r="AA154" s="293"/>
      <c r="AB154" s="141" t="s">
        <v>568</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571</v>
      </c>
      <c r="K430" s="901"/>
      <c r="L430" s="901"/>
      <c r="M430" s="901"/>
      <c r="N430" s="901"/>
      <c r="O430" s="901"/>
      <c r="P430" s="901"/>
      <c r="Q430" s="901"/>
      <c r="R430" s="901"/>
      <c r="S430" s="901"/>
      <c r="T430" s="902"/>
      <c r="U430" s="588" t="s">
        <v>571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355</v>
      </c>
      <c r="AH432" s="134"/>
      <c r="AI432" s="156"/>
      <c r="AJ432" s="156"/>
      <c r="AK432" s="156"/>
      <c r="AL432" s="154"/>
      <c r="AM432" s="156"/>
      <c r="AN432" s="156"/>
      <c r="AO432" s="156"/>
      <c r="AP432" s="154"/>
      <c r="AQ432" s="590" t="s">
        <v>571</v>
      </c>
      <c r="AR432" s="200"/>
      <c r="AS432" s="133" t="s">
        <v>355</v>
      </c>
      <c r="AT432" s="134"/>
      <c r="AU432" s="200" t="s">
        <v>571</v>
      </c>
      <c r="AV432" s="200"/>
      <c r="AW432" s="133" t="s">
        <v>300</v>
      </c>
      <c r="AX432" s="195"/>
    </row>
    <row r="433" spans="1:50" ht="23.25" customHeight="1" x14ac:dyDescent="0.15">
      <c r="A433" s="189"/>
      <c r="B433" s="186"/>
      <c r="C433" s="180"/>
      <c r="D433" s="186"/>
      <c r="E433" s="342"/>
      <c r="F433" s="343"/>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571</v>
      </c>
      <c r="AF433" s="207"/>
      <c r="AG433" s="207"/>
      <c r="AH433" s="341"/>
      <c r="AI433" s="340" t="s">
        <v>571</v>
      </c>
      <c r="AJ433" s="207"/>
      <c r="AK433" s="207"/>
      <c r="AL433" s="207"/>
      <c r="AM433" s="340" t="s">
        <v>568</v>
      </c>
      <c r="AN433" s="207"/>
      <c r="AO433" s="207"/>
      <c r="AP433" s="341"/>
      <c r="AQ433" s="340" t="s">
        <v>571</v>
      </c>
      <c r="AR433" s="207"/>
      <c r="AS433" s="207"/>
      <c r="AT433" s="341"/>
      <c r="AU433" s="207" t="s">
        <v>571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571</v>
      </c>
      <c r="AC434" s="205"/>
      <c r="AD434" s="205"/>
      <c r="AE434" s="340" t="s">
        <v>571</v>
      </c>
      <c r="AF434" s="207"/>
      <c r="AG434" s="207"/>
      <c r="AH434" s="341"/>
      <c r="AI434" s="340" t="s">
        <v>571</v>
      </c>
      <c r="AJ434" s="207"/>
      <c r="AK434" s="207"/>
      <c r="AL434" s="207"/>
      <c r="AM434" s="340" t="s">
        <v>568</v>
      </c>
      <c r="AN434" s="207"/>
      <c r="AO434" s="207"/>
      <c r="AP434" s="341"/>
      <c r="AQ434" s="340" t="s">
        <v>571</v>
      </c>
      <c r="AR434" s="207"/>
      <c r="AS434" s="207"/>
      <c r="AT434" s="341"/>
      <c r="AU434" s="207" t="s">
        <v>571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571</v>
      </c>
      <c r="AF435" s="207"/>
      <c r="AG435" s="207"/>
      <c r="AH435" s="341"/>
      <c r="AI435" s="340" t="s">
        <v>571</v>
      </c>
      <c r="AJ435" s="207"/>
      <c r="AK435" s="207"/>
      <c r="AL435" s="207"/>
      <c r="AM435" s="340" t="s">
        <v>568</v>
      </c>
      <c r="AN435" s="207"/>
      <c r="AO435" s="207"/>
      <c r="AP435" s="341"/>
      <c r="AQ435" s="340" t="s">
        <v>571</v>
      </c>
      <c r="AR435" s="207"/>
      <c r="AS435" s="207"/>
      <c r="AT435" s="341"/>
      <c r="AU435" s="207" t="s">
        <v>571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571</v>
      </c>
      <c r="AF457" s="200"/>
      <c r="AG457" s="133" t="s">
        <v>355</v>
      </c>
      <c r="AH457" s="134"/>
      <c r="AI457" s="156"/>
      <c r="AJ457" s="156"/>
      <c r="AK457" s="156"/>
      <c r="AL457" s="154"/>
      <c r="AM457" s="156"/>
      <c r="AN457" s="156"/>
      <c r="AO457" s="156"/>
      <c r="AP457" s="154"/>
      <c r="AQ457" s="590" t="s">
        <v>571</v>
      </c>
      <c r="AR457" s="200"/>
      <c r="AS457" s="133" t="s">
        <v>355</v>
      </c>
      <c r="AT457" s="134"/>
      <c r="AU457" s="200" t="s">
        <v>586</v>
      </c>
      <c r="AV457" s="200"/>
      <c r="AW457" s="133" t="s">
        <v>300</v>
      </c>
      <c r="AX457" s="195"/>
    </row>
    <row r="458" spans="1:50" ht="23.25" customHeight="1" x14ac:dyDescent="0.15">
      <c r="A458" s="189"/>
      <c r="B458" s="186"/>
      <c r="C458" s="180"/>
      <c r="D458" s="186"/>
      <c r="E458" s="342"/>
      <c r="F458" s="343"/>
      <c r="G458" s="104" t="s">
        <v>571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571</v>
      </c>
      <c r="AC458" s="213"/>
      <c r="AD458" s="213"/>
      <c r="AE458" s="340" t="s">
        <v>571</v>
      </c>
      <c r="AF458" s="207"/>
      <c r="AG458" s="207"/>
      <c r="AH458" s="207"/>
      <c r="AI458" s="340" t="s">
        <v>571</v>
      </c>
      <c r="AJ458" s="207"/>
      <c r="AK458" s="207"/>
      <c r="AL458" s="207"/>
      <c r="AM458" s="340" t="s">
        <v>568</v>
      </c>
      <c r="AN458" s="207"/>
      <c r="AO458" s="207"/>
      <c r="AP458" s="341"/>
      <c r="AQ458" s="340" t="s">
        <v>571</v>
      </c>
      <c r="AR458" s="207"/>
      <c r="AS458" s="207"/>
      <c r="AT458" s="341"/>
      <c r="AU458" s="207" t="s">
        <v>571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571</v>
      </c>
      <c r="AC459" s="205"/>
      <c r="AD459" s="205"/>
      <c r="AE459" s="340" t="s">
        <v>586</v>
      </c>
      <c r="AF459" s="207"/>
      <c r="AG459" s="207"/>
      <c r="AH459" s="341"/>
      <c r="AI459" s="340" t="s">
        <v>571</v>
      </c>
      <c r="AJ459" s="207"/>
      <c r="AK459" s="207"/>
      <c r="AL459" s="207"/>
      <c r="AM459" s="340" t="s">
        <v>568</v>
      </c>
      <c r="AN459" s="207"/>
      <c r="AO459" s="207"/>
      <c r="AP459" s="341"/>
      <c r="AQ459" s="340" t="s">
        <v>571</v>
      </c>
      <c r="AR459" s="207"/>
      <c r="AS459" s="207"/>
      <c r="AT459" s="341"/>
      <c r="AU459" s="207" t="s">
        <v>571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571</v>
      </c>
      <c r="AF460" s="207"/>
      <c r="AG460" s="207"/>
      <c r="AH460" s="341"/>
      <c r="AI460" s="340" t="s">
        <v>583</v>
      </c>
      <c r="AJ460" s="207"/>
      <c r="AK460" s="207"/>
      <c r="AL460" s="207"/>
      <c r="AM460" s="340" t="s">
        <v>568</v>
      </c>
      <c r="AN460" s="207"/>
      <c r="AO460" s="207"/>
      <c r="AP460" s="341"/>
      <c r="AQ460" s="340" t="s">
        <v>571</v>
      </c>
      <c r="AR460" s="207"/>
      <c r="AS460" s="207"/>
      <c r="AT460" s="341"/>
      <c r="AU460" s="207" t="s">
        <v>583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4.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43.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601</v>
      </c>
      <c r="AH708" s="743"/>
      <c r="AI708" s="743"/>
      <c r="AJ708" s="743"/>
      <c r="AK708" s="743"/>
      <c r="AL708" s="743"/>
      <c r="AM708" s="743"/>
      <c r="AN708" s="743"/>
      <c r="AO708" s="743"/>
      <c r="AP708" s="743"/>
      <c r="AQ708" s="743"/>
      <c r="AR708" s="743"/>
      <c r="AS708" s="743"/>
      <c r="AT708" s="743"/>
      <c r="AU708" s="743"/>
      <c r="AV708" s="743"/>
      <c r="AW708" s="743"/>
      <c r="AX708" s="744"/>
    </row>
    <row r="709" spans="1:50" ht="53.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634</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634</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634</v>
      </c>
      <c r="AE713" s="329"/>
      <c r="AF713" s="663"/>
      <c r="AG713" s="101" t="s">
        <v>586</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42"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605</v>
      </c>
      <c r="AH715" s="743"/>
      <c r="AI715" s="743"/>
      <c r="AJ715" s="743"/>
      <c r="AK715" s="743"/>
      <c r="AL715" s="743"/>
      <c r="AM715" s="743"/>
      <c r="AN715" s="743"/>
      <c r="AO715" s="743"/>
      <c r="AP715" s="743"/>
      <c r="AQ715" s="743"/>
      <c r="AR715" s="743"/>
      <c r="AS715" s="743"/>
      <c r="AT715" s="743"/>
      <c r="AU715" s="743"/>
      <c r="AV715" s="743"/>
      <c r="AW715" s="743"/>
      <c r="AX715" s="744"/>
    </row>
    <row r="716" spans="1:50" ht="5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634</v>
      </c>
      <c r="AE719" s="605"/>
      <c r="AF719" s="605"/>
      <c r="AG719" s="125" t="s">
        <v>609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568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610</v>
      </c>
      <c r="F737" s="990"/>
      <c r="G737" s="990"/>
      <c r="H737" s="990"/>
      <c r="I737" s="990"/>
      <c r="J737" s="990"/>
      <c r="K737" s="990"/>
      <c r="L737" s="990"/>
      <c r="M737" s="990"/>
      <c r="N737" s="365" t="s">
        <v>539</v>
      </c>
      <c r="O737" s="365"/>
      <c r="P737" s="365"/>
      <c r="Q737" s="365"/>
      <c r="R737" s="990" t="s">
        <v>610</v>
      </c>
      <c r="S737" s="990"/>
      <c r="T737" s="990"/>
      <c r="U737" s="990"/>
      <c r="V737" s="990"/>
      <c r="W737" s="990"/>
      <c r="X737" s="990"/>
      <c r="Y737" s="990"/>
      <c r="Z737" s="990"/>
      <c r="AA737" s="365" t="s">
        <v>538</v>
      </c>
      <c r="AB737" s="365"/>
      <c r="AC737" s="365"/>
      <c r="AD737" s="365"/>
      <c r="AE737" s="990" t="s">
        <v>611</v>
      </c>
      <c r="AF737" s="990"/>
      <c r="AG737" s="990"/>
      <c r="AH737" s="990"/>
      <c r="AI737" s="990"/>
      <c r="AJ737" s="990"/>
      <c r="AK737" s="990"/>
      <c r="AL737" s="990"/>
      <c r="AM737" s="990"/>
      <c r="AN737" s="365" t="s">
        <v>537</v>
      </c>
      <c r="AO737" s="365"/>
      <c r="AP737" s="365"/>
      <c r="AQ737" s="365"/>
      <c r="AR737" s="982" t="s">
        <v>612</v>
      </c>
      <c r="AS737" s="983"/>
      <c r="AT737" s="983"/>
      <c r="AU737" s="983"/>
      <c r="AV737" s="983"/>
      <c r="AW737" s="983"/>
      <c r="AX737" s="984"/>
      <c r="AY737" s="89"/>
      <c r="AZ737" s="89"/>
    </row>
    <row r="738" spans="1:52" ht="24.75" customHeight="1" x14ac:dyDescent="0.15">
      <c r="A738" s="991" t="s">
        <v>536</v>
      </c>
      <c r="B738" s="210"/>
      <c r="C738" s="210"/>
      <c r="D738" s="211"/>
      <c r="E738" s="990" t="s">
        <v>613</v>
      </c>
      <c r="F738" s="990"/>
      <c r="G738" s="990"/>
      <c r="H738" s="990"/>
      <c r="I738" s="990"/>
      <c r="J738" s="990"/>
      <c r="K738" s="990"/>
      <c r="L738" s="990"/>
      <c r="M738" s="990"/>
      <c r="N738" s="365" t="s">
        <v>535</v>
      </c>
      <c r="O738" s="365"/>
      <c r="P738" s="365"/>
      <c r="Q738" s="365"/>
      <c r="R738" s="990" t="s">
        <v>614</v>
      </c>
      <c r="S738" s="990"/>
      <c r="T738" s="990"/>
      <c r="U738" s="990"/>
      <c r="V738" s="990"/>
      <c r="W738" s="990"/>
      <c r="X738" s="990"/>
      <c r="Y738" s="990"/>
      <c r="Z738" s="990"/>
      <c r="AA738" s="365" t="s">
        <v>534</v>
      </c>
      <c r="AB738" s="365"/>
      <c r="AC738" s="365"/>
      <c r="AD738" s="365"/>
      <c r="AE738" s="990" t="s">
        <v>615</v>
      </c>
      <c r="AF738" s="990"/>
      <c r="AG738" s="990"/>
      <c r="AH738" s="990"/>
      <c r="AI738" s="990"/>
      <c r="AJ738" s="990"/>
      <c r="AK738" s="990"/>
      <c r="AL738" s="990"/>
      <c r="AM738" s="990"/>
      <c r="AN738" s="365" t="s">
        <v>530</v>
      </c>
      <c r="AO738" s="365"/>
      <c r="AP738" s="365"/>
      <c r="AQ738" s="365"/>
      <c r="AR738" s="982">
        <v>278</v>
      </c>
      <c r="AS738" s="983"/>
      <c r="AT738" s="983"/>
      <c r="AU738" s="983"/>
      <c r="AV738" s="983"/>
      <c r="AW738" s="983"/>
      <c r="AX738" s="984"/>
    </row>
    <row r="739" spans="1:52" ht="24.75" customHeight="1" thickBot="1" x14ac:dyDescent="0.2">
      <c r="A739" s="992" t="s">
        <v>526</v>
      </c>
      <c r="B739" s="993"/>
      <c r="C739" s="993"/>
      <c r="D739" s="994"/>
      <c r="E739" s="995" t="s">
        <v>575</v>
      </c>
      <c r="F739" s="985"/>
      <c r="G739" s="985"/>
      <c r="H739" s="93" t="str">
        <f>IF(E739="", "", "(")</f>
        <v>(</v>
      </c>
      <c r="I739" s="985"/>
      <c r="J739" s="985"/>
      <c r="K739" s="93" t="str">
        <f>IF(OR(I739="　", I739=""), "", "-")</f>
        <v/>
      </c>
      <c r="L739" s="986">
        <v>283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482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628</v>
      </c>
      <c r="H781" s="671"/>
      <c r="I781" s="671"/>
      <c r="J781" s="671"/>
      <c r="K781" s="672"/>
      <c r="L781" s="664" t="s">
        <v>644</v>
      </c>
      <c r="M781" s="665"/>
      <c r="N781" s="665"/>
      <c r="O781" s="665"/>
      <c r="P781" s="665"/>
      <c r="Q781" s="665"/>
      <c r="R781" s="665"/>
      <c r="S781" s="665"/>
      <c r="T781" s="665"/>
      <c r="U781" s="665"/>
      <c r="V781" s="665"/>
      <c r="W781" s="665"/>
      <c r="X781" s="666"/>
      <c r="Y781" s="388">
        <v>7</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629</v>
      </c>
      <c r="H782" s="607"/>
      <c r="I782" s="607"/>
      <c r="J782" s="607"/>
      <c r="K782" s="608"/>
      <c r="L782" s="598" t="s">
        <v>646</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630</v>
      </c>
      <c r="H783" s="607"/>
      <c r="I783" s="607"/>
      <c r="J783" s="607"/>
      <c r="K783" s="608"/>
      <c r="L783" s="598" t="s">
        <v>645</v>
      </c>
      <c r="M783" s="599"/>
      <c r="N783" s="599"/>
      <c r="O783" s="599"/>
      <c r="P783" s="599"/>
      <c r="Q783" s="599"/>
      <c r="R783" s="599"/>
      <c r="S783" s="599"/>
      <c r="T783" s="599"/>
      <c r="U783" s="599"/>
      <c r="V783" s="599"/>
      <c r="W783" s="599"/>
      <c r="X783" s="600"/>
      <c r="Y783" s="601">
        <v>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9.25" customHeight="1" x14ac:dyDescent="0.15">
      <c r="A837" s="376">
        <v>1</v>
      </c>
      <c r="B837" s="376">
        <v>1</v>
      </c>
      <c r="C837" s="347" t="s">
        <v>625</v>
      </c>
      <c r="D837" s="347"/>
      <c r="E837" s="347"/>
      <c r="F837" s="347"/>
      <c r="G837" s="347"/>
      <c r="H837" s="347"/>
      <c r="I837" s="347"/>
      <c r="J837" s="348">
        <v>1010405009411</v>
      </c>
      <c r="K837" s="349"/>
      <c r="L837" s="349"/>
      <c r="M837" s="349"/>
      <c r="N837" s="349"/>
      <c r="O837" s="349"/>
      <c r="P837" s="362" t="s">
        <v>626</v>
      </c>
      <c r="Q837" s="350"/>
      <c r="R837" s="350"/>
      <c r="S837" s="350"/>
      <c r="T837" s="350"/>
      <c r="U837" s="350"/>
      <c r="V837" s="350"/>
      <c r="W837" s="350"/>
      <c r="X837" s="350"/>
      <c r="Y837" s="351">
        <v>10</v>
      </c>
      <c r="Z837" s="352"/>
      <c r="AA837" s="352"/>
      <c r="AB837" s="353"/>
      <c r="AC837" s="363" t="s">
        <v>495</v>
      </c>
      <c r="AD837" s="371"/>
      <c r="AE837" s="371"/>
      <c r="AF837" s="371"/>
      <c r="AG837" s="371"/>
      <c r="AH837" s="372">
        <v>2</v>
      </c>
      <c r="AI837" s="373"/>
      <c r="AJ837" s="373"/>
      <c r="AK837" s="373"/>
      <c r="AL837" s="357">
        <v>90.5</v>
      </c>
      <c r="AM837" s="358"/>
      <c r="AN837" s="358"/>
      <c r="AO837" s="359"/>
      <c r="AP837" s="360" t="s">
        <v>627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129" max="49" man="1"/>
    <brk id="699" max="16383"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616</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618</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617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2019-05-21T01:49:58Z</cp:lastPrinted>
  <dcterms:created xsi:type="dcterms:W3CDTF">2012-03-13T00:50:25Z</dcterms:created>
  <dcterms:modified xsi:type="dcterms:W3CDTF">2019-07-19T09:38:57Z</dcterms:modified>
</cp:coreProperties>
</file>