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D2BA9327-026A-4457-BB5B-4FCB07E4B0BB}"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<sst xmlns="http://schemas.openxmlformats.org/spreadsheetml/2006/main" count="2951" uniqueCount="692">
  <si>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</si>
  <si>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</si>
  <si>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</si>
  <si>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</si>
  <si>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</si>
  <si>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</si>
  <si>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</si>
  <si>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</si>
  <si>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</si>
  <si>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</si>
  <si>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</si>
  <si>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</si>
  <si>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</si>
  <si>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</si>
  <si>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</si>
  <si>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</si>
  <si>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</si>
  <si>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</si>
  <si>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</si>
  <si>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</si>
  <si>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</si>
  <si>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</si>
  <si>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</si>
  <si>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</si>
  <si>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</si>
  <si>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</si>
  <si>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</si>
  <si>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</si>
  <si>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</si>
  <si>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</si>
  <si>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</si>
  <si>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</si>
  <si>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</si>
  <si>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</si>
  <si>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</si>
  <si>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</si>
  <si>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</si>
  <si>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</si>
  <si>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</si>
  <si>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</si>
  <si>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</si>
  <si>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</si>
  <si>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</si>
  <si>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</si>
  <si>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</si>
  <si>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</si>
  <si>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</si>
  <si>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</si>
  <si>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</si>
  <si>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</si>
  <si>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</si>
  <si>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</si>
  <si>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</si>
  <si>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</si>
  <si>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</si>
  <si>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</si>
  <si>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</si>
  <si>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</si>
  <si>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</si>
  <si>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</si>
  <si>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</si>
  <si>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</si>
  <si>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</si>
  <si>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</si>
  <si>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</si>
  <si>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</si>
  <si>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</si>
  <si>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</si>
  <si>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</si>
  <si>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</si>
  <si>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</si>
  <si>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</si>
  <si>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</si>
  <si>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</si>
  <si>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</si>
  <si>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</si>
  <si>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</si>
  <si>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</si>
  <si>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</si>
  <si>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</si>
  <si>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</si>
  <si>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</si>
  <si>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</si>
  <si>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</si>
  <si>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</si>
  <si>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</si>
  <si>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</si>
  <si>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</si>
  <si>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</si>
  <si>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</si>
  <si>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</si>
  <si>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</si>
  <si>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</si>
  <si>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</si>
  <si>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</si>
  <si>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</si>
  <si>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</si>
  <si>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</si>
  <si>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</si>
  <si>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</si>
  <si>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</si>
  <si>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</si>
  <si>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</si>
  <si>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</si>
  <si>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</si>
  <si>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</si>
  <si>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</si>
  <si>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</si>
  <si>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</si>
  <si>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</si>
  <si>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</si>
  <si>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</si>
  <si>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</si>
  <si>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</si>
  <si>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</si>
  <si>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</si>
  <si>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</si>
  <si>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</si>
  <si>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</si>
  <si>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</si>
  <si>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</si>
  <si>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</si>
  <si>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</si>
  <si>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</si>
  <si>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</si>
  <si>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</si>
  <si>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</si>
  <si>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</si>
  <si>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</si>
  <si>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</si>
  <si>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</si>
  <si>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</si>
  <si>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</si>
  <si>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</si>
  <si>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</si>
  <si>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</si>
  <si>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</si>
  <si>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</si>
  <si>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</si>
  <si>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</si>
  <si>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</si>
  <si>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</si>
  <si>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</si>
  <si>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</si>
  <si>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</si>
  <si>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</si>
  <si>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</si>
  <si>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</si>
  <si>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</si>
  <si>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</si>
  <si>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</si>
  <si>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</si>
  <si>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</si>
  <si>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</si>
  <si>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</si>
  <si>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</si>
  <si>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</si>
  <si>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</si>
  <si>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</si>
  <si>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</si>
  <si>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</si>
  <si>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</si>
  <si>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</si>
  <si>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</si>
  <si>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</si>
  <si>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</si>
  <si>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</si>
  <si>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</si>
  <si>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</si>
  <si>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</si>
  <si>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</si>
  <si>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</si>
  <si>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</si>
  <si>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</si>
  <si>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</si>
  <si>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</si>
  <si>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</si>
  <si>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</si>
  <si>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</si>
  <si>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</si>
  <si>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</si>
  <si>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</si>
  <si>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</si>
  <si>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</si>
  <si>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</si>
  <si>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</si>
  <si>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</si>
  <si>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</si>
  <si>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</si>
  <si>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</si>
  <si>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</si>
  <si>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</si>
  <si>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</si>
  <si>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</si>
  <si>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</si>
  <si>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</si>
  <si>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</si>
  <si>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</si>
  <si>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</si>
  <si>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</si>
  <si>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</si>
  <si>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</si>
  <si>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</si>
  <si>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</si>
  <si>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</si>
  <si>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</si>
  <si>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</si>
  <si>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</si>
  <si>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</si>
  <si>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</si>
  <si>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</si>
  <si>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</si>
  <si>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</si>
  <si>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</si>
  <si>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</si>
  <si>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</si>
  <si>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</si>
  <si>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</si>
  <si>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</si>
  <si>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</si>
  <si>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</si>
  <si>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</si>
  <si>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</si>
  <si>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</si>
  <si>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</si>
  <si>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</si>
  <si>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</si>
  <si>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</si>
  <si>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</si>
  <si>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</si>
  <si>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</si>
  <si>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</si>
  <si>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</si>
  <si>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</si>
  <si>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</si>
  <si>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</si>
  <si>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</si>
  <si>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</si>
  <si>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</si>
  <si>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</si>
  <si>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</si>
  <si>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</si>
  <si>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</si>
  <si>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</si>
  <si>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</si>
  <si>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</si>
  <si>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</si>
  <si>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</si>
  <si>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</si>
  <si>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</si>
  <si>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</si>
  <si>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</si>
  <si>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</si>
  <si>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</si>
  <si>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</si>
  <si>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</si>
  <si>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</si>
  <si>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</si>
  <si>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</si>
  <si>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</si>
  <si>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</si>
  <si>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</si>
  <si>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</si>
  <si>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</si>
  <si>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</si>
  <si>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</si>
  <si>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</si>
  <si>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</si>
  <si>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</si>
  <si>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</si>
  <si>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</si>
  <si>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</si>
  <si>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</si>
  <si>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</si>
  <si>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</si>
  <si>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</si>
  <si>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</si>
  <si>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</si>
  <si>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</si>
  <si>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</si>
  <si>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</si>
  <si>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</si>
  <si>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</si>
  <si>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</si>
  <si>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</si>
  <si>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</si>
  <si>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</si>
  <si>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</si>
  <si>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</si>
  <si>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</si>
  <si>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</si>
  <si>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</si>
  <si>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</si>
  <si>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</si>
  <si>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</si>
  <si>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</si>
  <si>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</si>
  <si>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</si>
  <si>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</si>
  <si>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</si>
  <si>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</si>
  <si>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</si>
  <si>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</si>
  <si>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</si>
  <si>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</si>
  <si>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</si>
  <si>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</si>
  <si>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</si>
  <si>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</si>
  <si>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</si>
  <si>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</si>
  <si>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</si>
  <si>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</si>
  <si>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</si>
  <si>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</si>
  <si>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</si>
  <si>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</si>
  <si>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</si>
  <si>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</si>
  <si>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</si>
  <si>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</si>
  <si>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</si>
  <si>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</si>
  <si>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</si>
  <si>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</si>
  <si>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</si>
  <si>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</si>
  <si>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</si>
  <si>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</si>
  <si>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</si>
  <si>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</si>
  <si>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</si>
  <si>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</si>
  <si>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</si>
  <si>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</si>
  <si>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</si>
  <si>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</si>
  <si>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</si>
  <si>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</si>
  <si>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</si>
  <si>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</si>
  <si>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</si>
  <si>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</si>
  <si>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</si>
  <si>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</si>
  <si>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</si>
  <si>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</si>
  <si>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</si>
  <si>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</si>
  <si>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</si>
  <si>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</si>
  <si>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</si>
  <si>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</si>
  <si>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</si>
  <si>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</si>
  <si>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</si>
  <si>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</si>
  <si>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</si>
  <si>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</si>
  <si>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</si>
  <si>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</si>
  <si>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</si>
  <si>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</si>
  <si>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</si>
  <si>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</si>
  <si>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</si>
  <si>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</si>
  <si>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</si>
  <si>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</si>
  <si>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</si>
  <si>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</si>
  <si>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</si>
  <si>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</si>
  <si>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</si>
  <si>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</si>
  <si>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</si>
  <si>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</si>
  <si>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</si>
  <si>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</si>
  <si>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</si>
  <si>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</si>
  <si>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</si>
  <si>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</si>
  <si>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</si>
  <si>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</si>
  <si>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</si>
  <si>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</si>
  <si>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</si>
  <si>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</si>
  <si>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</si>
  <si>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</si>
  <si>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</si>
  <si>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</si>
  <si>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</si>
  <si>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</si>
  <si>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</si>
  <si>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</si>
  <si>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</si>
  <si>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</si>
  <si>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</si>
  <si>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</si>
  <si>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</si>
  <si>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</si>
  <si>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</si>
  <si>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</si>
  <si>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</si>
  <si>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</si>
  <si>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</si>
  <si>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</si>
  <si>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</si>
  <si>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</si>
  <si>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</si>
  <si>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</si>
  <si>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</si>
  <si>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</si>
  <si>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</si>
  <si>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</si>
  <si>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</si>
  <si>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</si>
  <si>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</si>
  <si>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</si>
  <si>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</si>
  <si>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</si>
  <si>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</si>
  <si>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</si>
  <si>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</si>
  <si>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</si>
  <si>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</si>
  <si>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</si>
  <si>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</si>
  <si>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</si>
  <si>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</si>
  <si>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</si>
  <si>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</si>
  <si>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</si>
  <si>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</si>
  <si>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</si>
  <si>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</si>
  <si>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</si>
  <si>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</si>
  <si>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</si>
  <si>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</si>
  <si>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</si>
  <si>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</si>
  <si>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</si>
  <si>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</si>
  <si>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</si>
  <si>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</si>
  <si>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</si>
  <si>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</si>
  <si>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</si>
  <si>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</si>
  <si>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</si>
  <si>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</si>
  <si>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</si>
  <si>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</si>
  <si>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</si>
  <si>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</si>
  <si>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</si>
  <si>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</si>
  <si>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</si>
  <si>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</si>
  <si>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</si>
  <si>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</si>
  <si>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</si>
  <si>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</si>
  <si>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</si>
  <si>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</si>
  <si>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</si>
  <si>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</si>
  <si>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</si>
  <si>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</si>
  <si>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</si>
  <si>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</si>
  <si>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</si>
  <si>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</si>
  <si>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</si>
  <si>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</si>
  <si>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</si>
  <si>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</si>
  <si>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</si>
  <si>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</si>
  <si>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</si>
  <si>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</si>
  <si>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</si>
  <si>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</si>
  <si>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</si>
  <si>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</si>
  <si>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</si>
  <si>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</si>
  <si>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</si>
  <si>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</si>
  <si>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</si>
  <si>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</si>
  <si>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</si>
  <si>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</si>
  <si>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</si>
  <si>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</si>
  <si>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</si>
  <si>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</si>
  <si>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</si>
  <si>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</si>
  <si>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</si>
  <si>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</si>
  <si>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</si>
  <si>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</si>
  <si>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</si>
  <si>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</si>
  <si>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</si>
  <si>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</si>
  <si>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</si>
  <si>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</si>
  <si>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</si>
  <si>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</si>
  <si>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</si>
  <si>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</si>
  <si>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</si>
  <si>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</si>
  <si>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</si>
  <si>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</si>
  <si>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</si>
  <si>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</si>
  <si>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</si>
  <si>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</si>
  <si>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</si>
  <si>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</si>
  <si>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</si>
  <si>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</si>
  <si>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</si>
  <si>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</si>
  <si>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</si>
  <si>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</si>
  <si>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</si>
  <si>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</si>
  <si>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</si>
  <si>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</si>
  <si>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</si>
  <si>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</si>
  <si>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</si>
  <si>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</si>
  <si>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</si>
  <si>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</si>
  <si>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</si>
  <si>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</si>
  <si>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</si>
  <si>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</si>
  <si>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</si>
  <si>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</si>
  <si>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</si>
  <si>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</si>
  <si>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</si>
  <si>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</si>
  <si>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</si>
  <si>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</si>
  <si>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</si>
  <si>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</si>
  <si>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</si>
  <si>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</si>
  <si>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</si>
  <si>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</si>
  <si>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</si>
  <si>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</si>
  <si>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</si>
  <si>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</si>
  <si>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</si>
  <si>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</si>
  <si>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</si>
  <si>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</si>
  <si>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</si>
  <si>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</si>
  <si>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</si>
  <si>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</si>
  <si>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</si>
  <si>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放射線利用技術等国際交流事業委託費</t>
    <phoneticPr fontId="5"/>
  </si>
  <si>
    <t>平成７年度</t>
    <phoneticPr fontId="5"/>
  </si>
  <si>
    <t>終了予定なし</t>
    <phoneticPr fontId="5"/>
  </si>
  <si>
    <t>研究開発戦略官（核融合・原子力国際協力担当）新井知彦</t>
    <phoneticPr fontId="5"/>
  </si>
  <si>
    <t>特別会計に関する法律施行令
第51条1項3号、21号</t>
    <phoneticPr fontId="5"/>
  </si>
  <si>
    <t>-</t>
    <phoneticPr fontId="5"/>
  </si>
  <si>
    <t>-</t>
    <phoneticPr fontId="5"/>
  </si>
  <si>
    <t>-</t>
    <phoneticPr fontId="5"/>
  </si>
  <si>
    <t>-</t>
    <phoneticPr fontId="5"/>
  </si>
  <si>
    <t>人</t>
    <phoneticPr fontId="5"/>
  </si>
  <si>
    <t>研修に参加した専門家・技術者等や立地地域等の研修受入先に対するアンケート調査結果において肯定的回答が75%以上であること。</t>
    <phoneticPr fontId="5"/>
  </si>
  <si>
    <t>事業数</t>
    <phoneticPr fontId="5"/>
  </si>
  <si>
    <t>事業数</t>
    <phoneticPr fontId="5"/>
  </si>
  <si>
    <t>-</t>
    <phoneticPr fontId="5"/>
  </si>
  <si>
    <t>Ⅰ．国際的枠組み（FNCA）を活用した国際会議を開催する。（国際会合により決められたテーマに基づき、見込みを記載）</t>
    <phoneticPr fontId="5"/>
  </si>
  <si>
    <t>回</t>
    <phoneticPr fontId="5"/>
  </si>
  <si>
    <t>回</t>
    <phoneticPr fontId="5"/>
  </si>
  <si>
    <t>Ⅱ．アジア諸国の技術者・現場指導者等向けに研修コースを開催する。</t>
  </si>
  <si>
    <t>コース</t>
  </si>
  <si>
    <t>Ⅱ．アジア諸国の技術者・現場指導者等向けにでフォローアップ研修を行う。</t>
  </si>
  <si>
    <t>国数</t>
  </si>
  <si>
    <t>千円</t>
  </si>
  <si>
    <t>千円</t>
    <phoneticPr fontId="5"/>
  </si>
  <si>
    <t>　　千円/回</t>
    <phoneticPr fontId="5"/>
  </si>
  <si>
    <t>54,962千円/11回</t>
    <phoneticPr fontId="5"/>
  </si>
  <si>
    <t>53,983千円/9回</t>
    <phoneticPr fontId="5"/>
  </si>
  <si>
    <t>千円/コース</t>
    <phoneticPr fontId="5"/>
  </si>
  <si>
    <t>153,045千円/28コース</t>
  </si>
  <si>
    <t>151,608千円/28コース</t>
  </si>
  <si>
    <t>千円/国数</t>
    <phoneticPr fontId="5"/>
  </si>
  <si>
    <t>153,045千円/8カ国</t>
  </si>
  <si>
    <t>151,608千円/9カ国</t>
  </si>
  <si>
    <t>／　　　　　　　　　　　　　　</t>
    <phoneticPr fontId="5"/>
  </si>
  <si>
    <t>　　/</t>
    <phoneticPr fontId="5"/>
  </si>
  <si>
    <t>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5"/>
  </si>
  <si>
    <t>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5"/>
  </si>
  <si>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5"/>
  </si>
  <si>
    <t>本事業に要する経費は全て国が負担しており、妥当である。</t>
    <phoneticPr fontId="5"/>
  </si>
  <si>
    <t>委託契約の締結に当たって、事業経費の費目・使途の内容・金額を厳正に審査しており、単位当たりコストの水準についても妥当である。</t>
    <phoneticPr fontId="5"/>
  </si>
  <si>
    <t>予算の執行状況等を精査し、費目・使途が事業目的に即し真に必要なものに限定されていることを確認している。</t>
    <phoneticPr fontId="5"/>
  </si>
  <si>
    <t>一者応札が続いている事業について、官民競争入札・民間競争入札を実施することで、コスト削減や効率化を図っている。</t>
    <phoneticPr fontId="5"/>
  </si>
  <si>
    <t>毎年度継続的に専門家・技術者等を招聘することで原子力研究開発利用を促進する等、目標に見合った実績となっている。
なお、本事業を通じて得られた情報をまとめたニュースレターを立地地域に所在する団体に配布し、更なる周知を図っている。</t>
    <phoneticPr fontId="5"/>
  </si>
  <si>
    <t>アジア諸国との原子力協力の枠組みの下、質の高い情報の収集が図られており、費用対効果の高い事業と言える。</t>
    <phoneticPr fontId="5"/>
  </si>
  <si>
    <t>アジア諸国との原子力協力の枠組みの下、国際会議や研修等を開催し、それらを通じて質の高い情報の収集が着実に図られている。</t>
    <phoneticPr fontId="5"/>
  </si>
  <si>
    <t>本事業における成果物（本事業を通じて得られた情報）をニュースレターとしてまとめ、立地地域に所在する団体に配布する等、十分に活用している。</t>
    <phoneticPr fontId="5"/>
  </si>
  <si>
    <t>0501、0510</t>
    <phoneticPr fontId="5"/>
  </si>
  <si>
    <t>0449、0457</t>
    <phoneticPr fontId="5"/>
  </si>
  <si>
    <t>0272</t>
    <phoneticPr fontId="5"/>
  </si>
  <si>
    <t>0272</t>
    <phoneticPr fontId="5"/>
  </si>
  <si>
    <t>0263</t>
    <phoneticPr fontId="5"/>
  </si>
  <si>
    <t>0260</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</si>
  <si>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</si>
  <si>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</si>
  <si>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</si>
  <si>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</si>
  <si>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放射線利用技術等国際交流事業委託費</t>
    <phoneticPr fontId="5"/>
  </si>
  <si>
    <t>研究開発局</t>
    <phoneticPr fontId="5"/>
  </si>
  <si>
    <t>研究開発戦略官（核融合・原子力国際協力担当）付</t>
    <phoneticPr fontId="5"/>
  </si>
  <si>
    <t>-</t>
    <phoneticPr fontId="5"/>
  </si>
  <si>
    <t>-</t>
    <phoneticPr fontId="5"/>
  </si>
  <si>
    <t>-</t>
    <phoneticPr fontId="5"/>
  </si>
  <si>
    <t>平成30年度放射線利用技術等国際交流委託業務成果報告書</t>
    <phoneticPr fontId="5"/>
  </si>
  <si>
    <t>Ⅱ．フォローアップ研修に係る外国旅費金額（年度当たり）／フォローアップ研修コースの活動実績国数（31年度については当初見込み）</t>
    <phoneticPr fontId="5"/>
  </si>
  <si>
    <t>Ⅱ．契約総額（年度当たり）／研修コースの活動実績（31年度については当初見込み）</t>
    <phoneticPr fontId="5"/>
  </si>
  <si>
    <t>Ⅰ．契約総額（年度当たり）／国際会議の活動実績（31年度については当初見込み）　　　　　　　　　　　　　　　　</t>
    <phoneticPr fontId="5"/>
  </si>
  <si>
    <t>業務実施費</t>
    <rPh sb="0" eb="2">
      <t>ギョウム</t>
    </rPh>
    <rPh sb="2" eb="4">
      <t>ジッシ</t>
    </rPh>
    <rPh sb="4" eb="5">
      <t>ヒ</t>
    </rPh>
    <phoneticPr fontId="5"/>
  </si>
  <si>
    <t>A.公益財団法人　原子力安全研究協会</t>
    <rPh sb="2" eb="4">
      <t>コウエキ</t>
    </rPh>
    <rPh sb="4" eb="6">
      <t>ザイダン</t>
    </rPh>
    <rPh sb="6" eb="8">
      <t>ホウジン</t>
    </rPh>
    <rPh sb="9" eb="12">
      <t>ゲンシリョク</t>
    </rPh>
    <rPh sb="12" eb="14">
      <t>アンゼン</t>
    </rPh>
    <rPh sb="14" eb="16">
      <t>ケンキュウ</t>
    </rPh>
    <rPh sb="16" eb="18">
      <t>キョウカイ</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</si>
  <si>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</si>
  <si>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人件費</t>
    <rPh sb="0" eb="3">
      <t>ジンケンヒ</t>
    </rPh>
    <phoneticPr fontId="5"/>
  </si>
  <si>
    <t>一般管理費</t>
    <rPh sb="0" eb="2">
      <t>イッパン</t>
    </rPh>
    <rPh sb="2" eb="4">
      <t>カンリ</t>
    </rPh>
    <rPh sb="4" eb="5">
      <t>ヒ</t>
    </rPh>
    <phoneticPr fontId="5"/>
  </si>
  <si>
    <t>一般管理費</t>
    <rPh sb="0" eb="2">
      <t>イッパン</t>
    </rPh>
    <rPh sb="2" eb="5">
      <t>カンリヒ</t>
    </rPh>
    <phoneticPr fontId="5"/>
  </si>
  <si>
    <t>公益財団法人原子力安全研究協会</t>
    <rPh sb="0" eb="2">
      <t>コウエキ</t>
    </rPh>
    <rPh sb="2" eb="4">
      <t>ザイダン</t>
    </rPh>
    <rPh sb="4" eb="6">
      <t>ホウジン</t>
    </rPh>
    <phoneticPr fontId="5"/>
  </si>
  <si>
    <t>C.公益財団法人　原子力安全研究協会</t>
    <phoneticPr fontId="5"/>
  </si>
  <si>
    <t>公益財団法人原子力安全研究協会</t>
    <phoneticPr fontId="5"/>
  </si>
  <si>
    <t>国立研究開発法人　日本原子力研究開発機構</t>
    <phoneticPr fontId="5"/>
  </si>
  <si>
    <t xml:space="preserve">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国々を対象として、各国の原子力関係者を我が国への招へいして数週間から半年程度の原子力研究開発利用に関する研修、実践的な指導技術を行う。また、各国でフォローアップ研修を行い、我が国の専門家の派遣を通して、各国の研修の自立化に向けた訓練を行う。
</t>
    <rPh sb="159" eb="161">
      <t>クニグニ</t>
    </rPh>
    <rPh sb="171" eb="174">
      <t>ゲンシリョク</t>
    </rPh>
    <rPh sb="174" eb="176">
      <t>カンケイ</t>
    </rPh>
    <rPh sb="176" eb="177">
      <t>シャ</t>
    </rPh>
    <rPh sb="214" eb="216">
      <t>ジッセン</t>
    </rPh>
    <rPh sb="216" eb="217">
      <t>テキ</t>
    </rPh>
    <rPh sb="218" eb="220">
      <t>シドウ</t>
    </rPh>
    <rPh sb="220" eb="222">
      <t>ギジュツ</t>
    </rPh>
    <phoneticPr fontId="5"/>
  </si>
  <si>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5"/>
  </si>
  <si>
    <t>我が国の原子力研究開発利用の促進及び原子力施設等の立地地域等の国際拠点化に資するため、毎年度、過去3ヵ年度の平均招へい人数以上、各国の専門家・技術者等を立地地域等へ招へいする。</t>
    <phoneticPr fontId="5"/>
  </si>
  <si>
    <t>-</t>
    <phoneticPr fontId="5"/>
  </si>
  <si>
    <t>-</t>
    <phoneticPr fontId="5"/>
  </si>
  <si>
    <t>アジア諸国における放射線利用技術・原子力基盤技術等について、FNCAの下に国際会議を開催し、各国の専門家等との連携強化及び原子力研究開発に関する各国の情報収集・交換による国際協力の推進を通じ、原子力分野の研究・開発・利用の基盤整備を図ることができる。
また、我が国の原子力施設等の立地地域等へ各国の専門家・技術者等を招へいし、国際会議や研修を実施することにより、電源立地対策として立地地域における原子力国際交流拠点化の支援を通じ、原子力分野の研究・開発・利用の基盤整備を図ることができる。</t>
    <phoneticPr fontId="5"/>
  </si>
  <si>
    <t>有</t>
  </si>
  <si>
    <t>無</t>
  </si>
  <si>
    <t>支出先の選定に当たっては、十分な公告期間を確保した上で公募（一般競争入札）を実施しており、その妥当性や競争性を確保している。また、文科省Facebook及びtwitter上で入札説明会に係る周知を行った。</t>
    <rPh sb="65" eb="68">
      <t>モンカショウ</t>
    </rPh>
    <rPh sb="76" eb="77">
      <t>オヨ</t>
    </rPh>
    <rPh sb="85" eb="86">
      <t>ジョウ</t>
    </rPh>
    <rPh sb="87" eb="89">
      <t>ニュウサツ</t>
    </rPh>
    <rPh sb="89" eb="91">
      <t>セツメイ</t>
    </rPh>
    <rPh sb="91" eb="92">
      <t>カイ</t>
    </rPh>
    <rPh sb="93" eb="94">
      <t>カカ</t>
    </rPh>
    <rPh sb="95" eb="97">
      <t>シュウチ</t>
    </rPh>
    <rPh sb="98" eb="99">
      <t>オコナ</t>
    </rPh>
    <phoneticPr fontId="5"/>
  </si>
  <si>
    <t>‐</t>
  </si>
  <si>
    <t>アンケート調査結果において肯定的な回答が75%以上である事業数。（中間目標欄、目標最終年度欄には、31年度事業の目標値を記載している。）</t>
    <phoneticPr fontId="5"/>
  </si>
  <si>
    <t>直接経費の20％</t>
    <rPh sb="0" eb="2">
      <t>チョクセツ</t>
    </rPh>
    <rPh sb="2" eb="4">
      <t>ケイヒ</t>
    </rPh>
    <phoneticPr fontId="5"/>
  </si>
  <si>
    <t>直接経費の20％</t>
    <phoneticPr fontId="5"/>
  </si>
  <si>
    <t>直接経費の10％</t>
    <phoneticPr fontId="5"/>
  </si>
  <si>
    <t>国際的枠組み（ＦＮＣＡ）を活用し専門家等によるテーマ別、分野別のワークショップ等の国際会議等を開催する。</t>
    <phoneticPr fontId="5"/>
  </si>
  <si>
    <t>外国人等招へい旅費、印刷製本費、国内旅費等</t>
    <rPh sb="20" eb="21">
      <t>トウ</t>
    </rPh>
    <phoneticPr fontId="5"/>
  </si>
  <si>
    <t>外国人等招へい旅費、外国旅費、雑役務費等</t>
    <rPh sb="10" eb="12">
      <t>ガイコク</t>
    </rPh>
    <rPh sb="12" eb="14">
      <t>リョヒ</t>
    </rPh>
    <rPh sb="15" eb="16">
      <t>ザツ</t>
    </rPh>
    <rPh sb="16" eb="19">
      <t>エキムヒ</t>
    </rPh>
    <rPh sb="19" eb="20">
      <t>トウ</t>
    </rPh>
    <phoneticPr fontId="5"/>
  </si>
  <si>
    <t>国庫債務負担行為等</t>
  </si>
  <si>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5"/>
  </si>
  <si>
    <t>-</t>
    <phoneticPr fontId="5"/>
  </si>
  <si>
    <t>-</t>
    <phoneticPr fontId="5"/>
  </si>
  <si>
    <t>-</t>
    <phoneticPr fontId="5"/>
  </si>
  <si>
    <t>-</t>
    <phoneticPr fontId="5"/>
  </si>
  <si>
    <t>アジア諸国の技術者、研究者を招へいし、原子力研究開発利用等に関する研修を実施する。</t>
    <phoneticPr fontId="5"/>
  </si>
  <si>
    <t>平成30年度放射線利用技術等国際交流委託業務成果報告書</t>
    <phoneticPr fontId="5"/>
  </si>
  <si>
    <t>平成30年度放射線利用技術等国際交流委託業務成果報告書</t>
    <phoneticPr fontId="5"/>
  </si>
  <si>
    <t>本事業において、毎年度、過去3ヵ年度の平均招聘件数以上、成果発表を行う。</t>
    <phoneticPr fontId="5"/>
  </si>
  <si>
    <t>件</t>
    <rPh sb="0" eb="1">
      <t>ケン</t>
    </rPh>
    <phoneticPr fontId="5"/>
  </si>
  <si>
    <t>-</t>
    <phoneticPr fontId="5"/>
  </si>
  <si>
    <t>-</t>
    <phoneticPr fontId="5"/>
  </si>
  <si>
    <t>-</t>
    <phoneticPr fontId="5"/>
  </si>
  <si>
    <t>各事業を通じ、原子力施設等の立地地域等へ招へいした専門家・技術者等の人数。（中間目標値は3１年度の前3ヵ年度（28～30年度）の成果実績の平均値を四捨五入した人数）</t>
    <rPh sb="49" eb="50">
      <t>マエ</t>
    </rPh>
    <phoneticPr fontId="5"/>
  </si>
  <si>
    <t>本事業における成果発表の件数（中間目標値は31年度の前3ヵ年度。（28～30年度）の成果実績の平均値を四捨五入した件数）</t>
    <rPh sb="26" eb="27">
      <t>マエ</t>
    </rPh>
    <phoneticPr fontId="5"/>
  </si>
  <si>
    <t>業務担当職員等</t>
    <rPh sb="0" eb="2">
      <t>ギョウム</t>
    </rPh>
    <rPh sb="2" eb="4">
      <t>タントウ</t>
    </rPh>
    <rPh sb="4" eb="6">
      <t>ショクイン</t>
    </rPh>
    <rPh sb="6" eb="7">
      <t>トウ</t>
    </rPh>
    <phoneticPr fontId="5"/>
  </si>
  <si>
    <t>雑役務費、外国人等招へい旅費、外国旅費等</t>
    <rPh sb="5" eb="7">
      <t>ガイコク</t>
    </rPh>
    <rPh sb="7" eb="8">
      <t>ジン</t>
    </rPh>
    <rPh sb="8" eb="9">
      <t>トウ</t>
    </rPh>
    <rPh sb="9" eb="10">
      <t>ショウ</t>
    </rPh>
    <rPh sb="12" eb="14">
      <t>リョヒ</t>
    </rPh>
    <rPh sb="19" eb="20">
      <t>トウ</t>
    </rPh>
    <phoneticPr fontId="5"/>
  </si>
  <si>
    <t>51,998千円/7回</t>
    <phoneticPr fontId="5"/>
  </si>
  <si>
    <t>53,752千円/7回</t>
    <phoneticPr fontId="5"/>
  </si>
  <si>
    <t>152,834千円/28コース</t>
    <phoneticPr fontId="5"/>
  </si>
  <si>
    <t>152,834千円/9カ国</t>
    <phoneticPr fontId="5"/>
  </si>
  <si>
    <t>152,329千円/28コース</t>
    <phoneticPr fontId="5"/>
  </si>
  <si>
    <t>152,329千円/9カ国</t>
    <phoneticPr fontId="5"/>
  </si>
  <si>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さらに、研修生及び受け入れ機関に対してアンケート調査を行い、研修生から希望のあった講義テーマや施設見学を次年度から追加する、受け入れ機関のと研修生双方の希望を事前に細かく確認し研修生受け入れに関するミスマッチを防ぐ等、アンケート結果を事業に反映している。</t>
    <rPh sb="1" eb="2">
      <t>ホン</t>
    </rPh>
    <rPh sb="2" eb="4">
      <t>ジギョウ</t>
    </rPh>
    <rPh sb="11" eb="13">
      <t>ショコク</t>
    </rPh>
    <rPh sb="15" eb="18">
      <t>ゲンシリョク</t>
    </rPh>
    <rPh sb="18" eb="20">
      <t>キョウリョク</t>
    </rPh>
    <rPh sb="21" eb="23">
      <t>ワクグ</t>
    </rPh>
    <rPh sb="25" eb="26">
      <t>シタ</t>
    </rPh>
    <rPh sb="34" eb="35">
      <t>トウ</t>
    </rPh>
    <rPh sb="36" eb="38">
      <t>コクサイ</t>
    </rPh>
    <rPh sb="38" eb="40">
      <t>カイギ</t>
    </rPh>
    <rPh sb="41" eb="43">
      <t>カイサイ</t>
    </rPh>
    <rPh sb="54" eb="56">
      <t>ショコク</t>
    </rPh>
    <rPh sb="57" eb="59">
      <t>チュウシン</t>
    </rPh>
    <rPh sb="62" eb="65">
      <t>ショガイコク</t>
    </rPh>
    <rPh sb="68" eb="71">
      <t>ギジュツシャ</t>
    </rPh>
    <rPh sb="72" eb="74">
      <t>ゲンバ</t>
    </rPh>
    <rPh sb="74" eb="77">
      <t>シドウシャ</t>
    </rPh>
    <rPh sb="78" eb="79">
      <t>ショウ</t>
    </rPh>
    <rPh sb="81" eb="82">
      <t>オヨ</t>
    </rPh>
    <rPh sb="83" eb="84">
      <t>ワ</t>
    </rPh>
    <rPh sb="85" eb="86">
      <t>クニ</t>
    </rPh>
    <rPh sb="87" eb="90">
      <t>センモンカ</t>
    </rPh>
    <rPh sb="91" eb="93">
      <t>ハケン</t>
    </rPh>
    <rPh sb="94" eb="95">
      <t>ツウ</t>
    </rPh>
    <rPh sb="97" eb="99">
      <t>チャクジツ</t>
    </rPh>
    <rPh sb="100" eb="102">
      <t>ジョウホウ</t>
    </rPh>
    <rPh sb="103" eb="105">
      <t>シュウシュウ</t>
    </rPh>
    <rPh sb="106" eb="108">
      <t>テイキョウ</t>
    </rPh>
    <rPh sb="116" eb="117">
      <t>エ</t>
    </rPh>
    <rPh sb="118" eb="120">
      <t>ユウヨウ</t>
    </rPh>
    <rPh sb="121" eb="123">
      <t>ジョウホウ</t>
    </rPh>
    <rPh sb="124" eb="126">
      <t>リッチ</t>
    </rPh>
    <rPh sb="126" eb="128">
      <t>チイキ</t>
    </rPh>
    <rPh sb="129" eb="131">
      <t>ケンキュウ</t>
    </rPh>
    <rPh sb="131" eb="133">
      <t>カイハツ</t>
    </rPh>
    <rPh sb="133" eb="135">
      <t>キカン</t>
    </rPh>
    <rPh sb="135" eb="136">
      <t>トウ</t>
    </rPh>
    <rPh sb="137" eb="139">
      <t>テイキョウ</t>
    </rPh>
    <rPh sb="238" eb="240">
      <t>チョウサ</t>
    </rPh>
    <rPh sb="241" eb="242">
      <t>オコナ</t>
    </rPh>
    <rPh sb="328" eb="330">
      <t>ケッカ</t>
    </rPh>
    <rPh sb="331" eb="333">
      <t>ジギョウ</t>
    </rPh>
    <rPh sb="334" eb="336">
      <t>ハンエイ</t>
    </rPh>
    <phoneticPr fontId="5"/>
  </si>
  <si>
    <t>引き続き、研修生及び受入機関に対して、アンケート調査を行い、その結果を事業に反映する。
一者応札が続いている事業について、官民競争入札・民間競争入札を実施するなど、入札の競争性、公平性及び透明性を高めつつ、引き続き、事業の目的に即して着実に実施する。</t>
    <rPh sb="0" eb="1">
      <t>ヒ</t>
    </rPh>
    <rPh sb="2" eb="3">
      <t>ツヅ</t>
    </rPh>
    <rPh sb="44" eb="46">
      <t>イッシャ</t>
    </rPh>
    <rPh sb="46" eb="48">
      <t>オウサツ</t>
    </rPh>
    <rPh sb="49" eb="50">
      <t>ツヅ</t>
    </rPh>
    <rPh sb="54" eb="56">
      <t>ジギョウ</t>
    </rPh>
    <rPh sb="61" eb="63">
      <t>カンミン</t>
    </rPh>
    <rPh sb="63" eb="65">
      <t>キョウソウ</t>
    </rPh>
    <rPh sb="65" eb="67">
      <t>ニュウサツ</t>
    </rPh>
    <rPh sb="68" eb="70">
      <t>ミンカン</t>
    </rPh>
    <rPh sb="70" eb="72">
      <t>キョウソウ</t>
    </rPh>
    <rPh sb="72" eb="74">
      <t>ニュウサツ</t>
    </rPh>
    <rPh sb="75" eb="77">
      <t>ジッシ</t>
    </rPh>
    <rPh sb="82" eb="84">
      <t>ニュウサツ</t>
    </rPh>
    <rPh sb="85" eb="88">
      <t>キョウソウセイ</t>
    </rPh>
    <rPh sb="89" eb="92">
      <t>コウヘイセイ</t>
    </rPh>
    <rPh sb="92" eb="93">
      <t>オヨ</t>
    </rPh>
    <rPh sb="94" eb="97">
      <t>トウメイセイ</t>
    </rPh>
    <rPh sb="98" eb="99">
      <t>タカ</t>
    </rPh>
    <rPh sb="103" eb="104">
      <t>ヒ</t>
    </rPh>
    <rPh sb="105" eb="106">
      <t>ツヅ</t>
    </rPh>
    <rPh sb="108" eb="110">
      <t>ジギョウ</t>
    </rPh>
    <rPh sb="111" eb="113">
      <t>モクテキ</t>
    </rPh>
    <rPh sb="114" eb="115">
      <t>ソク</t>
    </rPh>
    <rPh sb="117" eb="119">
      <t>チャクジツ</t>
    </rPh>
    <rPh sb="120" eb="122">
      <t>ジッシ</t>
    </rPh>
    <phoneticPr fontId="5"/>
  </si>
  <si>
    <t>エネルギー基本計画（平成30年7月閣議決定）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</si>
</sst>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33</xdr:col>
      <xdr:colOff>79115</xdr:colOff>
      <xdr:row>741</xdr:row>
      <xdr:rowOff>333189</xdr:rowOff>
    </xdr:to>
    <xdr:sp macro="" textlink="">
      <xdr:nvSpPr>
        <xdr:cNvPr id="51" name="Rectangle 23">
          <a:extLst>
            <a:ext uri="{FF2B5EF4-FFF2-40B4-BE49-F238E27FC236}">
              <a16:creationId xmlns:a16="http://schemas.microsoft.com/office/drawing/2014/main" id="{05613498-D832-45CB-86C0-A7E1317905C3}"/>
            </a:ext>
          </a:extLst>
        </xdr:cNvPr>
        <xdr:cNvSpPr>
          <a:spLocks noChangeArrowheads="1"/>
        </xdr:cNvSpPr>
      </xdr:nvSpPr>
      <xdr:spPr bwMode="auto">
        <a:xfrm>
          <a:off x="1800225" y="51482625"/>
          <a:ext cx="4879715" cy="33318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24</xdr:col>
      <xdr:colOff>76200</xdr:colOff>
      <xdr:row>742</xdr:row>
      <xdr:rowOff>114300</xdr:rowOff>
    </xdr:from>
    <xdr:to>
      <xdr:col>35</xdr:col>
      <xdr:colOff>46954</xdr:colOff>
      <xdr:row>744</xdr:row>
      <xdr:rowOff>49280</xdr:rowOff>
    </xdr:to>
    <xdr:sp macro="" textlink="">
      <xdr:nvSpPr>
        <xdr:cNvPr id="53" name="Rectangle 13">
          <a:extLst>
            <a:ext uri="{FF2B5EF4-FFF2-40B4-BE49-F238E27FC236}">
              <a16:creationId xmlns:a16="http://schemas.microsoft.com/office/drawing/2014/main" id="{16082707-FE6A-4A24-B34C-899221F88CD9}"/>
            </a:ext>
          </a:extLst>
        </xdr:cNvPr>
        <xdr:cNvSpPr>
          <a:spLocks noChangeArrowheads="1"/>
        </xdr:cNvSpPr>
      </xdr:nvSpPr>
      <xdr:spPr bwMode="auto">
        <a:xfrm>
          <a:off x="4876800" y="52282725"/>
          <a:ext cx="2171029" cy="6398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209551</xdr:rowOff>
    </xdr:from>
    <xdr:to>
      <xdr:col>40</xdr:col>
      <xdr:colOff>63244</xdr:colOff>
      <xdr:row>751</xdr:row>
      <xdr:rowOff>9526</xdr:rowOff>
    </xdr:to>
    <xdr:sp macro="" textlink="">
      <xdr:nvSpPr>
        <xdr:cNvPr id="59" name="大かっこ 58">
          <a:extLst>
            <a:ext uri="{FF2B5EF4-FFF2-40B4-BE49-F238E27FC236}">
              <a16:creationId xmlns:a16="http://schemas.microsoft.com/office/drawing/2014/main" id="{4FFF1031-A232-4452-A5CB-A178BF1A6F07}"/>
            </a:ext>
          </a:extLst>
        </xdr:cNvPr>
        <xdr:cNvSpPr/>
      </xdr:nvSpPr>
      <xdr:spPr>
        <a:xfrm>
          <a:off x="3800475" y="53082826"/>
          <a:ext cx="4263769" cy="2266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754</xdr:row>
      <xdr:rowOff>76200</xdr:rowOff>
    </xdr:from>
    <xdr:to>
      <xdr:col>20</xdr:col>
      <xdr:colOff>149029</xdr:colOff>
      <xdr:row>756</xdr:row>
      <xdr:rowOff>491138</xdr:rowOff>
    </xdr:to>
    <xdr:sp macro="" textlink="">
      <xdr:nvSpPr>
        <xdr:cNvPr id="62" name="Rectangle 14">
          <a:extLst>
            <a:ext uri="{FF2B5EF4-FFF2-40B4-BE49-F238E27FC236}">
              <a16:creationId xmlns:a16="http://schemas.microsoft.com/office/drawing/2014/main" id="{FE24DFC2-E827-479D-953C-BE005BBC9790}"/>
            </a:ext>
          </a:extLst>
        </xdr:cNvPr>
        <xdr:cNvSpPr>
          <a:spLocks noChangeArrowheads="1"/>
        </xdr:cNvSpPr>
      </xdr:nvSpPr>
      <xdr:spPr bwMode="auto">
        <a:xfrm>
          <a:off x="1400175" y="56473725"/>
          <a:ext cx="2749354"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22</xdr:col>
      <xdr:colOff>95250</xdr:colOff>
      <xdr:row>754</xdr:row>
      <xdr:rowOff>57150</xdr:rowOff>
    </xdr:from>
    <xdr:to>
      <xdr:col>36</xdr:col>
      <xdr:colOff>33319</xdr:colOff>
      <xdr:row>756</xdr:row>
      <xdr:rowOff>472088</xdr:rowOff>
    </xdr:to>
    <xdr:sp macro="" textlink="">
      <xdr:nvSpPr>
        <xdr:cNvPr id="63" name="Rectangle 3">
          <a:extLst>
            <a:ext uri="{FF2B5EF4-FFF2-40B4-BE49-F238E27FC236}">
              <a16:creationId xmlns:a16="http://schemas.microsoft.com/office/drawing/2014/main" id="{2BD9B3C1-462F-4BDF-BA7C-B4F0D53C44C1}"/>
            </a:ext>
          </a:extLst>
        </xdr:cNvPr>
        <xdr:cNvSpPr>
          <a:spLocks noChangeArrowheads="1"/>
        </xdr:cNvSpPr>
      </xdr:nvSpPr>
      <xdr:spPr bwMode="auto">
        <a:xfrm>
          <a:off x="4495800" y="56454675"/>
          <a:ext cx="2738419"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105</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152400</xdr:colOff>
      <xdr:row>754</xdr:row>
      <xdr:rowOff>85725</xdr:rowOff>
    </xdr:from>
    <xdr:to>
      <xdr:col>49</xdr:col>
      <xdr:colOff>289701</xdr:colOff>
      <xdr:row>756</xdr:row>
      <xdr:rowOff>500663</xdr:rowOff>
    </xdr:to>
    <xdr:sp macro="" textlink="">
      <xdr:nvSpPr>
        <xdr:cNvPr id="64" name="Rectangle 4">
          <a:extLst>
            <a:ext uri="{FF2B5EF4-FFF2-40B4-BE49-F238E27FC236}">
              <a16:creationId xmlns:a16="http://schemas.microsoft.com/office/drawing/2014/main" id="{1FAEDE6B-7876-4B99-9C32-EE1E80CB21D5}"/>
            </a:ext>
          </a:extLst>
        </xdr:cNvPr>
        <xdr:cNvSpPr>
          <a:spLocks noChangeArrowheads="1"/>
        </xdr:cNvSpPr>
      </xdr:nvSpPr>
      <xdr:spPr bwMode="auto">
        <a:xfrm>
          <a:off x="7353300" y="56483250"/>
          <a:ext cx="2737626"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48</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757</xdr:row>
      <xdr:rowOff>190500</xdr:rowOff>
    </xdr:from>
    <xdr:to>
      <xdr:col>20</xdr:col>
      <xdr:colOff>170326</xdr:colOff>
      <xdr:row>759</xdr:row>
      <xdr:rowOff>108822</xdr:rowOff>
    </xdr:to>
    <xdr:sp macro="" textlink="">
      <xdr:nvSpPr>
        <xdr:cNvPr id="65" name="大かっこ 64">
          <a:extLst>
            <a:ext uri="{FF2B5EF4-FFF2-40B4-BE49-F238E27FC236}">
              <a16:creationId xmlns:a16="http://schemas.microsoft.com/office/drawing/2014/main" id="{006328D7-37F4-4AE9-AFBB-B56A1E45DA25}"/>
            </a:ext>
          </a:extLst>
        </xdr:cNvPr>
        <xdr:cNvSpPr/>
      </xdr:nvSpPr>
      <xdr:spPr>
        <a:xfrm>
          <a:off x="1400175" y="57959625"/>
          <a:ext cx="2770651" cy="125182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114300</xdr:colOff>
      <xdr:row>757</xdr:row>
      <xdr:rowOff>123825</xdr:rowOff>
    </xdr:from>
    <xdr:to>
      <xdr:col>36</xdr:col>
      <xdr:colOff>63169</xdr:colOff>
      <xdr:row>760</xdr:row>
      <xdr:rowOff>142875</xdr:rowOff>
    </xdr:to>
    <xdr:sp macro="" textlink="">
      <xdr:nvSpPr>
        <xdr:cNvPr id="67" name="大かっこ 66">
          <a:extLst>
            <a:ext uri="{FF2B5EF4-FFF2-40B4-BE49-F238E27FC236}">
              <a16:creationId xmlns:a16="http://schemas.microsoft.com/office/drawing/2014/main" id="{FC44B7CF-5AE9-4E51-AC6C-1D91E069EE6D}"/>
            </a:ext>
          </a:extLst>
        </xdr:cNvPr>
        <xdr:cNvSpPr/>
      </xdr:nvSpPr>
      <xdr:spPr>
        <a:xfrm>
          <a:off x="4514850" y="58702575"/>
          <a:ext cx="2749219" cy="17240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190500</xdr:colOff>
      <xdr:row>757</xdr:row>
      <xdr:rowOff>123825</xdr:rowOff>
    </xdr:from>
    <xdr:to>
      <xdr:col>49</xdr:col>
      <xdr:colOff>338601</xdr:colOff>
      <xdr:row>758</xdr:row>
      <xdr:rowOff>629140</xdr:rowOff>
    </xdr:to>
    <xdr:sp macro="" textlink="">
      <xdr:nvSpPr>
        <xdr:cNvPr id="68" name="大かっこ 67">
          <a:extLst>
            <a:ext uri="{FF2B5EF4-FFF2-40B4-BE49-F238E27FC236}">
              <a16:creationId xmlns:a16="http://schemas.microsoft.com/office/drawing/2014/main" id="{F459A430-4FB4-4B75-A89B-25AC2232B58C}"/>
            </a:ext>
          </a:extLst>
        </xdr:cNvPr>
        <xdr:cNvSpPr/>
      </xdr:nvSpPr>
      <xdr:spPr>
        <a:xfrm>
          <a:off x="7391400" y="57892950"/>
          <a:ext cx="2748426" cy="117206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114300</xdr:colOff>
      <xdr:row>753</xdr:row>
      <xdr:rowOff>85725</xdr:rowOff>
    </xdr:from>
    <xdr:to>
      <xdr:col>44</xdr:col>
      <xdr:colOff>186061</xdr:colOff>
      <xdr:row>753</xdr:row>
      <xdr:rowOff>267207</xdr:rowOff>
    </xdr:to>
    <xdr:sp macro="" textlink="">
      <xdr:nvSpPr>
        <xdr:cNvPr id="69" name="Rectangle 22">
          <a:extLst>
            <a:ext uri="{FF2B5EF4-FFF2-40B4-BE49-F238E27FC236}">
              <a16:creationId xmlns:a16="http://schemas.microsoft.com/office/drawing/2014/main" id="{ED978E52-06D8-4778-8FD6-5886BCFD1568}"/>
            </a:ext>
          </a:extLst>
        </xdr:cNvPr>
        <xdr:cNvSpPr>
          <a:spLocks noChangeArrowheads="1"/>
        </xdr:cNvSpPr>
      </xdr:nvSpPr>
      <xdr:spPr bwMode="auto">
        <a:xfrm>
          <a:off x="7515225" y="56130825"/>
          <a:ext cx="1471936"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114300</xdr:colOff>
      <xdr:row>753</xdr:row>
      <xdr:rowOff>85725</xdr:rowOff>
    </xdr:from>
    <xdr:to>
      <xdr:col>29</xdr:col>
      <xdr:colOff>173104</xdr:colOff>
      <xdr:row>753</xdr:row>
      <xdr:rowOff>267207</xdr:rowOff>
    </xdr:to>
    <xdr:sp macro="" textlink="">
      <xdr:nvSpPr>
        <xdr:cNvPr id="71" name="Rectangle 22">
          <a:extLst>
            <a:ext uri="{FF2B5EF4-FFF2-40B4-BE49-F238E27FC236}">
              <a16:creationId xmlns:a16="http://schemas.microsoft.com/office/drawing/2014/main" id="{7DEBEB73-862B-4A37-A04D-22B4452F20DB}"/>
            </a:ext>
          </a:extLst>
        </xdr:cNvPr>
        <xdr:cNvSpPr>
          <a:spLocks noChangeArrowheads="1"/>
        </xdr:cNvSpPr>
      </xdr:nvSpPr>
      <xdr:spPr bwMode="auto">
        <a:xfrm>
          <a:off x="4514850" y="56130825"/>
          <a:ext cx="1458979"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114300</xdr:colOff>
      <xdr:row>753</xdr:row>
      <xdr:rowOff>85725</xdr:rowOff>
    </xdr:from>
    <xdr:to>
      <xdr:col>14</xdr:col>
      <xdr:colOff>187671</xdr:colOff>
      <xdr:row>753</xdr:row>
      <xdr:rowOff>237655</xdr:rowOff>
    </xdr:to>
    <xdr:sp macro="" textlink="">
      <xdr:nvSpPr>
        <xdr:cNvPr id="72" name="Rectangle 22">
          <a:extLst>
            <a:ext uri="{FF2B5EF4-FFF2-40B4-BE49-F238E27FC236}">
              <a16:creationId xmlns:a16="http://schemas.microsoft.com/office/drawing/2014/main" id="{BB59D5EE-3482-4085-8EFF-E2344C0C7C46}"/>
            </a:ext>
          </a:extLst>
        </xdr:cNvPr>
        <xdr:cNvSpPr>
          <a:spLocks noChangeArrowheads="1"/>
        </xdr:cNvSpPr>
      </xdr:nvSpPr>
      <xdr:spPr bwMode="auto">
        <a:xfrm>
          <a:off x="1514475" y="56130825"/>
          <a:ext cx="1473546" cy="1519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85725</xdr:colOff>
      <xdr:row>750</xdr:row>
      <xdr:rowOff>209550</xdr:rowOff>
    </xdr:from>
    <xdr:to>
      <xdr:col>39</xdr:col>
      <xdr:colOff>104775</xdr:colOff>
      <xdr:row>753</xdr:row>
      <xdr:rowOff>112919</xdr:rowOff>
    </xdr:to>
    <xdr:grpSp>
      <xdr:nvGrpSpPr>
        <xdr:cNvPr id="57" name="グループ化 56">
          <a:extLst>
            <a:ext uri="{FF2B5EF4-FFF2-40B4-BE49-F238E27FC236}">
              <a16:creationId xmlns:a16="http://schemas.microsoft.com/office/drawing/2014/main" id="{1942DD7E-0B10-432C-8A97-99626C8E49CD}"/>
            </a:ext>
          </a:extLst>
        </xdr:cNvPr>
        <xdr:cNvGrpSpPr/>
      </xdr:nvGrpSpPr>
      <xdr:grpSpPr>
        <a:xfrm>
          <a:off x="3759654" y="55631443"/>
          <a:ext cx="4305300" cy="964726"/>
          <a:chOff x="3771900" y="54559200"/>
          <a:chExt cx="4219575" cy="960644"/>
        </a:xfrm>
      </xdr:grpSpPr>
      <xdr:sp macro="" textlink="">
        <xdr:nvSpPr>
          <xdr:cNvPr id="61" name="Line 26">
            <a:extLst>
              <a:ext uri="{FF2B5EF4-FFF2-40B4-BE49-F238E27FC236}">
                <a16:creationId xmlns:a16="http://schemas.microsoft.com/office/drawing/2014/main" id="{1981F1BE-9C6D-4F21-8E42-871DE17095F9}"/>
              </a:ext>
            </a:extLst>
          </xdr:cNvPr>
          <xdr:cNvSpPr>
            <a:spLocks noChangeShapeType="1"/>
          </xdr:cNvSpPr>
        </xdr:nvSpPr>
        <xdr:spPr bwMode="auto">
          <a:xfrm>
            <a:off x="3771900" y="54947329"/>
            <a:ext cx="421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66" name="直線矢印コネクタ 65">
            <a:extLst>
              <a:ext uri="{FF2B5EF4-FFF2-40B4-BE49-F238E27FC236}">
                <a16:creationId xmlns:a16="http://schemas.microsoft.com/office/drawing/2014/main" id="{C5FCF8C1-71F3-413C-A094-6C13E6370925}"/>
              </a:ext>
            </a:extLst>
          </xdr:cNvPr>
          <xdr:cNvCxnSpPr>
            <a:stCxn id="61" idx="1"/>
          </xdr:cNvCxnSpPr>
        </xdr:nvCxnSpPr>
        <xdr:spPr>
          <a:xfrm flipH="1">
            <a:off x="7990303" y="54947330"/>
            <a:ext cx="1172" cy="5167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C6C671E4-F913-4CCA-8682-9831A60E4441}"/>
              </a:ext>
            </a:extLst>
          </xdr:cNvPr>
          <xdr:cNvCxnSpPr>
            <a:stCxn id="61" idx="0"/>
          </xdr:cNvCxnSpPr>
        </xdr:nvCxnSpPr>
        <xdr:spPr>
          <a:xfrm>
            <a:off x="3771900" y="54947329"/>
            <a:ext cx="3811" cy="5725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51712CA1-ABE1-4966-8093-D923000049DF}"/>
              </a:ext>
            </a:extLst>
          </xdr:cNvPr>
          <xdr:cNvCxnSpPr/>
        </xdr:nvCxnSpPr>
        <xdr:spPr>
          <a:xfrm>
            <a:off x="5874891" y="54559200"/>
            <a:ext cx="0" cy="9053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266</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629</v>
      </c>
      <c r="AF4" s="704"/>
      <c r="AG4" s="704"/>
      <c r="AH4" s="704"/>
      <c r="AI4" s="704"/>
      <c r="AJ4" s="704"/>
      <c r="AK4" s="704"/>
      <c r="AL4" s="704"/>
      <c r="AM4" s="704"/>
      <c r="AN4" s="704"/>
      <c r="AO4" s="704"/>
      <c r="AP4" s="705"/>
      <c r="AQ4" s="706" t="s">
        <v>2</v>
      </c>
      <c r="AR4" s="701"/>
      <c r="AS4" s="701"/>
      <c r="AT4" s="701"/>
      <c r="AU4" s="701"/>
      <c r="AV4" s="701"/>
      <c r="AW4" s="701"/>
      <c r="AX4" s="707"/>
    </row>
    <row r="5" spans="1:50" ht="41.25"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630</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691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209</v>
      </c>
      <c r="Q13" s="109"/>
      <c r="R13" s="109"/>
      <c r="S13" s="109"/>
      <c r="T13" s="109"/>
      <c r="U13" s="109"/>
      <c r="V13" s="110"/>
      <c r="W13" s="108">
        <v>207</v>
      </c>
      <c r="X13" s="109"/>
      <c r="Y13" s="109"/>
      <c r="Z13" s="109"/>
      <c r="AA13" s="109"/>
      <c r="AB13" s="109"/>
      <c r="AC13" s="110"/>
      <c r="AD13" s="108">
        <v>209</v>
      </c>
      <c r="AE13" s="109"/>
      <c r="AF13" s="109"/>
      <c r="AG13" s="109"/>
      <c r="AH13" s="109"/>
      <c r="AI13" s="109"/>
      <c r="AJ13" s="110"/>
      <c r="AK13" s="108">
        <v>209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566</v>
      </c>
      <c r="Q14" s="109"/>
      <c r="R14" s="109"/>
      <c r="S14" s="109"/>
      <c r="T14" s="109"/>
      <c r="U14" s="109"/>
      <c r="V14" s="110"/>
      <c r="W14" s="108" t="s">
        <v>566</v>
      </c>
      <c r="X14" s="109"/>
      <c r="Y14" s="109"/>
      <c r="Z14" s="109"/>
      <c r="AA14" s="109"/>
      <c r="AB14" s="109"/>
      <c r="AC14" s="110"/>
      <c r="AD14" s="108" t="s">
        <v>631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632</v>
      </c>
      <c r="AE15" s="109"/>
      <c r="AF15" s="109"/>
      <c r="AG15" s="109"/>
      <c r="AH15" s="109"/>
      <c r="AI15" s="109"/>
      <c r="AJ15" s="110"/>
      <c r="AK15" s="108" t="s">
        <v>561</v>
      </c>
      <c r="AL15" s="109"/>
      <c r="AM15" s="109"/>
      <c r="AN15" s="109"/>
      <c r="AO15" s="109"/>
      <c r="AP15" s="109"/>
      <c r="AQ15" s="110"/>
      <c r="AR15" s="108" t="s">
        <v>633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579</v>
      </c>
      <c r="X16" s="109"/>
      <c r="Y16" s="109"/>
      <c r="Z16" s="109"/>
      <c r="AA16" s="109"/>
      <c r="AB16" s="109"/>
      <c r="AC16" s="110"/>
      <c r="AD16" s="108" t="s">
        <v>578</v>
      </c>
      <c r="AE16" s="109"/>
      <c r="AF16" s="109"/>
      <c r="AG16" s="109"/>
      <c r="AH16" s="109"/>
      <c r="AI16" s="109"/>
      <c r="AJ16" s="110"/>
      <c r="AK16" s="108" t="s">
        <v>561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581</v>
      </c>
      <c r="X17" s="109"/>
      <c r="Y17" s="109"/>
      <c r="Z17" s="109"/>
      <c r="AA17" s="109"/>
      <c r="AB17" s="109"/>
      <c r="AC17" s="110"/>
      <c r="AD17" s="108" t="s">
        <v>578</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209</v>
      </c>
      <c r="Q18" s="115"/>
      <c r="R18" s="115"/>
      <c r="S18" s="115"/>
      <c r="T18" s="115"/>
      <c r="U18" s="115"/>
      <c r="V18" s="116"/>
      <c r="W18" s="114">
        <f>SUM(W13:AC17)</f>
        <v>207</v>
      </c>
      <c r="X18" s="115"/>
      <c r="Y18" s="115"/>
      <c r="Z18" s="115"/>
      <c r="AA18" s="115"/>
      <c r="AB18" s="115"/>
      <c r="AC18" s="116"/>
      <c r="AD18" s="114">
        <f>SUM(AD13:AJ17)</f>
        <v>209</v>
      </c>
      <c r="AE18" s="115"/>
      <c r="AF18" s="115"/>
      <c r="AG18" s="115"/>
      <c r="AH18" s="115"/>
      <c r="AI18" s="115"/>
      <c r="AJ18" s="116"/>
      <c r="AK18" s="114">
        <f>SUM(AK13:AQ17)</f>
        <v>209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208</v>
      </c>
      <c r="Q19" s="109"/>
      <c r="R19" s="109"/>
      <c r="S19" s="109"/>
      <c r="T19" s="109"/>
      <c r="U19" s="109"/>
      <c r="V19" s="110"/>
      <c r="W19" s="108">
        <v>206</v>
      </c>
      <c r="X19" s="109"/>
      <c r="Y19" s="109"/>
      <c r="Z19" s="109"/>
      <c r="AA19" s="109"/>
      <c r="AB19" s="109"/>
      <c r="AC19" s="110"/>
      <c r="AD19" s="108">
        <v>205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0.99521531100478466</v>
      </c>
      <c r="Q20" s="539"/>
      <c r="R20" s="539"/>
      <c r="S20" s="539"/>
      <c r="T20" s="539"/>
      <c r="U20" s="539"/>
      <c r="V20" s="539"/>
      <c r="W20" s="539">
        <f t="shared" ref="W20" si="0">IF(W18=0, "-", SUM(W19)/W18)</f>
        <v>0.99516908212560384</v>
      </c>
      <c r="X20" s="539"/>
      <c r="Y20" s="539"/>
      <c r="Z20" s="539"/>
      <c r="AA20" s="539"/>
      <c r="AB20" s="539"/>
      <c r="AC20" s="539"/>
      <c r="AD20" s="539">
        <f t="shared" ref="AD20" si="1">IF(AD18=0, "-", SUM(AD19)/AD18)</f>
        <v>0.98086124401913877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0.99521531100478466</v>
      </c>
      <c r="Q21" s="539"/>
      <c r="R21" s="539"/>
      <c r="S21" s="539"/>
      <c r="T21" s="539"/>
      <c r="U21" s="539"/>
      <c r="V21" s="539"/>
      <c r="W21" s="539">
        <f t="shared" ref="W21" si="2">IF(W19=0, "-", SUM(W19)/SUM(W13,W14))</f>
        <v>0.99516908212560384</v>
      </c>
      <c r="X21" s="539"/>
      <c r="Y21" s="539"/>
      <c r="Z21" s="539"/>
      <c r="AA21" s="539"/>
      <c r="AB21" s="539"/>
      <c r="AC21" s="539"/>
      <c r="AD21" s="539">
        <f t="shared" ref="AD21" si="3">IF(AD19=0, "-", SUM(AD19)/SUM(AD13,AD14))</f>
        <v>0.98086124401913877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209</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209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579</v>
      </c>
      <c r="AV31" s="271"/>
      <c r="AW31" s="379" t="s">
        <v>300</v>
      </c>
      <c r="AX31" s="380"/>
    </row>
    <row r="32" spans="1:50" ht="35.25" customHeight="1" x14ac:dyDescent="0.15">
      <c r="A32" s="515"/>
      <c r="B32" s="513"/>
      <c r="C32" s="513"/>
      <c r="D32" s="513"/>
      <c r="E32" s="513"/>
      <c r="F32" s="514"/>
      <c r="G32" s="540" t="s">
        <v>650</v>
      </c>
      <c r="H32" s="541"/>
      <c r="I32" s="541"/>
      <c r="J32" s="541"/>
      <c r="K32" s="541"/>
      <c r="L32" s="541"/>
      <c r="M32" s="541"/>
      <c r="N32" s="541"/>
      <c r="O32" s="542"/>
      <c r="P32" s="161" t="s">
        <v>679</v>
      </c>
      <c r="Q32" s="161"/>
      <c r="R32" s="161"/>
      <c r="S32" s="161"/>
      <c r="T32" s="161"/>
      <c r="U32" s="161"/>
      <c r="V32" s="161"/>
      <c r="W32" s="161"/>
      <c r="X32" s="231"/>
      <c r="Y32" s="338" t="s">
        <v>12</v>
      </c>
      <c r="Z32" s="549"/>
      <c r="AA32" s="550"/>
      <c r="AB32" s="551" t="s">
        <v>582</v>
      </c>
      <c r="AC32" s="551"/>
      <c r="AD32" s="551"/>
      <c r="AE32" s="364">
        <v>106</v>
      </c>
      <c r="AF32" s="365"/>
      <c r="AG32" s="365"/>
      <c r="AH32" s="365"/>
      <c r="AI32" s="364">
        <v>117</v>
      </c>
      <c r="AJ32" s="365"/>
      <c r="AK32" s="365"/>
      <c r="AL32" s="365"/>
      <c r="AM32" s="364">
        <v>131</v>
      </c>
      <c r="AN32" s="365"/>
      <c r="AO32" s="365"/>
      <c r="AP32" s="365"/>
      <c r="AQ32" s="111" t="s">
        <v>578</v>
      </c>
      <c r="AR32" s="112"/>
      <c r="AS32" s="112"/>
      <c r="AT32" s="113"/>
      <c r="AU32" s="365" t="s">
        <v>578</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119</v>
      </c>
      <c r="AF33" s="365"/>
      <c r="AG33" s="365"/>
      <c r="AH33" s="365"/>
      <c r="AI33" s="364">
        <v>113</v>
      </c>
      <c r="AJ33" s="365"/>
      <c r="AK33" s="365"/>
      <c r="AL33" s="365"/>
      <c r="AM33" s="364">
        <v>112</v>
      </c>
      <c r="AN33" s="365"/>
      <c r="AO33" s="365"/>
      <c r="AP33" s="365"/>
      <c r="AQ33" s="111">
        <v>118</v>
      </c>
      <c r="AR33" s="112"/>
      <c r="AS33" s="112"/>
      <c r="AT33" s="113"/>
      <c r="AU33" s="365" t="s">
        <v>566</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89.1</v>
      </c>
      <c r="AF34" s="365"/>
      <c r="AG34" s="365"/>
      <c r="AH34" s="365"/>
      <c r="AI34" s="364">
        <v>103.5</v>
      </c>
      <c r="AJ34" s="365"/>
      <c r="AK34" s="365"/>
      <c r="AL34" s="365"/>
      <c r="AM34" s="364">
        <v>116.9</v>
      </c>
      <c r="AN34" s="365"/>
      <c r="AO34" s="365"/>
      <c r="AP34" s="365"/>
      <c r="AQ34" s="111" t="s">
        <v>578</v>
      </c>
      <c r="AR34" s="112"/>
      <c r="AS34" s="112"/>
      <c r="AT34" s="113"/>
      <c r="AU34" s="365" t="s">
        <v>578</v>
      </c>
      <c r="AV34" s="365"/>
      <c r="AW34" s="365"/>
      <c r="AX34" s="367"/>
    </row>
    <row r="35" spans="1:50" ht="23.25" customHeight="1" x14ac:dyDescent="0.15">
      <c r="A35" s="897" t="s">
        <v>500</v>
      </c>
      <c r="B35" s="898"/>
      <c r="C35" s="898"/>
      <c r="D35" s="898"/>
      <c r="E35" s="898"/>
      <c r="F35" s="899"/>
      <c r="G35" s="903" t="s">
        <v>634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586</v>
      </c>
      <c r="AV38" s="271"/>
      <c r="AW38" s="379" t="s">
        <v>300</v>
      </c>
      <c r="AX38" s="380"/>
    </row>
    <row r="39" spans="1:50" ht="23.25" customHeight="1" x14ac:dyDescent="0.15">
      <c r="A39" s="515"/>
      <c r="B39" s="513"/>
      <c r="C39" s="513"/>
      <c r="D39" s="513"/>
      <c r="E39" s="513"/>
      <c r="F39" s="514"/>
      <c r="G39" s="540" t="s">
        <v>583</v>
      </c>
      <c r="H39" s="541"/>
      <c r="I39" s="541"/>
      <c r="J39" s="541"/>
      <c r="K39" s="541"/>
      <c r="L39" s="541"/>
      <c r="M39" s="541"/>
      <c r="N39" s="541"/>
      <c r="O39" s="542"/>
      <c r="P39" s="161" t="s">
        <v>658</v>
      </c>
      <c r="Q39" s="161"/>
      <c r="R39" s="161"/>
      <c r="S39" s="161"/>
      <c r="T39" s="161"/>
      <c r="U39" s="161"/>
      <c r="V39" s="161"/>
      <c r="W39" s="161"/>
      <c r="X39" s="231"/>
      <c r="Y39" s="338" t="s">
        <v>12</v>
      </c>
      <c r="Z39" s="549"/>
      <c r="AA39" s="550"/>
      <c r="AB39" s="551" t="s">
        <v>584</v>
      </c>
      <c r="AC39" s="551"/>
      <c r="AD39" s="551"/>
      <c r="AE39" s="364">
        <v>2</v>
      </c>
      <c r="AF39" s="365"/>
      <c r="AG39" s="365"/>
      <c r="AH39" s="365"/>
      <c r="AI39" s="364">
        <v>2</v>
      </c>
      <c r="AJ39" s="365"/>
      <c r="AK39" s="365"/>
      <c r="AL39" s="365"/>
      <c r="AM39" s="364">
        <v>2</v>
      </c>
      <c r="AN39" s="365"/>
      <c r="AO39" s="365"/>
      <c r="AP39" s="365"/>
      <c r="AQ39" s="111" t="s">
        <v>578</v>
      </c>
      <c r="AR39" s="112"/>
      <c r="AS39" s="112"/>
      <c r="AT39" s="113"/>
      <c r="AU39" s="365" t="s">
        <v>578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585</v>
      </c>
      <c r="AC40" s="522"/>
      <c r="AD40" s="522"/>
      <c r="AE40" s="364">
        <v>2</v>
      </c>
      <c r="AF40" s="365"/>
      <c r="AG40" s="365"/>
      <c r="AH40" s="365"/>
      <c r="AI40" s="364">
        <v>2</v>
      </c>
      <c r="AJ40" s="365"/>
      <c r="AK40" s="365"/>
      <c r="AL40" s="365"/>
      <c r="AM40" s="364">
        <v>2</v>
      </c>
      <c r="AN40" s="365"/>
      <c r="AO40" s="365"/>
      <c r="AP40" s="365"/>
      <c r="AQ40" s="111">
        <v>2</v>
      </c>
      <c r="AR40" s="112"/>
      <c r="AS40" s="112"/>
      <c r="AT40" s="113"/>
      <c r="AU40" s="365">
        <v>2</v>
      </c>
      <c r="AV40" s="365"/>
      <c r="AW40" s="365"/>
      <c r="AX40" s="367"/>
    </row>
    <row r="41" spans="1:50" ht="38.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578</v>
      </c>
      <c r="AR41" s="112"/>
      <c r="AS41" s="112"/>
      <c r="AT41" s="113"/>
      <c r="AU41" s="365" t="s">
        <v>578</v>
      </c>
      <c r="AV41" s="365"/>
      <c r="AW41" s="365"/>
      <c r="AX41" s="367"/>
    </row>
    <row r="42" spans="1:50" ht="23.25" customHeight="1" x14ac:dyDescent="0.15">
      <c r="A42" s="897" t="s">
        <v>500</v>
      </c>
      <c r="B42" s="898"/>
      <c r="C42" s="898"/>
      <c r="D42" s="898"/>
      <c r="E42" s="898"/>
      <c r="F42" s="899"/>
      <c r="G42" s="903" t="s">
        <v>672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4"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c r="AV45" s="271"/>
      <c r="AW45" s="379" t="s">
        <v>300</v>
      </c>
      <c r="AX45" s="380"/>
    </row>
    <row r="46" spans="1:50" ht="23.25" customHeight="1" x14ac:dyDescent="0.15">
      <c r="A46" s="515"/>
      <c r="B46" s="513"/>
      <c r="C46" s="513"/>
      <c r="D46" s="513"/>
      <c r="E46" s="513"/>
      <c r="F46" s="514"/>
      <c r="G46" s="540" t="s">
        <v>674</v>
      </c>
      <c r="H46" s="541"/>
      <c r="I46" s="541"/>
      <c r="J46" s="541"/>
      <c r="K46" s="541"/>
      <c r="L46" s="541"/>
      <c r="M46" s="541"/>
      <c r="N46" s="541"/>
      <c r="O46" s="542"/>
      <c r="P46" s="161" t="s">
        <v>680</v>
      </c>
      <c r="Q46" s="161"/>
      <c r="R46" s="161"/>
      <c r="S46" s="161"/>
      <c r="T46" s="161"/>
      <c r="U46" s="161"/>
      <c r="V46" s="161"/>
      <c r="W46" s="161"/>
      <c r="X46" s="231"/>
      <c r="Y46" s="338" t="s">
        <v>12</v>
      </c>
      <c r="Z46" s="549"/>
      <c r="AA46" s="550"/>
      <c r="AB46" s="551" t="s">
        <v>675</v>
      </c>
      <c r="AC46" s="551"/>
      <c r="AD46" s="551"/>
      <c r="AE46" s="364">
        <v>96</v>
      </c>
      <c r="AF46" s="365"/>
      <c r="AG46" s="365"/>
      <c r="AH46" s="365"/>
      <c r="AI46" s="364">
        <v>106</v>
      </c>
      <c r="AJ46" s="365"/>
      <c r="AK46" s="365"/>
      <c r="AL46" s="365"/>
      <c r="AM46" s="364">
        <v>103</v>
      </c>
      <c r="AN46" s="365"/>
      <c r="AO46" s="365"/>
      <c r="AP46" s="365"/>
      <c r="AQ46" s="111" t="s">
        <v>678</v>
      </c>
      <c r="AR46" s="112"/>
      <c r="AS46" s="112"/>
      <c r="AT46" s="113"/>
      <c r="AU46" s="365" t="s">
        <v>676</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675</v>
      </c>
      <c r="AC47" s="522"/>
      <c r="AD47" s="522"/>
      <c r="AE47" s="364">
        <v>99</v>
      </c>
      <c r="AF47" s="365"/>
      <c r="AG47" s="365"/>
      <c r="AH47" s="365"/>
      <c r="AI47" s="364">
        <v>99.7</v>
      </c>
      <c r="AJ47" s="365"/>
      <c r="AK47" s="365"/>
      <c r="AL47" s="365"/>
      <c r="AM47" s="364">
        <v>101.1</v>
      </c>
      <c r="AN47" s="365"/>
      <c r="AO47" s="365"/>
      <c r="AP47" s="365"/>
      <c r="AQ47" s="111">
        <v>101.7</v>
      </c>
      <c r="AR47" s="112"/>
      <c r="AS47" s="112"/>
      <c r="AT47" s="113"/>
      <c r="AU47" s="365" t="s">
        <v>677</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97</v>
      </c>
      <c r="AF48" s="365"/>
      <c r="AG48" s="365"/>
      <c r="AH48" s="365"/>
      <c r="AI48" s="364">
        <v>106</v>
      </c>
      <c r="AJ48" s="365"/>
      <c r="AK48" s="365"/>
      <c r="AL48" s="365"/>
      <c r="AM48" s="364">
        <v>101</v>
      </c>
      <c r="AN48" s="365"/>
      <c r="AO48" s="365"/>
      <c r="AP48" s="365"/>
      <c r="AQ48" s="111" t="s">
        <v>677</v>
      </c>
      <c r="AR48" s="112"/>
      <c r="AS48" s="112"/>
      <c r="AT48" s="113"/>
      <c r="AU48" s="365" t="s">
        <v>677</v>
      </c>
      <c r="AV48" s="365"/>
      <c r="AW48" s="365"/>
      <c r="AX48" s="367"/>
    </row>
    <row r="49" spans="1:50" ht="23.25" customHeight="1" x14ac:dyDescent="0.15">
      <c r="A49" s="897" t="s">
        <v>500</v>
      </c>
      <c r="B49" s="898"/>
      <c r="C49" s="898"/>
      <c r="D49" s="898"/>
      <c r="E49" s="898"/>
      <c r="F49" s="899"/>
      <c r="G49" s="903" t="s">
        <v>673</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3.7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7.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4.7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2.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11</v>
      </c>
      <c r="AF101" s="365"/>
      <c r="AG101" s="365"/>
      <c r="AH101" s="366"/>
      <c r="AI101" s="364">
        <v>9</v>
      </c>
      <c r="AJ101" s="365"/>
      <c r="AK101" s="365"/>
      <c r="AL101" s="366"/>
      <c r="AM101" s="364">
        <v>7</v>
      </c>
      <c r="AN101" s="365"/>
      <c r="AO101" s="365"/>
      <c r="AP101" s="366"/>
      <c r="AQ101" s="364" t="s">
        <v>578</v>
      </c>
      <c r="AR101" s="365"/>
      <c r="AS101" s="365"/>
      <c r="AT101" s="366"/>
      <c r="AU101" s="364" t="s">
        <v>651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11</v>
      </c>
      <c r="AF102" s="358"/>
      <c r="AG102" s="358"/>
      <c r="AH102" s="358"/>
      <c r="AI102" s="358">
        <v>9</v>
      </c>
      <c r="AJ102" s="358"/>
      <c r="AK102" s="358"/>
      <c r="AL102" s="358"/>
      <c r="AM102" s="358">
        <v>7</v>
      </c>
      <c r="AN102" s="358"/>
      <c r="AO102" s="358"/>
      <c r="AP102" s="358"/>
      <c r="AQ102" s="814">
        <v>7</v>
      </c>
      <c r="AR102" s="815"/>
      <c r="AS102" s="815"/>
      <c r="AT102" s="816"/>
      <c r="AU102" s="814">
        <v>7</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591</v>
      </c>
      <c r="AC104" s="472"/>
      <c r="AD104" s="473"/>
      <c r="AE104" s="364">
        <v>28</v>
      </c>
      <c r="AF104" s="365"/>
      <c r="AG104" s="365"/>
      <c r="AH104" s="366"/>
      <c r="AI104" s="364">
        <v>28</v>
      </c>
      <c r="AJ104" s="365"/>
      <c r="AK104" s="365"/>
      <c r="AL104" s="366"/>
      <c r="AM104" s="364">
        <v>28</v>
      </c>
      <c r="AN104" s="365"/>
      <c r="AO104" s="365"/>
      <c r="AP104" s="366"/>
      <c r="AQ104" s="364" t="s">
        <v>566</v>
      </c>
      <c r="AR104" s="365"/>
      <c r="AS104" s="365"/>
      <c r="AT104" s="366"/>
      <c r="AU104" s="364" t="s">
        <v>652</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v>28</v>
      </c>
      <c r="AF105" s="358"/>
      <c r="AG105" s="358"/>
      <c r="AH105" s="358"/>
      <c r="AI105" s="358">
        <v>28</v>
      </c>
      <c r="AJ105" s="358"/>
      <c r="AK105" s="358"/>
      <c r="AL105" s="358"/>
      <c r="AM105" s="358">
        <v>28</v>
      </c>
      <c r="AN105" s="358"/>
      <c r="AO105" s="358"/>
      <c r="AP105" s="358"/>
      <c r="AQ105" s="364">
        <v>28</v>
      </c>
      <c r="AR105" s="365"/>
      <c r="AS105" s="365"/>
      <c r="AT105" s="366"/>
      <c r="AU105" s="814">
        <v>27</v>
      </c>
      <c r="AV105" s="815"/>
      <c r="AW105" s="815"/>
      <c r="AX105" s="816"/>
    </row>
    <row r="106" spans="1:60" ht="31.5"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1"/>
      <c r="B107" s="492"/>
      <c r="C107" s="492"/>
      <c r="D107" s="492"/>
      <c r="E107" s="492"/>
      <c r="F107" s="493"/>
      <c r="G107" s="161" t="s">
        <v>592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593</v>
      </c>
      <c r="AC107" s="472"/>
      <c r="AD107" s="473"/>
      <c r="AE107" s="358">
        <v>8</v>
      </c>
      <c r="AF107" s="358"/>
      <c r="AG107" s="358"/>
      <c r="AH107" s="358"/>
      <c r="AI107" s="358">
        <v>9</v>
      </c>
      <c r="AJ107" s="358"/>
      <c r="AK107" s="358"/>
      <c r="AL107" s="358"/>
      <c r="AM107" s="358">
        <v>9</v>
      </c>
      <c r="AN107" s="358"/>
      <c r="AO107" s="358"/>
      <c r="AP107" s="358"/>
      <c r="AQ107" s="364" t="s">
        <v>651</v>
      </c>
      <c r="AR107" s="365"/>
      <c r="AS107" s="365"/>
      <c r="AT107" s="366"/>
      <c r="AU107" s="364" t="s">
        <v>561</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593</v>
      </c>
      <c r="AC108" s="407"/>
      <c r="AD108" s="408"/>
      <c r="AE108" s="358">
        <v>8</v>
      </c>
      <c r="AF108" s="358"/>
      <c r="AG108" s="358"/>
      <c r="AH108" s="358"/>
      <c r="AI108" s="358">
        <v>9</v>
      </c>
      <c r="AJ108" s="358"/>
      <c r="AK108" s="358"/>
      <c r="AL108" s="358"/>
      <c r="AM108" s="358">
        <v>9</v>
      </c>
      <c r="AN108" s="358"/>
      <c r="AO108" s="358"/>
      <c r="AP108" s="358"/>
      <c r="AQ108" s="364">
        <v>9</v>
      </c>
      <c r="AR108" s="365"/>
      <c r="AS108" s="365"/>
      <c r="AT108" s="366"/>
      <c r="AU108" s="814">
        <v>9</v>
      </c>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4997</v>
      </c>
      <c r="AF116" s="358"/>
      <c r="AG116" s="358"/>
      <c r="AH116" s="358"/>
      <c r="AI116" s="358">
        <v>5998</v>
      </c>
      <c r="AJ116" s="358"/>
      <c r="AK116" s="358"/>
      <c r="AL116" s="358"/>
      <c r="AM116" s="358">
        <v>7428</v>
      </c>
      <c r="AN116" s="358"/>
      <c r="AO116" s="358"/>
      <c r="AP116" s="358"/>
      <c r="AQ116" s="364">
        <v>7679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683</v>
      </c>
      <c r="AN117" s="306"/>
      <c r="AO117" s="306"/>
      <c r="AP117" s="306"/>
      <c r="AQ117" s="306" t="s">
        <v>684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v>5466</v>
      </c>
      <c r="AF119" s="358"/>
      <c r="AG119" s="358"/>
      <c r="AH119" s="358"/>
      <c r="AI119" s="358">
        <v>5415</v>
      </c>
      <c r="AJ119" s="358"/>
      <c r="AK119" s="358"/>
      <c r="AL119" s="358"/>
      <c r="AM119" s="358">
        <v>5458</v>
      </c>
      <c r="AN119" s="358"/>
      <c r="AO119" s="358"/>
      <c r="AP119" s="358"/>
      <c r="AQ119" s="358">
        <v>5440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600</v>
      </c>
      <c r="AF120" s="306"/>
      <c r="AG120" s="306"/>
      <c r="AH120" s="306"/>
      <c r="AI120" s="306" t="s">
        <v>601</v>
      </c>
      <c r="AJ120" s="306"/>
      <c r="AK120" s="306"/>
      <c r="AL120" s="306"/>
      <c r="AM120" s="306" t="s">
        <v>685</v>
      </c>
      <c r="AN120" s="306"/>
      <c r="AO120" s="306"/>
      <c r="AP120" s="306"/>
      <c r="AQ120" s="306" t="s">
        <v>687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594</v>
      </c>
      <c r="AC122" s="301"/>
      <c r="AD122" s="302"/>
      <c r="AE122" s="358">
        <v>19131</v>
      </c>
      <c r="AF122" s="358"/>
      <c r="AG122" s="358"/>
      <c r="AH122" s="358"/>
      <c r="AI122" s="358">
        <v>16845</v>
      </c>
      <c r="AJ122" s="358"/>
      <c r="AK122" s="358"/>
      <c r="AL122" s="358"/>
      <c r="AM122" s="358">
        <v>16982</v>
      </c>
      <c r="AN122" s="358"/>
      <c r="AO122" s="358"/>
      <c r="AP122" s="358"/>
      <c r="AQ122" s="358">
        <v>16925</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602</v>
      </c>
      <c r="AC123" s="342"/>
      <c r="AD123" s="343"/>
      <c r="AE123" s="306" t="s">
        <v>603</v>
      </c>
      <c r="AF123" s="306"/>
      <c r="AG123" s="306"/>
      <c r="AH123" s="306"/>
      <c r="AI123" s="306" t="s">
        <v>604</v>
      </c>
      <c r="AJ123" s="306"/>
      <c r="AK123" s="306"/>
      <c r="AL123" s="306"/>
      <c r="AM123" s="306" t="s">
        <v>686</v>
      </c>
      <c r="AN123" s="306"/>
      <c r="AO123" s="306"/>
      <c r="AP123" s="306"/>
      <c r="AQ123" s="306" t="s">
        <v>688</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579</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579</v>
      </c>
      <c r="AF134" s="112"/>
      <c r="AG134" s="112"/>
      <c r="AH134" s="112"/>
      <c r="AI134" s="266" t="s">
        <v>579</v>
      </c>
      <c r="AJ134" s="112"/>
      <c r="AK134" s="112"/>
      <c r="AL134" s="112"/>
      <c r="AM134" s="266" t="s">
        <v>579</v>
      </c>
      <c r="AN134" s="112"/>
      <c r="AO134" s="112"/>
      <c r="AP134" s="112"/>
      <c r="AQ134" s="266" t="s">
        <v>580</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578</v>
      </c>
      <c r="AF135" s="112"/>
      <c r="AG135" s="112"/>
      <c r="AH135" s="112"/>
      <c r="AI135" s="266" t="s">
        <v>579</v>
      </c>
      <c r="AJ135" s="112"/>
      <c r="AK135" s="112"/>
      <c r="AL135" s="112"/>
      <c r="AM135" s="266" t="s">
        <v>579</v>
      </c>
      <c r="AN135" s="112"/>
      <c r="AO135" s="112"/>
      <c r="AP135" s="112"/>
      <c r="AQ135" s="266" t="s">
        <v>578</v>
      </c>
      <c r="AR135" s="112"/>
      <c r="AS135" s="112"/>
      <c r="AT135" s="112"/>
      <c r="AU135" s="266" t="s">
        <v>579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578</v>
      </c>
      <c r="H154" s="161"/>
      <c r="I154" s="161"/>
      <c r="J154" s="161"/>
      <c r="K154" s="161"/>
      <c r="L154" s="161"/>
      <c r="M154" s="161"/>
      <c r="N154" s="161"/>
      <c r="O154" s="161"/>
      <c r="P154" s="231"/>
      <c r="Q154" s="160" t="s">
        <v>578</v>
      </c>
      <c r="R154" s="161"/>
      <c r="S154" s="161"/>
      <c r="T154" s="161"/>
      <c r="U154" s="161"/>
      <c r="V154" s="161"/>
      <c r="W154" s="161"/>
      <c r="X154" s="161"/>
      <c r="Y154" s="161"/>
      <c r="Z154" s="161"/>
      <c r="AA154" s="923"/>
      <c r="AB154" s="255" t="s">
        <v>579</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 customHeight="1" x14ac:dyDescent="0.15">
      <c r="A188" s="994"/>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578</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580</v>
      </c>
      <c r="AF433" s="112"/>
      <c r="AG433" s="112"/>
      <c r="AH433" s="113"/>
      <c r="AI433" s="111" t="s">
        <v>578</v>
      </c>
      <c r="AJ433" s="112"/>
      <c r="AK433" s="112"/>
      <c r="AL433" s="112"/>
      <c r="AM433" s="111" t="s">
        <v>566</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580</v>
      </c>
      <c r="AJ434" s="112"/>
      <c r="AK434" s="112"/>
      <c r="AL434" s="112"/>
      <c r="AM434" s="111" t="s">
        <v>566</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580</v>
      </c>
      <c r="AJ435" s="112"/>
      <c r="AK435" s="112"/>
      <c r="AL435" s="112"/>
      <c r="AM435" s="111" t="s">
        <v>566</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578</v>
      </c>
      <c r="AF458" s="112"/>
      <c r="AG458" s="112"/>
      <c r="AH458" s="112"/>
      <c r="AI458" s="111" t="s">
        <v>578</v>
      </c>
      <c r="AJ458" s="112"/>
      <c r="AK458" s="112"/>
      <c r="AL458" s="112"/>
      <c r="AM458" s="111" t="s">
        <v>566</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566</v>
      </c>
      <c r="AN459" s="112"/>
      <c r="AO459" s="112"/>
      <c r="AP459" s="113"/>
      <c r="AQ459" s="111" t="s">
        <v>578</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566</v>
      </c>
      <c r="AN460" s="112"/>
      <c r="AO460" s="112"/>
      <c r="AP460" s="113"/>
      <c r="AQ460" s="111" t="s">
        <v>580</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656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657</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657</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657</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657</v>
      </c>
      <c r="AE719" s="668"/>
      <c r="AF719" s="668"/>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1.25" customHeight="1" x14ac:dyDescent="0.15">
      <c r="A726" s="621" t="s">
        <v>48</v>
      </c>
      <c r="B726" s="622"/>
      <c r="C726" s="443" t="s">
        <v>53</v>
      </c>
      <c r="D726" s="581"/>
      <c r="E726" s="581"/>
      <c r="F726" s="582"/>
      <c r="G726" s="797" t="s">
        <v>689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586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618</v>
      </c>
      <c r="F737" s="122"/>
      <c r="G737" s="122"/>
      <c r="H737" s="122"/>
      <c r="I737" s="122"/>
      <c r="J737" s="122"/>
      <c r="K737" s="122"/>
      <c r="L737" s="122"/>
      <c r="M737" s="122"/>
      <c r="N737" s="101" t="s">
        <v>537</v>
      </c>
      <c r="O737" s="101"/>
      <c r="P737" s="101"/>
      <c r="Q737" s="101"/>
      <c r="R737" s="122" t="s">
        <v>618</v>
      </c>
      <c r="S737" s="122"/>
      <c r="T737" s="122"/>
      <c r="U737" s="122"/>
      <c r="V737" s="122"/>
      <c r="W737" s="122"/>
      <c r="X737" s="122"/>
      <c r="Y737" s="122"/>
      <c r="Z737" s="122"/>
      <c r="AA737" s="101" t="s">
        <v>536</v>
      </c>
      <c r="AB737" s="101"/>
      <c r="AC737" s="101"/>
      <c r="AD737" s="101"/>
      <c r="AE737" s="122" t="s">
        <v>619</v>
      </c>
      <c r="AF737" s="122"/>
      <c r="AG737" s="122"/>
      <c r="AH737" s="122"/>
      <c r="AI737" s="122"/>
      <c r="AJ737" s="122"/>
      <c r="AK737" s="122"/>
      <c r="AL737" s="122"/>
      <c r="AM737" s="122"/>
      <c r="AN737" s="101" t="s">
        <v>535</v>
      </c>
      <c r="AO737" s="101"/>
      <c r="AP737" s="101"/>
      <c r="AQ737" s="101"/>
      <c r="AR737" s="102" t="s">
        <v>620</v>
      </c>
      <c r="AS737" s="103"/>
      <c r="AT737" s="103"/>
      <c r="AU737" s="103"/>
      <c r="AV737" s="103"/>
      <c r="AW737" s="103"/>
      <c r="AX737" s="104"/>
      <c r="AY737" s="89"/>
      <c r="AZ737" s="89"/>
    </row>
    <row r="738" spans="1:52" ht="24.75" customHeight="1" x14ac:dyDescent="0.15">
      <c r="A738" s="123" t="s">
        <v>534</v>
      </c>
      <c r="B738" s="124"/>
      <c r="C738" s="124"/>
      <c r="D738" s="125"/>
      <c r="E738" s="122" t="s">
        <v>621</v>
      </c>
      <c r="F738" s="122"/>
      <c r="G738" s="122"/>
      <c r="H738" s="122"/>
      <c r="I738" s="122"/>
      <c r="J738" s="122"/>
      <c r="K738" s="122"/>
      <c r="L738" s="122"/>
      <c r="M738" s="122"/>
      <c r="N738" s="101" t="s">
        <v>533</v>
      </c>
      <c r="O738" s="101"/>
      <c r="P738" s="101"/>
      <c r="Q738" s="101"/>
      <c r="R738" s="122" t="s">
        <v>622</v>
      </c>
      <c r="S738" s="122"/>
      <c r="T738" s="122"/>
      <c r="U738" s="122"/>
      <c r="V738" s="122"/>
      <c r="W738" s="122"/>
      <c r="X738" s="122"/>
      <c r="Y738" s="122"/>
      <c r="Z738" s="122"/>
      <c r="AA738" s="101" t="s">
        <v>532</v>
      </c>
      <c r="AB738" s="101"/>
      <c r="AC738" s="101"/>
      <c r="AD738" s="101"/>
      <c r="AE738" s="122" t="s">
        <v>623</v>
      </c>
      <c r="AF738" s="122"/>
      <c r="AG738" s="122"/>
      <c r="AH738" s="122"/>
      <c r="AI738" s="122"/>
      <c r="AJ738" s="122"/>
      <c r="AK738" s="122"/>
      <c r="AL738" s="122"/>
      <c r="AM738" s="122"/>
      <c r="AN738" s="101" t="s">
        <v>528</v>
      </c>
      <c r="AO738" s="101"/>
      <c r="AP738" s="101"/>
      <c r="AQ738" s="101"/>
      <c r="AR738" s="102">
        <v>267</v>
      </c>
      <c r="AS738" s="103"/>
      <c r="AT738" s="103"/>
      <c r="AU738" s="103"/>
      <c r="AV738" s="103"/>
      <c r="AW738" s="103"/>
      <c r="AX738" s="104"/>
    </row>
    <row r="739" spans="1:52" ht="24.75" customHeight="1" thickBot="1" x14ac:dyDescent="0.2">
      <c r="A739" s="126" t="s">
        <v>524</v>
      </c>
      <c r="B739" s="127"/>
      <c r="C739" s="127"/>
      <c r="D739" s="128"/>
      <c r="E739" s="129" t="s">
        <v>624</v>
      </c>
      <c r="F739" s="117"/>
      <c r="G739" s="117"/>
      <c r="H739" s="93" t="str">
        <f>IF(E739="", "", "(")</f>
        <v>(</v>
      </c>
      <c r="I739" s="117"/>
      <c r="J739" s="117"/>
      <c r="K739" s="93" t="str">
        <f>IF(OR(I739="　", I739=""), "", "-")</f>
        <v/>
      </c>
      <c r="L739" s="118">
        <v>272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641</v>
      </c>
      <c r="H781" s="450"/>
      <c r="I781" s="450"/>
      <c r="J781" s="450"/>
      <c r="K781" s="451"/>
      <c r="L781" s="452" t="s">
        <v>681</v>
      </c>
      <c r="M781" s="453"/>
      <c r="N781" s="453"/>
      <c r="O781" s="453"/>
      <c r="P781" s="453"/>
      <c r="Q781" s="453"/>
      <c r="R781" s="453"/>
      <c r="S781" s="453"/>
      <c r="T781" s="453"/>
      <c r="U781" s="453"/>
      <c r="V781" s="453"/>
      <c r="W781" s="453"/>
      <c r="X781" s="454"/>
      <c r="Y781" s="455">
        <v>15</v>
      </c>
      <c r="Z781" s="456"/>
      <c r="AA781" s="456"/>
      <c r="AB781" s="557"/>
      <c r="AC781" s="449" t="s">
        <v>641</v>
      </c>
      <c r="AD781" s="450"/>
      <c r="AE781" s="450"/>
      <c r="AF781" s="450"/>
      <c r="AG781" s="451"/>
      <c r="AH781" s="452" t="s">
        <v>681</v>
      </c>
      <c r="AI781" s="453"/>
      <c r="AJ781" s="453"/>
      <c r="AK781" s="453"/>
      <c r="AL781" s="453"/>
      <c r="AM781" s="453"/>
      <c r="AN781" s="453"/>
      <c r="AO781" s="453"/>
      <c r="AP781" s="453"/>
      <c r="AQ781" s="453"/>
      <c r="AR781" s="453"/>
      <c r="AS781" s="453"/>
      <c r="AT781" s="454"/>
      <c r="AU781" s="455">
        <v>26</v>
      </c>
      <c r="AV781" s="456"/>
      <c r="AW781" s="456"/>
      <c r="AX781" s="457"/>
    </row>
    <row r="782" spans="1:50" ht="24.75" customHeight="1" x14ac:dyDescent="0.15">
      <c r="A782" s="556"/>
      <c r="B782" s="763"/>
      <c r="C782" s="763"/>
      <c r="D782" s="763"/>
      <c r="E782" s="763"/>
      <c r="F782" s="764"/>
      <c r="G782" s="348" t="s">
        <v>638</v>
      </c>
      <c r="H782" s="349"/>
      <c r="I782" s="349"/>
      <c r="J782" s="349"/>
      <c r="K782" s="350"/>
      <c r="L782" s="401" t="s">
        <v>664</v>
      </c>
      <c r="M782" s="402"/>
      <c r="N782" s="402"/>
      <c r="O782" s="402"/>
      <c r="P782" s="402"/>
      <c r="Q782" s="402"/>
      <c r="R782" s="402"/>
      <c r="S782" s="402"/>
      <c r="T782" s="402"/>
      <c r="U782" s="402"/>
      <c r="V782" s="402"/>
      <c r="W782" s="402"/>
      <c r="X782" s="403"/>
      <c r="Y782" s="398">
        <v>28</v>
      </c>
      <c r="Z782" s="399"/>
      <c r="AA782" s="399"/>
      <c r="AB782" s="405"/>
      <c r="AC782" s="348" t="s">
        <v>638</v>
      </c>
      <c r="AD782" s="349"/>
      <c r="AE782" s="349"/>
      <c r="AF782" s="349"/>
      <c r="AG782" s="350"/>
      <c r="AH782" s="401" t="s">
        <v>682</v>
      </c>
      <c r="AI782" s="402"/>
      <c r="AJ782" s="402"/>
      <c r="AK782" s="402"/>
      <c r="AL782" s="402"/>
      <c r="AM782" s="402"/>
      <c r="AN782" s="402"/>
      <c r="AO782" s="402"/>
      <c r="AP782" s="402"/>
      <c r="AQ782" s="402"/>
      <c r="AR782" s="402"/>
      <c r="AS782" s="402"/>
      <c r="AT782" s="403"/>
      <c r="AU782" s="398">
        <v>70</v>
      </c>
      <c r="AV782" s="399"/>
      <c r="AW782" s="399"/>
      <c r="AX782" s="400"/>
    </row>
    <row r="783" spans="1:50" ht="24.75" customHeight="1" x14ac:dyDescent="0.15">
      <c r="A783" s="556"/>
      <c r="B783" s="763"/>
      <c r="C783" s="763"/>
      <c r="D783" s="763"/>
      <c r="E783" s="763"/>
      <c r="F783" s="764"/>
      <c r="G783" s="348" t="s">
        <v>642</v>
      </c>
      <c r="H783" s="349"/>
      <c r="I783" s="349"/>
      <c r="J783" s="349"/>
      <c r="K783" s="350"/>
      <c r="L783" s="401" t="s">
        <v>660</v>
      </c>
      <c r="M783" s="402"/>
      <c r="N783" s="402"/>
      <c r="O783" s="402"/>
      <c r="P783" s="402"/>
      <c r="Q783" s="402"/>
      <c r="R783" s="402"/>
      <c r="S783" s="402"/>
      <c r="T783" s="402"/>
      <c r="U783" s="402"/>
      <c r="V783" s="402"/>
      <c r="W783" s="402"/>
      <c r="X783" s="403"/>
      <c r="Y783" s="398">
        <v>9</v>
      </c>
      <c r="Z783" s="399"/>
      <c r="AA783" s="399"/>
      <c r="AB783" s="405"/>
      <c r="AC783" s="348" t="s">
        <v>643</v>
      </c>
      <c r="AD783" s="349"/>
      <c r="AE783" s="349"/>
      <c r="AF783" s="349"/>
      <c r="AG783" s="350"/>
      <c r="AH783" s="401" t="s">
        <v>661</v>
      </c>
      <c r="AI783" s="402"/>
      <c r="AJ783" s="402"/>
      <c r="AK783" s="402"/>
      <c r="AL783" s="402"/>
      <c r="AM783" s="402"/>
      <c r="AN783" s="402"/>
      <c r="AO783" s="402"/>
      <c r="AP783" s="402"/>
      <c r="AQ783" s="402"/>
      <c r="AR783" s="402"/>
      <c r="AS783" s="402"/>
      <c r="AT783" s="403"/>
      <c r="AU783" s="398">
        <v>9</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105</v>
      </c>
      <c r="AV791" s="415"/>
      <c r="AW791" s="415"/>
      <c r="AX791" s="417"/>
    </row>
    <row r="792" spans="1:50" ht="24.75" customHeight="1" x14ac:dyDescent="0.15">
      <c r="A792" s="556"/>
      <c r="B792" s="763"/>
      <c r="C792" s="763"/>
      <c r="D792" s="763"/>
      <c r="E792" s="763"/>
      <c r="F792" s="764"/>
      <c r="G792" s="439" t="s">
        <v>645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641</v>
      </c>
      <c r="H794" s="450"/>
      <c r="I794" s="450"/>
      <c r="J794" s="450"/>
      <c r="K794" s="451"/>
      <c r="L794" s="452" t="s">
        <v>681</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638</v>
      </c>
      <c r="H795" s="349"/>
      <c r="I795" s="349"/>
      <c r="J795" s="349"/>
      <c r="K795" s="350"/>
      <c r="L795" s="401" t="s">
        <v>663</v>
      </c>
      <c r="M795" s="402"/>
      <c r="N795" s="402"/>
      <c r="O795" s="402"/>
      <c r="P795" s="402"/>
      <c r="Q795" s="402"/>
      <c r="R795" s="402"/>
      <c r="S795" s="402"/>
      <c r="T795" s="402"/>
      <c r="U795" s="402"/>
      <c r="V795" s="402"/>
      <c r="W795" s="402"/>
      <c r="X795" s="403"/>
      <c r="Y795" s="398">
        <v>25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642</v>
      </c>
      <c r="H796" s="349"/>
      <c r="I796" s="349"/>
      <c r="J796" s="349"/>
      <c r="K796" s="350"/>
      <c r="L796" s="401" t="s">
        <v>659</v>
      </c>
      <c r="M796" s="402"/>
      <c r="N796" s="402"/>
      <c r="O796" s="402"/>
      <c r="P796" s="402"/>
      <c r="Q796" s="402"/>
      <c r="R796" s="402"/>
      <c r="S796" s="402"/>
      <c r="T796" s="402"/>
      <c r="U796" s="402"/>
      <c r="V796" s="402"/>
      <c r="W796" s="402"/>
      <c r="X796" s="403"/>
      <c r="Y796" s="398">
        <v>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78.75" customHeight="1" x14ac:dyDescent="0.15">
      <c r="A837" s="404">
        <v>1</v>
      </c>
      <c r="B837" s="404">
        <v>1</v>
      </c>
      <c r="C837" s="424" t="s">
        <v>644</v>
      </c>
      <c r="D837" s="418"/>
      <c r="E837" s="418"/>
      <c r="F837" s="418"/>
      <c r="G837" s="418"/>
      <c r="H837" s="418"/>
      <c r="I837" s="418"/>
      <c r="J837" s="419">
        <v>1010405009411</v>
      </c>
      <c r="K837" s="420"/>
      <c r="L837" s="420"/>
      <c r="M837" s="420"/>
      <c r="N837" s="420"/>
      <c r="O837" s="420"/>
      <c r="P837" s="425" t="s">
        <v>662</v>
      </c>
      <c r="Q837" s="317"/>
      <c r="R837" s="317"/>
      <c r="S837" s="317"/>
      <c r="T837" s="317"/>
      <c r="U837" s="317"/>
      <c r="V837" s="317"/>
      <c r="W837" s="317"/>
      <c r="X837" s="317"/>
      <c r="Y837" s="318">
        <v>52</v>
      </c>
      <c r="Z837" s="319"/>
      <c r="AA837" s="319"/>
      <c r="AB837" s="320"/>
      <c r="AC837" s="328" t="s">
        <v>493</v>
      </c>
      <c r="AD837" s="423"/>
      <c r="AE837" s="423"/>
      <c r="AF837" s="423"/>
      <c r="AG837" s="423"/>
      <c r="AH837" s="421">
        <v>1</v>
      </c>
      <c r="AI837" s="422"/>
      <c r="AJ837" s="422"/>
      <c r="AK837" s="422"/>
      <c r="AL837" s="325">
        <v>93.8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191.25" customHeight="1" x14ac:dyDescent="0.15">
      <c r="A870" s="404">
        <v>1</v>
      </c>
      <c r="B870" s="404">
        <v>1</v>
      </c>
      <c r="C870" s="424" t="s">
        <v>647</v>
      </c>
      <c r="D870" s="418"/>
      <c r="E870" s="418"/>
      <c r="F870" s="418"/>
      <c r="G870" s="418"/>
      <c r="H870" s="418"/>
      <c r="I870" s="418"/>
      <c r="J870" s="419">
        <v>6050005002007</v>
      </c>
      <c r="K870" s="420"/>
      <c r="L870" s="420"/>
      <c r="M870" s="420"/>
      <c r="N870" s="420"/>
      <c r="O870" s="420"/>
      <c r="P870" s="425" t="s">
        <v>666</v>
      </c>
      <c r="Q870" s="317"/>
      <c r="R870" s="317"/>
      <c r="S870" s="317"/>
      <c r="T870" s="317"/>
      <c r="U870" s="317"/>
      <c r="V870" s="317"/>
      <c r="W870" s="317"/>
      <c r="X870" s="317"/>
      <c r="Y870" s="318">
        <v>105</v>
      </c>
      <c r="Z870" s="319"/>
      <c r="AA870" s="319"/>
      <c r="AB870" s="320"/>
      <c r="AC870" s="328" t="s">
        <v>665</v>
      </c>
      <c r="AD870" s="423"/>
      <c r="AE870" s="423"/>
      <c r="AF870" s="423"/>
      <c r="AG870" s="423"/>
      <c r="AH870" s="421" t="s">
        <v>667</v>
      </c>
      <c r="AI870" s="422"/>
      <c r="AJ870" s="422"/>
      <c r="AK870" s="422"/>
      <c r="AL870" s="325" t="s">
        <v>667</v>
      </c>
      <c r="AM870" s="326"/>
      <c r="AN870" s="326"/>
      <c r="AO870" s="327"/>
      <c r="AP870" s="321" t="s">
        <v>667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63.75" customHeight="1" x14ac:dyDescent="0.15">
      <c r="A903" s="404">
        <v>1</v>
      </c>
      <c r="B903" s="404">
        <v>1</v>
      </c>
      <c r="C903" s="424" t="s">
        <v>646</v>
      </c>
      <c r="D903" s="418"/>
      <c r="E903" s="418"/>
      <c r="F903" s="418"/>
      <c r="G903" s="418"/>
      <c r="H903" s="418"/>
      <c r="I903" s="418"/>
      <c r="J903" s="419">
        <v>1010405009411</v>
      </c>
      <c r="K903" s="420"/>
      <c r="L903" s="420"/>
      <c r="M903" s="420"/>
      <c r="N903" s="420"/>
      <c r="O903" s="420"/>
      <c r="P903" s="425" t="s">
        <v>671</v>
      </c>
      <c r="Q903" s="317"/>
      <c r="R903" s="317"/>
      <c r="S903" s="317"/>
      <c r="T903" s="317"/>
      <c r="U903" s="317"/>
      <c r="V903" s="317"/>
      <c r="W903" s="317"/>
      <c r="X903" s="317"/>
      <c r="Y903" s="318">
        <v>48</v>
      </c>
      <c r="Z903" s="319"/>
      <c r="AA903" s="319"/>
      <c r="AB903" s="320"/>
      <c r="AC903" s="328" t="s">
        <v>665</v>
      </c>
      <c r="AD903" s="423"/>
      <c r="AE903" s="423"/>
      <c r="AF903" s="423"/>
      <c r="AG903" s="423"/>
      <c r="AH903" s="421" t="s">
        <v>669</v>
      </c>
      <c r="AI903" s="422"/>
      <c r="AJ903" s="422"/>
      <c r="AK903" s="422"/>
      <c r="AL903" s="325" t="s">
        <v>670</v>
      </c>
      <c r="AM903" s="326"/>
      <c r="AN903" s="326"/>
      <c r="AO903" s="327"/>
      <c r="AP903" s="321" t="s">
        <v>668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3:AX13 P15:AX15 P16:AQ17">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AU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483" max="49" man="1"/>
    <brk id="733"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2019-05-30T02:42:44Z</cp:lastPrinted>
  <dcterms:created xsi:type="dcterms:W3CDTF">2012-03-13T00:50:25Z</dcterms:created>
  <dcterms:modified xsi:type="dcterms:W3CDTF">2019-07-19T09:19:02Z</dcterms:modified>
</cp:coreProperties>
</file>