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749179D8-0C98-4C5B-BB00-04017EE8E25F}" xr6:coauthVersionLast="36" xr6:coauthVersionMax="36" xr10:uidLastSave="{00000000-0000-0000-0000-000000000000}"/>
  <bookViews>
    <workbookView xWindow="2050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Q116" i="3" l="1"/>
  <c r="AM116" i="3"/>
  <c r="AM41" i="3"/>
  <c r="AM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<sst xmlns="http://schemas.openxmlformats.org/spreadsheetml/2006/main" count="2988" uniqueCount="681">
  <si>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</si>
  <si>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</si>
  <si>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</si>
  <si>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</si>
  <si>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</si>
  <si>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</si>
  <si>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</si>
  <si>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</si>
  <si>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</si>
  <si>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</si>
  <si>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</si>
  <si>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</si>
  <si>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</si>
  <si>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</si>
  <si>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</si>
  <si>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</si>
  <si>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</si>
  <si>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</si>
  <si>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</si>
  <si>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</si>
  <si>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</si>
  <si>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</si>
  <si>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</si>
  <si>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</si>
  <si>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</si>
  <si>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</si>
  <si>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</si>
  <si>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</si>
  <si>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</si>
  <si>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</si>
  <si>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</si>
  <si>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</si>
  <si>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</si>
  <si>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</si>
  <si>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</si>
  <si>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</si>
  <si>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</si>
  <si>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</si>
  <si>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</si>
  <si>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</si>
  <si>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</si>
  <si>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</si>
  <si>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</si>
  <si>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</si>
  <si>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</si>
  <si>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</si>
  <si>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</si>
  <si>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</si>
  <si>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</si>
  <si>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</si>
  <si>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</si>
  <si>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</si>
  <si>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</si>
  <si>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</si>
  <si>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</si>
  <si>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</si>
  <si>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</si>
  <si>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</si>
  <si>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</si>
  <si>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</si>
  <si>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</si>
  <si>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</si>
  <si>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</si>
  <si>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</si>
  <si>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</si>
  <si>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</si>
  <si>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</si>
  <si>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</si>
  <si>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</si>
  <si>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</si>
  <si>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</si>
  <si>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</si>
  <si>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</si>
  <si>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</si>
  <si>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</si>
  <si>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</si>
  <si>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</si>
  <si>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</si>
  <si>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</si>
  <si>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</si>
  <si>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</si>
  <si>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</si>
  <si>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</si>
  <si>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</si>
  <si>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</si>
  <si>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</si>
  <si>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</si>
  <si>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</si>
  <si>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</si>
  <si>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</si>
  <si>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</si>
  <si>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</si>
  <si>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</si>
  <si>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</si>
  <si>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</si>
  <si>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</si>
  <si>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</si>
  <si>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</si>
  <si>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</si>
  <si>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</si>
  <si>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</si>
  <si>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</si>
  <si>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</si>
  <si>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</si>
  <si>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</si>
  <si>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</si>
  <si>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</si>
  <si>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</si>
  <si>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</si>
  <si>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</si>
  <si>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</si>
  <si>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</si>
  <si>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</si>
  <si>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</si>
  <si>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</si>
  <si>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</si>
  <si>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</si>
  <si>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</si>
  <si>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</si>
  <si>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</si>
  <si>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</si>
  <si>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</si>
  <si>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</si>
  <si>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</si>
  <si>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</si>
  <si>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</si>
  <si>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</si>
  <si>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</si>
  <si>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</si>
  <si>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</si>
  <si>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</si>
  <si>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</si>
  <si>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</si>
  <si>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</si>
  <si>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</si>
  <si>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</si>
  <si>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</si>
  <si>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</si>
  <si>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</si>
  <si>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</si>
  <si>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</si>
  <si>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</si>
  <si>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</si>
  <si>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</si>
  <si>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</si>
  <si>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</si>
  <si>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</si>
  <si>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</si>
  <si>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</si>
  <si>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</si>
  <si>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</si>
  <si>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</si>
  <si>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</si>
  <si>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</si>
  <si>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</si>
  <si>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</si>
  <si>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</si>
  <si>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</si>
  <si>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</si>
  <si>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</si>
  <si>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</si>
  <si>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</si>
  <si>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</si>
  <si>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</si>
  <si>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</si>
  <si>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</si>
  <si>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</si>
  <si>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</si>
  <si>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</si>
  <si>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</si>
  <si>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</si>
  <si>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</si>
  <si>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</si>
  <si>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</si>
  <si>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</si>
  <si>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</si>
  <si>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</si>
  <si>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</si>
  <si>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</si>
  <si>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</si>
  <si>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</si>
  <si>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</si>
  <si>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</si>
  <si>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</si>
  <si>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</si>
  <si>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</si>
  <si>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</si>
  <si>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</si>
  <si>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</si>
  <si>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</si>
  <si>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</si>
  <si>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</si>
  <si>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</si>
  <si>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</si>
  <si>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</si>
  <si>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</si>
  <si>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</si>
  <si>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</si>
  <si>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</si>
  <si>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</si>
  <si>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</si>
  <si>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</si>
  <si>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</si>
  <si>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</si>
  <si>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</si>
  <si>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</si>
  <si>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</si>
  <si>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</si>
  <si>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</si>
  <si>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</si>
  <si>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</si>
  <si>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</si>
  <si>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</si>
  <si>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</si>
  <si>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</si>
  <si>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</si>
  <si>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</si>
  <si>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</si>
  <si>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</si>
  <si>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</si>
  <si>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</si>
  <si>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</si>
  <si>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</si>
  <si>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</si>
  <si>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</si>
  <si>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</si>
  <si>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</si>
  <si>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</si>
  <si>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</si>
  <si>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</si>
  <si>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</si>
  <si>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</si>
  <si>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</si>
  <si>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</si>
  <si>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</si>
  <si>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</si>
  <si>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</si>
  <si>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</si>
  <si>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</si>
  <si>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</si>
  <si>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</si>
  <si>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</si>
  <si>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</si>
  <si>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</si>
  <si>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</si>
  <si>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</si>
  <si>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</si>
  <si>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</si>
  <si>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</si>
  <si>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</si>
  <si>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</si>
  <si>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</si>
  <si>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</si>
  <si>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</si>
  <si>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</si>
  <si>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</si>
  <si>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</si>
  <si>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</si>
  <si>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</si>
  <si>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</si>
  <si>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</si>
  <si>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</si>
  <si>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</si>
  <si>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</si>
  <si>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</si>
  <si>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</si>
  <si>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</si>
  <si>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</si>
  <si>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</si>
  <si>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</si>
  <si>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</si>
  <si>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</si>
  <si>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</si>
  <si>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</si>
  <si>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</si>
  <si>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</si>
  <si>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</si>
  <si>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</si>
  <si>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</si>
  <si>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</si>
  <si>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</si>
  <si>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</si>
  <si>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</si>
  <si>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</si>
  <si>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</si>
  <si>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</si>
  <si>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</si>
  <si>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</si>
  <si>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</si>
  <si>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</si>
  <si>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</si>
  <si>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</si>
  <si>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</si>
  <si>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</si>
  <si>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</si>
  <si>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</si>
  <si>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</si>
  <si>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</si>
  <si>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</si>
  <si>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</si>
  <si>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</si>
  <si>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</si>
  <si>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</si>
  <si>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</si>
  <si>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</si>
  <si>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</si>
  <si>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</si>
  <si>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</si>
  <si>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</si>
  <si>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</si>
  <si>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</si>
  <si>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</si>
  <si>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</si>
  <si>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</si>
  <si>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</si>
  <si>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</si>
  <si>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</si>
  <si>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</si>
  <si>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</si>
  <si>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</si>
  <si>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</si>
  <si>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</si>
  <si>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</si>
  <si>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</si>
  <si>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</si>
  <si>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</si>
  <si>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</si>
  <si>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</si>
  <si>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</si>
  <si>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</si>
  <si>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</si>
  <si>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</si>
  <si>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</si>
  <si>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</si>
  <si>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</si>
  <si>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</si>
  <si>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</si>
  <si>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</si>
  <si>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</si>
  <si>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</si>
  <si>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</si>
  <si>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</si>
  <si>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</si>
  <si>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</si>
  <si>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</si>
  <si>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</si>
  <si>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</si>
  <si>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</si>
  <si>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</si>
  <si>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</si>
  <si>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</si>
  <si>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</si>
  <si>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</si>
  <si>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</si>
  <si>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</si>
  <si>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</si>
  <si>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</si>
  <si>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</si>
  <si>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</si>
  <si>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</si>
  <si>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</si>
  <si>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</si>
  <si>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</si>
  <si>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</si>
  <si>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</si>
  <si>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</si>
  <si>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</si>
  <si>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</si>
  <si>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</si>
  <si>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</si>
  <si>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</si>
  <si>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</si>
  <si>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</si>
  <si>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</si>
  <si>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</si>
  <si>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</si>
  <si>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</si>
  <si>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</si>
  <si>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</si>
  <si>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</si>
  <si>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</si>
  <si>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</si>
  <si>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</si>
  <si>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</si>
  <si>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</si>
  <si>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</si>
  <si>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</si>
  <si>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</si>
  <si>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</si>
  <si>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</si>
  <si>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</si>
  <si>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</si>
  <si>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</si>
  <si>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</si>
  <si>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</si>
  <si>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</si>
  <si>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</si>
  <si>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</si>
  <si>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</si>
  <si>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</si>
  <si>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</si>
  <si>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</si>
  <si>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</si>
  <si>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</si>
  <si>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</si>
  <si>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</si>
  <si>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</si>
  <si>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</si>
  <si>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</si>
  <si>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</si>
  <si>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</si>
  <si>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</si>
  <si>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</si>
  <si>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</si>
  <si>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</si>
  <si>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</si>
  <si>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</si>
  <si>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</si>
  <si>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</si>
  <si>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</si>
  <si>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</si>
  <si>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</si>
  <si>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</si>
  <si>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</si>
  <si>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</si>
  <si>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</si>
  <si>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</si>
  <si>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</si>
  <si>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</si>
  <si>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</si>
  <si>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</si>
  <si>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</si>
  <si>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</si>
  <si>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</si>
  <si>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</si>
  <si>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</si>
  <si>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</si>
  <si>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</si>
  <si>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</si>
  <si>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</si>
  <si>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</si>
  <si>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</si>
  <si>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</si>
  <si>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</si>
  <si>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</si>
  <si>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</si>
  <si>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</si>
  <si>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</si>
  <si>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</si>
  <si>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</si>
  <si>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</si>
  <si>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</si>
  <si>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</si>
  <si>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</si>
  <si>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</si>
  <si>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</si>
  <si>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</si>
  <si>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</si>
  <si>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</si>
  <si>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</si>
  <si>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</si>
  <si>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</si>
  <si>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</si>
  <si>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</si>
  <si>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</si>
  <si>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</si>
  <si>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</si>
  <si>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</si>
  <si>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</si>
  <si>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</si>
  <si>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</si>
  <si>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</si>
  <si>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</si>
  <si>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</si>
  <si>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</si>
  <si>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</si>
  <si>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</si>
  <si>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</si>
  <si>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</si>
  <si>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</si>
  <si>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</si>
  <si>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</si>
  <si>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</si>
  <si>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</si>
  <si>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</si>
  <si>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</si>
  <si>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</si>
  <si>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</si>
  <si>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</si>
  <si>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</si>
  <si>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</si>
  <si>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</si>
  <si>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</si>
  <si>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</si>
  <si>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</si>
  <si>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</si>
  <si>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</si>
  <si>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</si>
  <si>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</si>
  <si>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</si>
  <si>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</si>
  <si>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</si>
  <si>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</si>
  <si>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</si>
  <si>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</si>
  <si>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</si>
  <si>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</si>
  <si>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</si>
  <si>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</si>
  <si>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</si>
  <si>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</si>
  <si>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</si>
  <si>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</si>
  <si>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</si>
  <si>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</si>
  <si>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</si>
  <si>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</si>
  <si>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</si>
  <si>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</si>
  <si>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</si>
  <si>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</si>
  <si>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</si>
  <si>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</si>
  <si>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</si>
  <si>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</si>
  <si>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</si>
  <si>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</si>
  <si>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</si>
  <si>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</si>
  <si>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</si>
  <si>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</si>
  <si>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</si>
  <si>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</si>
  <si>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</si>
  <si>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</si>
  <si>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</si>
  <si>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</si>
  <si>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</si>
  <si>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</si>
  <si>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</si>
  <si>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</si>
  <si>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</si>
  <si>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</si>
  <si>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</si>
  <si>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</si>
  <si>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</si>
  <si>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</si>
  <si>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</si>
  <si>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</si>
  <si>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</si>
  <si>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</si>
  <si>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</si>
  <si>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</si>
  <si>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</si>
  <si>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</si>
  <si>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</si>
  <si>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</si>
  <si>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</si>
  <si>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</si>
  <si>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</si>
  <si>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</si>
  <si>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</si>
  <si>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</si>
  <si>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</si>
  <si>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</si>
  <si>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</si>
  <si>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</si>
  <si>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</si>
  <si>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</si>
  <si>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</si>
  <si>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</si>
  <si>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</si>
  <si>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</si>
  <si>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件</t>
  </si>
  <si>
    <t>文部科学省</t>
    <phoneticPr fontId="5"/>
  </si>
  <si>
    <t>日本型教育の海外展開</t>
    <phoneticPr fontId="5"/>
  </si>
  <si>
    <t>平成２８年度</t>
    <phoneticPr fontId="5"/>
  </si>
  <si>
    <t>平成３２年度</t>
    <phoneticPr fontId="5"/>
  </si>
  <si>
    <t>大臣官房国際課長
奈良　哲</t>
    <phoneticPr fontId="5"/>
  </si>
  <si>
    <t>-</t>
    <phoneticPr fontId="5"/>
  </si>
  <si>
    <t>インフラ輸出戦略（平成30年改訂）
第3期教育振興基本計画（平成30年6月15日閣議決定）
教育再生実行会議第六次提言（平成２７年提出）</t>
    <phoneticPr fontId="5"/>
  </si>
  <si>
    <t>近年、諸外国から高い関心が示されている日本型教育につき、海外展開を促進することで、日本の教育の国際化、親日層の拡大、日本の経済成長への還元を図る。</t>
    <phoneticPr fontId="5"/>
  </si>
  <si>
    <t>関係省庁、政府系機関、民間企業を含む教育関連機関等から構成する「日本型教育の官民協働プラットフォーム」を創設し、有識者会議、シンポジウム等を通じて関係者間で議論・情報共有を図るとともに、海外見本市への出展、個別相談、パイロット事業の支援等を実施し、海外展開モデルを形成することで、日本型教育の海外展開を促進する。</t>
    <phoneticPr fontId="5"/>
  </si>
  <si>
    <t>-</t>
    <phoneticPr fontId="5"/>
  </si>
  <si>
    <t>-</t>
    <phoneticPr fontId="5"/>
  </si>
  <si>
    <t>国際協力推進事業委託費</t>
    <phoneticPr fontId="5"/>
  </si>
  <si>
    <t>庁費</t>
  </si>
  <si>
    <t>委員等旅費</t>
  </si>
  <si>
    <t>諸謝金</t>
  </si>
  <si>
    <t>職員旅費</t>
  </si>
  <si>
    <t>日本の教育の国際化</t>
    <phoneticPr fontId="5"/>
  </si>
  <si>
    <t>海外に対する教育事業に参加した日本側の教員、職員、指導者及び児童・生徒・学生の数
※Ｈ２９年度より新規で成果指標を設定したため、Ｈ２８年度目標値は「-」とする。　</t>
    <phoneticPr fontId="5"/>
  </si>
  <si>
    <t>人</t>
  </si>
  <si>
    <t>人</t>
    <phoneticPr fontId="5"/>
  </si>
  <si>
    <t>事業者向け調査（国際課調べ）
日本人留学生数の推移（独立行政法人日本学生支援機構）
学生・教員の受入及び派遣（国立高等専門学校）</t>
    <phoneticPr fontId="5"/>
  </si>
  <si>
    <t>親日層の拡大・日本の経済成長への還元</t>
    <phoneticPr fontId="5"/>
  </si>
  <si>
    <t>海外に対する教育事業に参加した相手国側の教員、職員、指導者及び児童・生徒・学生の数
※Ｈ２９年度より新規で成果指標を設定したため、Ｈ２８年度目標値は「-」とする。　　</t>
    <phoneticPr fontId="5"/>
  </si>
  <si>
    <t>人</t>
    <phoneticPr fontId="5"/>
  </si>
  <si>
    <t>事業者向け調査（国際課調べ）
日本人留学生数の推移（独立行政法人日本学生支援機構）
学生・教員の受入及び派遣（国立高等専門学校）</t>
    <phoneticPr fontId="5"/>
  </si>
  <si>
    <t>官民協働プラットフォーム会合（ステアリングコミッティ等）の開催数</t>
    <phoneticPr fontId="5"/>
  </si>
  <si>
    <t>件</t>
    <phoneticPr fontId="5"/>
  </si>
  <si>
    <t>日本型教育の海外展開にあたり個別相談を行った回数</t>
    <phoneticPr fontId="5"/>
  </si>
  <si>
    <t>件</t>
    <phoneticPr fontId="5"/>
  </si>
  <si>
    <t>件</t>
    <phoneticPr fontId="5"/>
  </si>
  <si>
    <t>日本型教育の海外展開にあたり国際フォーラムに出展したブースの数</t>
  </si>
  <si>
    <t>日本型教育の海外展開にあたり採択されたパイロット事業数</t>
  </si>
  <si>
    <t>委託額／（官民協働プラットフォーム会合数＋個別相談数＋国際フォーラムにおいて出店したブース数＋パイロット事業数）　　　　　</t>
    <phoneticPr fontId="5"/>
  </si>
  <si>
    <t>百万円</t>
    <phoneticPr fontId="5"/>
  </si>
  <si>
    <t>百万円/回</t>
    <phoneticPr fontId="5"/>
  </si>
  <si>
    <t>46/47</t>
    <phoneticPr fontId="5"/>
  </si>
  <si>
    <t>48/54</t>
    <phoneticPr fontId="5"/>
  </si>
  <si>
    <t>　　/</t>
    <phoneticPr fontId="5"/>
  </si>
  <si>
    <t>／　　　　　　　　　　　　　　</t>
    <phoneticPr fontId="5"/>
  </si>
  <si>
    <t>／　　　　　　　　　　　　　　</t>
    <phoneticPr fontId="5"/>
  </si>
  <si>
    <t>海外に対する教育事業に参加した日本側の教員、職員、指導者及び児童・生徒・学生の数</t>
    <phoneticPr fontId="5"/>
  </si>
  <si>
    <t>海外に対する教育事業に参加した相手国側の教員、職員、指導者及び児童・生徒・学生の数</t>
  </si>
  <si>
    <t>-</t>
    <phoneticPr fontId="5"/>
  </si>
  <si>
    <t>本事業は、日本の教育の国際化、親日層の拡大、日本の経済成長に資するものであり、国民や社会のニーズを的確に反映しているものである。</t>
    <phoneticPr fontId="5"/>
  </si>
  <si>
    <t>本事業は、関係府省・法人等と連携してネットワークを形成し、日本の教育の国際化、親日層の拡大、日本の経済成長への還元を実現するものであるため、効果的な運営をするためには、政府主導で実施することが適切である。</t>
    <phoneticPr fontId="5"/>
  </si>
  <si>
    <t>本事業は、関係省庁・機関と協力したスキームである「日本型教育の海外展開官民協働プラットフォーム」の中で、オールジャパン体制で連携・情報共有を行うことにより、日本の教育の国際化、親日層の拡大、日本の経済成長への還元に資するものである。
そのため、政策目的の達成手段として適切であり、優先度が高い事業である。</t>
    <phoneticPr fontId="5"/>
  </si>
  <si>
    <t>海外展開の第一歩としてパイロット事業の選定を行っており、選定においては有識者会議を実施し、妥当性を確認している。</t>
    <phoneticPr fontId="5"/>
  </si>
  <si>
    <t>必要経費について精査したうえで支出することにより、単位当たりコストの削減に努めている。</t>
    <phoneticPr fontId="5"/>
  </si>
  <si>
    <t>事業経費の各費目・使途の内容を厳正に審査するなど、その合理性について適切にチェックをしている。</t>
    <phoneticPr fontId="5"/>
  </si>
  <si>
    <t>事業の執行等に関しても、適宜コスト削減や効率化のための対応や、アイディアの共有等を行っている。</t>
    <phoneticPr fontId="5"/>
  </si>
  <si>
    <t>実現可能性を踏まえた目標設定および事業の効果を見据えた事業内容となるように実施している。</t>
    <phoneticPr fontId="5"/>
  </si>
  <si>
    <t>事業実施に当たっては、より効率的・安価な方法を検討し実施している。</t>
    <phoneticPr fontId="5"/>
  </si>
  <si>
    <t>計画的に進められるようにお、また内容をより充実できるように検討し、実施している。</t>
    <phoneticPr fontId="5"/>
  </si>
  <si>
    <t>当該事業で得られた成果物については、教育関係機関をはじめ、広く一般にも利用できるよう、ホームページに掲載するなどの工夫を行っている。</t>
    <phoneticPr fontId="5"/>
  </si>
  <si>
    <t>新28-0024</t>
    <phoneticPr fontId="5"/>
  </si>
  <si>
    <t>13　豊かな国際社会の構築に資する国際交流・協力の推進</t>
    <phoneticPr fontId="5"/>
  </si>
  <si>
    <t>13-2 国際協力の推進</t>
    <phoneticPr fontId="5"/>
  </si>
  <si>
    <t>大臣官房国際課</t>
    <phoneticPr fontId="5"/>
  </si>
  <si>
    <t>大臣官房国際課</t>
    <phoneticPr fontId="5"/>
  </si>
  <si>
    <t>-</t>
    <phoneticPr fontId="5"/>
  </si>
  <si>
    <t>本事業の目的を達成するため、上記点検結果を踏まえて進捗状況の把握に努めつつ、コスト削減や効率的・効果的な予算の執行を行う。</t>
    <phoneticPr fontId="5"/>
  </si>
  <si>
    <t>本事業は、日本型教育の海外展開を推進することで、日本の教育の国際化、親日層の拡大、日本の経済成長への還元等につながることから、社会のニーズを満たすのに有効な事業であり、政策体系の中でも優先度が高いことから、積極的に推進すべきである。また、経費については事業目的に照らして真に必要な費目・使途となるよう、当省において厳しく精査していく必要がある。</t>
    <phoneticPr fontId="5"/>
  </si>
  <si>
    <t>人件費</t>
    <rPh sb="0" eb="3">
      <t>ジンケンヒ</t>
    </rPh>
    <phoneticPr fontId="5"/>
  </si>
  <si>
    <t>事業費</t>
    <rPh sb="0" eb="3">
      <t>ジギョウヒ</t>
    </rPh>
    <phoneticPr fontId="5"/>
  </si>
  <si>
    <t>賃金</t>
    <rPh sb="0" eb="2">
      <t>チンギン</t>
    </rPh>
    <phoneticPr fontId="5"/>
  </si>
  <si>
    <t>諸謝金</t>
    <rPh sb="0" eb="3">
      <t>ショシャキン</t>
    </rPh>
    <phoneticPr fontId="5"/>
  </si>
  <si>
    <t>旅費</t>
    <rPh sb="0" eb="2">
      <t>リョヒ</t>
    </rPh>
    <phoneticPr fontId="5"/>
  </si>
  <si>
    <t>印刷製本費</t>
    <rPh sb="0" eb="2">
      <t>インサツ</t>
    </rPh>
    <rPh sb="2" eb="4">
      <t>セイホン</t>
    </rPh>
    <rPh sb="4" eb="5">
      <t>ヒ</t>
    </rPh>
    <phoneticPr fontId="5"/>
  </si>
  <si>
    <t>消耗品費</t>
    <rPh sb="0" eb="3">
      <t>ショウモウヒン</t>
    </rPh>
    <rPh sb="3" eb="4">
      <t>ヒ</t>
    </rPh>
    <phoneticPr fontId="5"/>
  </si>
  <si>
    <t>雑役務費</t>
    <rPh sb="0" eb="1">
      <t>ザツ</t>
    </rPh>
    <rPh sb="1" eb="4">
      <t>エキムヒ</t>
    </rPh>
    <phoneticPr fontId="5"/>
  </si>
  <si>
    <t>一般管理費</t>
    <rPh sb="0" eb="2">
      <t>イッパン</t>
    </rPh>
    <rPh sb="2" eb="5">
      <t>カンリヒ</t>
    </rPh>
    <phoneticPr fontId="5"/>
  </si>
  <si>
    <t>支出予算額の10％（再委託費を除く）</t>
    <rPh sb="0" eb="2">
      <t>シシュツ</t>
    </rPh>
    <rPh sb="2" eb="4">
      <t>ヨサン</t>
    </rPh>
    <rPh sb="4" eb="5">
      <t>ガク</t>
    </rPh>
    <rPh sb="10" eb="13">
      <t>サイイタク</t>
    </rPh>
    <rPh sb="13" eb="14">
      <t>ヒ</t>
    </rPh>
    <rPh sb="15" eb="16">
      <t>ノゾ</t>
    </rPh>
    <phoneticPr fontId="5"/>
  </si>
  <si>
    <t>再委託費</t>
    <rPh sb="0" eb="3">
      <t>サイイタク</t>
    </rPh>
    <rPh sb="3" eb="4">
      <t>ヒ</t>
    </rPh>
    <phoneticPr fontId="5"/>
  </si>
  <si>
    <t>パイロット事業費</t>
    <rPh sb="5" eb="7">
      <t>ジギョウ</t>
    </rPh>
    <rPh sb="7" eb="8">
      <t>ヒ</t>
    </rPh>
    <phoneticPr fontId="5"/>
  </si>
  <si>
    <t>＊表示単位未満四捨五入の関係で、積上げと合計は一致しない。</t>
    <phoneticPr fontId="5"/>
  </si>
  <si>
    <t>借損料</t>
    <rPh sb="0" eb="3">
      <t>シャクソンリョウ</t>
    </rPh>
    <phoneticPr fontId="5"/>
  </si>
  <si>
    <t>その他（諸謝金、消耗品費、会議費、通信運搬費）</t>
    <rPh sb="2" eb="3">
      <t>タ</t>
    </rPh>
    <rPh sb="4" eb="7">
      <t>ショシャキン</t>
    </rPh>
    <rPh sb="8" eb="12">
      <t>ショウモウヒンヒ</t>
    </rPh>
    <rPh sb="13" eb="16">
      <t>カイギヒ</t>
    </rPh>
    <rPh sb="17" eb="19">
      <t>ツウシン</t>
    </rPh>
    <rPh sb="19" eb="21">
      <t>ウンパン</t>
    </rPh>
    <rPh sb="21" eb="22">
      <t>ヒ</t>
    </rPh>
    <phoneticPr fontId="5"/>
  </si>
  <si>
    <t>消費税相当額</t>
    <rPh sb="0" eb="3">
      <t>ショウヒゼイ</t>
    </rPh>
    <rPh sb="3" eb="5">
      <t>ソウトウ</t>
    </rPh>
    <rPh sb="5" eb="6">
      <t>ガク</t>
    </rPh>
    <phoneticPr fontId="5"/>
  </si>
  <si>
    <t>株式会社コーエイリサーチ＆コンサルティング</t>
    <rPh sb="0" eb="4">
      <t>カブシキガイシャ</t>
    </rPh>
    <phoneticPr fontId="5"/>
  </si>
  <si>
    <t>プラットフォーム運営業務、国別分科会、国際フォーラム開催業務、パイロット事業実施等の企画運営に係る各種業務等</t>
    <phoneticPr fontId="5"/>
  </si>
  <si>
    <t>-</t>
    <phoneticPr fontId="5"/>
  </si>
  <si>
    <t>国立大学法人大阪教育大学</t>
    <rPh sb="0" eb="2">
      <t>コクリツ</t>
    </rPh>
    <rPh sb="2" eb="4">
      <t>ダイガク</t>
    </rPh>
    <rPh sb="4" eb="6">
      <t>ホウジン</t>
    </rPh>
    <rPh sb="6" eb="8">
      <t>オオサカ</t>
    </rPh>
    <rPh sb="8" eb="10">
      <t>キョウイク</t>
    </rPh>
    <rPh sb="10" eb="12">
      <t>ダイガク</t>
    </rPh>
    <phoneticPr fontId="5"/>
  </si>
  <si>
    <t>国立大学法人広島大学</t>
    <rPh sb="0" eb="2">
      <t>コクリツ</t>
    </rPh>
    <rPh sb="2" eb="4">
      <t>ダイガク</t>
    </rPh>
    <rPh sb="4" eb="6">
      <t>ホウジン</t>
    </rPh>
    <rPh sb="6" eb="8">
      <t>ヒロシマ</t>
    </rPh>
    <rPh sb="8" eb="10">
      <t>ダイガク</t>
    </rPh>
    <phoneticPr fontId="5"/>
  </si>
  <si>
    <t>国立大学法人信州大学</t>
    <rPh sb="0" eb="2">
      <t>コクリツ</t>
    </rPh>
    <rPh sb="2" eb="4">
      <t>ダイガク</t>
    </rPh>
    <rPh sb="4" eb="6">
      <t>ホウジン</t>
    </rPh>
    <rPh sb="6" eb="8">
      <t>シンシュウ</t>
    </rPh>
    <rPh sb="8" eb="10">
      <t>ダイガク</t>
    </rPh>
    <phoneticPr fontId="5"/>
  </si>
  <si>
    <t>アイ・シー・ネット株式会社</t>
    <rPh sb="9" eb="13">
      <t>カブシキガイシャ</t>
    </rPh>
    <phoneticPr fontId="5"/>
  </si>
  <si>
    <t>一般財団法人地域・魅力化プラットフォーム</t>
    <rPh sb="0" eb="2">
      <t>イッパン</t>
    </rPh>
    <rPh sb="2" eb="4">
      <t>ザイダン</t>
    </rPh>
    <rPh sb="4" eb="6">
      <t>ホウジン</t>
    </rPh>
    <rPh sb="6" eb="8">
      <t>チイキ</t>
    </rPh>
    <rPh sb="9" eb="11">
      <t>ミリョク</t>
    </rPh>
    <rPh sb="11" eb="12">
      <t>カ</t>
    </rPh>
    <phoneticPr fontId="5"/>
  </si>
  <si>
    <t>株式会社すららネット</t>
    <rPh sb="0" eb="4">
      <t>カブシキガイシャ</t>
    </rPh>
    <phoneticPr fontId="5"/>
  </si>
  <si>
    <t>株式会社ジャイアントリープ・インターナショナル</t>
    <rPh sb="0" eb="4">
      <t>カブシキガイシャ</t>
    </rPh>
    <phoneticPr fontId="5"/>
  </si>
  <si>
    <t>日本タタ・コンサルタンシー・サービシズ株式会社</t>
    <rPh sb="0" eb="2">
      <t>ニホン</t>
    </rPh>
    <rPh sb="19" eb="23">
      <t>カブシキガイシャ</t>
    </rPh>
    <phoneticPr fontId="5"/>
  </si>
  <si>
    <t>株式会社Z会</t>
    <rPh sb="0" eb="4">
      <t>カブシキガイシャ</t>
    </rPh>
    <rPh sb="5" eb="6">
      <t>カイ</t>
    </rPh>
    <phoneticPr fontId="5"/>
  </si>
  <si>
    <t>株式会社学研ホールディングス</t>
    <rPh sb="0" eb="4">
      <t>カブシキガイシャ</t>
    </rPh>
    <rPh sb="4" eb="6">
      <t>ガッケン</t>
    </rPh>
    <phoneticPr fontId="5"/>
  </si>
  <si>
    <t>パイロット事業</t>
    <rPh sb="5" eb="7">
      <t>ジギョウ</t>
    </rPh>
    <phoneticPr fontId="5"/>
  </si>
  <si>
    <t>-</t>
    <phoneticPr fontId="5"/>
  </si>
  <si>
    <t>A.株式会社コーエイリサーチ＆コンサルティング</t>
    <phoneticPr fontId="5"/>
  </si>
  <si>
    <t>B.国立大学法人大阪教育大学</t>
    <phoneticPr fontId="5"/>
  </si>
  <si>
    <t>無</t>
  </si>
  <si>
    <t>委託費の契約にあたって、事業経費の費目及びその使途について真に必要な経費のみを計上するよう調整している。</t>
    <phoneticPr fontId="5"/>
  </si>
  <si>
    <t>本事業で　｢日本型教育の海外展開官民協働プラットフォーム｣を創設し、関係者間で議論・情報共有を図るとともに、個別相談、国際フォーラム及びパイロット事業を実施し、具体の展開案件の形成を促進し、アジア諸国を中心とした世界各国において複数のセクターが協力して行う日本型教育の海外展開モデルを形成することにより、国際協力の推進に寄与する.</t>
    <phoneticPr fontId="5"/>
  </si>
  <si>
    <t>契約の相手先の選定に当たっては、随意契約（企画競争）において、競争性を確保のうえ実施している。</t>
    <phoneticPr fontId="5"/>
  </si>
  <si>
    <t>‐</t>
  </si>
  <si>
    <t>-</t>
    <phoneticPr fontId="5"/>
  </si>
  <si>
    <t>-</t>
    <phoneticPr fontId="5"/>
  </si>
  <si>
    <t>-</t>
    <phoneticPr fontId="5"/>
  </si>
  <si>
    <t>-</t>
    <phoneticPr fontId="5"/>
  </si>
  <si>
    <t>-</t>
    <phoneticPr fontId="5"/>
  </si>
  <si>
    <t>59/108</t>
    <phoneticPr fontId="5"/>
  </si>
  <si>
    <t>60/96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</si>
</sst>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95250</xdr:colOff>
      <xdr:row>742</xdr:row>
      <xdr:rowOff>244928</xdr:rowOff>
    </xdr:from>
    <xdr:to>
      <xdr:col>49</xdr:col>
      <xdr:colOff>125744</xdr:colOff>
      <xdr:row>757</xdr:row>
      <xdr:rowOff>235486</xdr:rowOff>
    </xdr:to>
    <xdr:grpSp>
      <xdr:nvGrpSpPr>
        <xdr:cNvPr id="18" name="グループ化 17">
          <a:extLst>
            <a:ext uri="{FF2B5EF4-FFF2-40B4-BE49-F238E27FC236}">
              <a16:creationId xmlns:a16="http://schemas.microsoft.com/office/drawing/2014/main" id="{8E0794B5-1751-42A6-83C1-89FC1B929B4C}"/>
            </a:ext>
          </a:extLst>
        </xdr:cNvPr>
        <xdr:cNvGrpSpPr/>
      </xdr:nvGrpSpPr>
      <xdr:grpSpPr>
        <a:xfrm>
          <a:off x="1512094" y="50858397"/>
          <a:ext cx="8531556" cy="5657933"/>
          <a:chOff x="1524000" y="64334571"/>
          <a:chExt cx="8602994" cy="5610308"/>
        </a:xfrm>
      </xdr:grpSpPr>
      <xdr:grpSp>
        <xdr:nvGrpSpPr>
          <xdr:cNvPr id="3" name="グループ化 2">
            <a:extLst>
              <a:ext uri="{FF2B5EF4-FFF2-40B4-BE49-F238E27FC236}">
                <a16:creationId xmlns:a16="http://schemas.microsoft.com/office/drawing/2014/main" id="{A8B11904-F4AF-4B6D-9C76-967E93A5010F}"/>
              </a:ext>
            </a:extLst>
          </xdr:cNvPr>
          <xdr:cNvGrpSpPr/>
        </xdr:nvGrpSpPr>
        <xdr:grpSpPr>
          <a:xfrm>
            <a:off x="1524000" y="64442092"/>
            <a:ext cx="3863513" cy="5502787"/>
            <a:chOff x="3561734" y="91563265"/>
            <a:chExt cx="3912309" cy="5397085"/>
          </a:xfrm>
        </xdr:grpSpPr>
        <xdr:sp macro="" textlink="">
          <xdr:nvSpPr>
            <xdr:cNvPr id="4" name="テキスト ボックス 3">
              <a:extLst>
                <a:ext uri="{FF2B5EF4-FFF2-40B4-BE49-F238E27FC236}">
                  <a16:creationId xmlns:a16="http://schemas.microsoft.com/office/drawing/2014/main" id="{1122C7A0-1E4E-4529-8DC2-51DD7EB347FA}"/>
                </a:ext>
              </a:extLst>
            </xdr:cNvPr>
            <xdr:cNvSpPr txBox="1"/>
          </xdr:nvSpPr>
          <xdr:spPr>
            <a:xfrm>
              <a:off x="4207812" y="91563265"/>
              <a:ext cx="2532527" cy="8180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文部科学省</a:t>
              </a:r>
              <a:endParaRPr kumimoji="1" lang="en-US" altLang="ja-JP" sz="1600"/>
            </a:p>
            <a:p>
              <a:pPr algn="ctr"/>
              <a:r>
                <a:rPr kumimoji="1" lang="en-US" altLang="ja-JP" sz="1600"/>
                <a:t>64.7</a:t>
              </a:r>
              <a:r>
                <a:rPr kumimoji="1" lang="ja-JP" altLang="en-US" sz="1600"/>
                <a:t>百万円</a:t>
              </a:r>
              <a:endParaRPr kumimoji="1" lang="en-US" altLang="ja-JP" sz="1600"/>
            </a:p>
          </xdr:txBody>
        </xdr:sp>
        <xdr:sp macro="" textlink="">
          <xdr:nvSpPr>
            <xdr:cNvPr id="5" name="AutoShape 28">
              <a:extLst>
                <a:ext uri="{FF2B5EF4-FFF2-40B4-BE49-F238E27FC236}">
                  <a16:creationId xmlns:a16="http://schemas.microsoft.com/office/drawing/2014/main" id="{FFB45750-08C5-4A32-8EF8-F7E2A67025F2}"/>
                </a:ext>
              </a:extLst>
            </xdr:cNvPr>
            <xdr:cNvSpPr>
              <a:spLocks noChangeArrowheads="1"/>
            </xdr:cNvSpPr>
          </xdr:nvSpPr>
          <xdr:spPr bwMode="auto">
            <a:xfrm>
              <a:off x="3758085" y="92470941"/>
              <a:ext cx="3536768" cy="1064557"/>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latin typeface="+mn-lt"/>
                <a:ea typeface="+mn-ea"/>
                <a:cs typeface="+mn-cs"/>
              </a:endParaRPr>
            </a:p>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latin typeface="+mn-lt"/>
                  <a:ea typeface="+mn-ea"/>
                  <a:cs typeface="+mn-cs"/>
                </a:rPr>
                <a:t>事業運営に必要な事前準備、運営企画、</a:t>
              </a:r>
              <a:endParaRPr lang="en-US" altLang="ja-JP" sz="1200">
                <a:solidFill>
                  <a:srgbClr xmlns:mc="http://schemas.openxmlformats.org/markup-compatibility/2006" xmlns:a14="http://schemas.microsoft.com/office/drawing/2010/main" val="000000" mc:Ignorable="a14" a14:legacySpreadsheetColorIndex="8"/>
                </a:solidFill>
                <a:latin typeface="+mn-lt"/>
                <a:ea typeface="+mn-ea"/>
                <a:cs typeface="+mn-cs"/>
              </a:endParaRPr>
            </a:p>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latin typeface="+mn-lt"/>
                <a:ea typeface="+mn-ea"/>
                <a:cs typeface="+mn-cs"/>
              </a:endParaRPr>
            </a:p>
            <a:p>
              <a:pPr algn="ctr" rtl="0">
                <a:lnSpc>
                  <a:spcPts val="1100"/>
                </a:lnSpc>
                <a:defRPr sz="1000"/>
              </a:pPr>
              <a:r>
                <a:rPr lang="ja-JP" altLang="en-US" sz="1200" spc="-160">
                  <a:solidFill>
                    <a:srgbClr xmlns:mc="http://schemas.openxmlformats.org/markup-compatibility/2006" xmlns:a14="http://schemas.microsoft.com/office/drawing/2010/main" val="000000" mc:Ignorable="a14" a14:legacySpreadsheetColorIndex="8"/>
                  </a:solidFill>
                  <a:latin typeface="+mn-lt"/>
                  <a:ea typeface="+mn-ea"/>
                  <a:cs typeface="+mn-cs"/>
                </a:rPr>
                <a:t>「</a:t>
              </a:r>
              <a:r>
                <a:rPr lang="ja-JP" altLang="en-US" sz="1200" spc="-160" baseline="0">
                  <a:solidFill>
                    <a:srgbClr xmlns:mc="http://schemas.openxmlformats.org/markup-compatibility/2006" xmlns:a14="http://schemas.microsoft.com/office/drawing/2010/main" val="000000" mc:Ignorable="a14" a14:legacySpreadsheetColorIndex="8"/>
                  </a:solidFill>
                  <a:latin typeface="+mn-lt"/>
                  <a:ea typeface="+mn-ea"/>
                  <a:cs typeface="+mn-cs"/>
                </a:rPr>
                <a:t>ステアリングコミッティ」開催業務　等</a:t>
              </a:r>
              <a:endParaRPr lang="en-US" altLang="ja-JP" sz="1200" spc="-160" baseline="0">
                <a:solidFill>
                  <a:srgbClr xmlns:mc="http://schemas.openxmlformats.org/markup-compatibility/2006" xmlns:a14="http://schemas.microsoft.com/office/drawing/2010/main" val="000000" mc:Ignorable="a14" a14:legacySpreadsheetColorIndex="8"/>
                </a:solidFill>
                <a:latin typeface="+mn-lt"/>
                <a:ea typeface="+mn-ea"/>
                <a:cs typeface="+mn-cs"/>
              </a:endParaRPr>
            </a:p>
          </xdr:txBody>
        </xdr:sp>
        <xdr:sp macro="" textlink="">
          <xdr:nvSpPr>
            <xdr:cNvPr id="6" name="下矢印 7">
              <a:extLst>
                <a:ext uri="{FF2B5EF4-FFF2-40B4-BE49-F238E27FC236}">
                  <a16:creationId xmlns:a16="http://schemas.microsoft.com/office/drawing/2014/main" id="{E8FD3DCB-8AA9-4AB4-9C5C-594F0EF5C181}"/>
                </a:ext>
              </a:extLst>
            </xdr:cNvPr>
            <xdr:cNvSpPr/>
          </xdr:nvSpPr>
          <xdr:spPr>
            <a:xfrm>
              <a:off x="5266489" y="93691901"/>
              <a:ext cx="532282" cy="537884"/>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57257870-ACA8-42F0-9228-8DBE86CF77F7}"/>
                </a:ext>
              </a:extLst>
            </xdr:cNvPr>
            <xdr:cNvSpPr txBox="1"/>
          </xdr:nvSpPr>
          <xdr:spPr>
            <a:xfrm>
              <a:off x="4252635" y="94454386"/>
              <a:ext cx="2510115" cy="9637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Ａ．株式会社コーエイリサーチ＆コンサルティング</a:t>
              </a:r>
              <a:endParaRPr kumimoji="1" lang="en-US" altLang="ja-JP" sz="1400"/>
            </a:p>
            <a:p>
              <a:pPr algn="ctr"/>
              <a:r>
                <a:rPr kumimoji="1" lang="en-US" altLang="ja-JP" sz="1400"/>
                <a:t>59.5</a:t>
              </a:r>
              <a:r>
                <a:rPr kumimoji="1" lang="ja-JP" altLang="en-US" sz="1400"/>
                <a:t>百万円</a:t>
              </a:r>
            </a:p>
          </xdr:txBody>
        </xdr:sp>
        <xdr:sp macro="" textlink="">
          <xdr:nvSpPr>
            <xdr:cNvPr id="8" name="AutoShape 28">
              <a:extLst>
                <a:ext uri="{FF2B5EF4-FFF2-40B4-BE49-F238E27FC236}">
                  <a16:creationId xmlns:a16="http://schemas.microsoft.com/office/drawing/2014/main" id="{8A4C79C6-F94F-45E5-AEF3-E8A655F15A5A}"/>
                </a:ext>
              </a:extLst>
            </xdr:cNvPr>
            <xdr:cNvSpPr>
              <a:spLocks noChangeArrowheads="1"/>
            </xdr:cNvSpPr>
          </xdr:nvSpPr>
          <xdr:spPr bwMode="auto">
            <a:xfrm>
              <a:off x="3561734" y="95709964"/>
              <a:ext cx="3912309" cy="125038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rPr>
                <a:t>プラットフォーム運営業務・国別分科会</a:t>
              </a: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rPr>
                <a:t>国際フォーラム開催業務・幹事会</a:t>
              </a: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rPr>
                <a:t>パイロット事業実施等の企画運営に係る各種業務等</a:t>
              </a:r>
              <a:endParaRPr lang="en-US" altLang="ja-JP" sz="1200">
                <a:solidFill>
                  <a:srgbClr xmlns:mc="http://schemas.openxmlformats.org/markup-compatibility/2006" xmlns:a14="http://schemas.microsoft.com/office/drawing/2010/main" val="000000" mc:Ignorable="a14" a14:legacySpreadsheetColorIndex="8"/>
                </a:solidFill>
              </a:endParaRPr>
            </a:p>
          </xdr:txBody>
        </xdr:sp>
      </xdr:grpSp>
      <xdr:grpSp>
        <xdr:nvGrpSpPr>
          <xdr:cNvPr id="9" name="グループ化 8">
            <a:extLst>
              <a:ext uri="{FF2B5EF4-FFF2-40B4-BE49-F238E27FC236}">
                <a16:creationId xmlns:a16="http://schemas.microsoft.com/office/drawing/2014/main" id="{2EA4A960-E9CF-411E-A7C6-F59F8311ED4D}"/>
              </a:ext>
            </a:extLst>
          </xdr:cNvPr>
          <xdr:cNvGrpSpPr/>
        </xdr:nvGrpSpPr>
        <xdr:grpSpPr>
          <a:xfrm>
            <a:off x="4902021" y="64334571"/>
            <a:ext cx="3040338" cy="1017247"/>
            <a:chOff x="6906184" y="40297535"/>
            <a:chExt cx="3078227" cy="996143"/>
          </a:xfrm>
        </xdr:grpSpPr>
        <xdr:grpSp>
          <xdr:nvGrpSpPr>
            <xdr:cNvPr id="10" name="グループ化 9">
              <a:extLst>
                <a:ext uri="{FF2B5EF4-FFF2-40B4-BE49-F238E27FC236}">
                  <a16:creationId xmlns:a16="http://schemas.microsoft.com/office/drawing/2014/main" id="{6327D3B0-CD14-48B7-B5C8-813DD30BE2D4}"/>
                </a:ext>
              </a:extLst>
            </xdr:cNvPr>
            <xdr:cNvGrpSpPr/>
          </xdr:nvGrpSpPr>
          <xdr:grpSpPr>
            <a:xfrm>
              <a:off x="6906184" y="40297535"/>
              <a:ext cx="2150164" cy="996143"/>
              <a:chOff x="6924675" y="210359625"/>
              <a:chExt cx="2009775" cy="1173064"/>
            </a:xfrm>
          </xdr:grpSpPr>
          <xdr:sp macro="" textlink="">
            <xdr:nvSpPr>
              <xdr:cNvPr id="12" name="大かっこ 11">
                <a:extLst>
                  <a:ext uri="{FF2B5EF4-FFF2-40B4-BE49-F238E27FC236}">
                    <a16:creationId xmlns:a16="http://schemas.microsoft.com/office/drawing/2014/main" id="{CF4EAAC3-6A11-4413-8C1D-191F6088B2F7}"/>
                  </a:ext>
                </a:extLst>
              </xdr:cNvPr>
              <xdr:cNvSpPr/>
            </xdr:nvSpPr>
            <xdr:spPr>
              <a:xfrm>
                <a:off x="6924675" y="210418105"/>
                <a:ext cx="1975560" cy="10749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3" name="テキスト ボックス 12">
                <a:extLst>
                  <a:ext uri="{FF2B5EF4-FFF2-40B4-BE49-F238E27FC236}">
                    <a16:creationId xmlns:a16="http://schemas.microsoft.com/office/drawing/2014/main" id="{3CECFFAC-3BE4-403E-ADE1-ADF7D9998DB5}"/>
                  </a:ext>
                </a:extLst>
              </xdr:cNvPr>
              <xdr:cNvSpPr txBox="1"/>
            </xdr:nvSpPr>
            <xdr:spPr>
              <a:xfrm>
                <a:off x="7058025" y="210359625"/>
                <a:ext cx="1876425" cy="1173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①諸謝金　　</a:t>
                </a:r>
                <a:r>
                  <a:rPr kumimoji="1" lang="ja-JP" altLang="en-US" sz="1100" baseline="0"/>
                  <a:t> 　    </a:t>
                </a:r>
                <a:r>
                  <a:rPr kumimoji="1" lang="en-US" altLang="ja-JP" sz="1100" baseline="0"/>
                  <a:t>0.9</a:t>
                </a:r>
                <a:r>
                  <a:rPr kumimoji="1" lang="ja-JP" altLang="en-US" sz="1100"/>
                  <a:t>百万円</a:t>
                </a:r>
                <a:endParaRPr kumimoji="1" lang="en-US" altLang="ja-JP" sz="1100"/>
              </a:p>
              <a:p>
                <a:r>
                  <a:rPr kumimoji="1" lang="ja-JP" altLang="en-US" sz="1100"/>
                  <a:t>②職員旅費　</a:t>
                </a:r>
                <a:r>
                  <a:rPr kumimoji="1" lang="ja-JP" altLang="en-US" sz="1100" baseline="0"/>
                  <a:t>       </a:t>
                </a:r>
                <a:r>
                  <a:rPr kumimoji="1" lang="en-US" altLang="ja-JP" sz="1100" baseline="0"/>
                  <a:t>0.3</a:t>
                </a:r>
                <a:r>
                  <a:rPr kumimoji="1" lang="ja-JP" altLang="en-US" sz="1100"/>
                  <a:t>百万円</a:t>
                </a:r>
                <a:endParaRPr kumimoji="1" lang="en-US" altLang="ja-JP" sz="1100"/>
              </a:p>
              <a:p>
                <a:r>
                  <a:rPr kumimoji="1" lang="ja-JP" altLang="en-US" sz="1100">
                    <a:solidFill>
                      <a:sysClr val="windowText" lastClr="000000"/>
                    </a:solidFill>
                  </a:rPr>
                  <a:t>③庁費　　　　 </a:t>
                </a:r>
                <a:r>
                  <a:rPr kumimoji="1" lang="ja-JP" altLang="en-US" sz="1100">
                    <a:solidFill>
                      <a:schemeClr val="dk1"/>
                    </a:solidFill>
                    <a:latin typeface="+mn-lt"/>
                    <a:ea typeface="+mn-ea"/>
                    <a:cs typeface="+mn-cs"/>
                  </a:rPr>
                  <a:t>　  </a:t>
                </a:r>
                <a:r>
                  <a:rPr kumimoji="1" lang="ja-JP" altLang="en-US" sz="1100" baseline="0">
                    <a:solidFill>
                      <a:schemeClr val="dk1"/>
                    </a:solidFill>
                    <a:latin typeface="+mn-lt"/>
                    <a:ea typeface="+mn-ea"/>
                    <a:cs typeface="+mn-cs"/>
                  </a:rPr>
                  <a:t> </a:t>
                </a:r>
                <a:r>
                  <a:rPr kumimoji="1" lang="en-US" altLang="ja-JP" sz="1100">
                    <a:solidFill>
                      <a:schemeClr val="dk1"/>
                    </a:solidFill>
                    <a:latin typeface="+mn-lt"/>
                    <a:ea typeface="+mn-ea"/>
                    <a:cs typeface="+mn-cs"/>
                  </a:rPr>
                  <a:t>4.8</a:t>
                </a:r>
                <a:r>
                  <a:rPr kumimoji="1" lang="ja-JP" altLang="en-US" sz="1100">
                    <a:solidFill>
                      <a:sysClr val="windowText" lastClr="000000"/>
                    </a:solidFill>
                  </a:rPr>
                  <a:t>百万円</a:t>
                </a:r>
                <a:endParaRPr kumimoji="1" lang="en-US" altLang="ja-JP" sz="1100">
                  <a:solidFill>
                    <a:sysClr val="windowText" lastClr="000000"/>
                  </a:solidFill>
                </a:endParaRPr>
              </a:p>
              <a:p>
                <a:endParaRPr kumimoji="1" lang="ja-JP" altLang="en-US" sz="1100"/>
              </a:p>
            </xdr:txBody>
          </xdr:sp>
        </xdr:grpSp>
        <xdr:sp macro="" textlink="">
          <xdr:nvSpPr>
            <xdr:cNvPr id="11" name="テキスト ボックス 10">
              <a:extLst>
                <a:ext uri="{FF2B5EF4-FFF2-40B4-BE49-F238E27FC236}">
                  <a16:creationId xmlns:a16="http://schemas.microsoft.com/office/drawing/2014/main" id="{00F81409-5E90-41EF-B970-DAED7F3D9753}"/>
                </a:ext>
              </a:extLst>
            </xdr:cNvPr>
            <xdr:cNvSpPr txBox="1"/>
          </xdr:nvSpPr>
          <xdr:spPr>
            <a:xfrm>
              <a:off x="9155177" y="40968704"/>
              <a:ext cx="829234" cy="280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を含む</a:t>
              </a:r>
            </a:p>
          </xdr:txBody>
        </xdr:sp>
      </xdr:grpSp>
      <xdr:sp macro="" textlink="">
        <xdr:nvSpPr>
          <xdr:cNvPr id="14" name="下矢印 7">
            <a:extLst>
              <a:ext uri="{FF2B5EF4-FFF2-40B4-BE49-F238E27FC236}">
                <a16:creationId xmlns:a16="http://schemas.microsoft.com/office/drawing/2014/main" id="{CBA80365-937A-4B36-8A00-85E50ACBE3B5}"/>
              </a:ext>
            </a:extLst>
          </xdr:cNvPr>
          <xdr:cNvSpPr/>
        </xdr:nvSpPr>
        <xdr:spPr>
          <a:xfrm rot="16200000">
            <a:off x="5416831" y="67902751"/>
            <a:ext cx="538671" cy="529759"/>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7F343325-1038-473E-8D92-6961C6128E2B}"/>
              </a:ext>
            </a:extLst>
          </xdr:cNvPr>
          <xdr:cNvSpPr txBox="1"/>
        </xdr:nvSpPr>
        <xdr:spPr>
          <a:xfrm>
            <a:off x="6712051" y="67133093"/>
            <a:ext cx="3033298" cy="13978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n-ea"/>
                <a:ea typeface="+mn-ea"/>
              </a:rPr>
              <a:t>Ｂ．国立大学法人大阪教育大学</a:t>
            </a:r>
            <a:endParaRPr kumimoji="1" lang="en-US" altLang="ja-JP" sz="1400">
              <a:solidFill>
                <a:schemeClr val="dk1"/>
              </a:solidFill>
              <a:effectLst/>
              <a:latin typeface="+mn-ea"/>
              <a:ea typeface="+mn-ea"/>
              <a:cs typeface="+mn-cs"/>
            </a:endParaRPr>
          </a:p>
          <a:p>
            <a:pPr algn="ctr"/>
            <a:r>
              <a:rPr kumimoji="1" lang="en-US" altLang="ja-JP" sz="1400"/>
              <a:t>2.5</a:t>
            </a:r>
            <a:r>
              <a:rPr kumimoji="1" lang="ja-JP" altLang="en-US" sz="1400"/>
              <a:t>百万円</a:t>
            </a:r>
            <a:endParaRPr kumimoji="1" lang="en-US" altLang="ja-JP" sz="14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他</a:t>
            </a:r>
            <a:r>
              <a:rPr kumimoji="1" lang="ja-JP" altLang="ja-JP" sz="1400">
                <a:solidFill>
                  <a:schemeClr val="dk1"/>
                </a:solidFill>
                <a:effectLst/>
                <a:latin typeface="+mn-lt"/>
                <a:ea typeface="+mn-ea"/>
                <a:cs typeface="+mn-cs"/>
              </a:rPr>
              <a:t>団体）</a:t>
            </a:r>
            <a:endParaRPr lang="ja-JP" altLang="ja-JP" sz="1400">
              <a:effectLst/>
            </a:endParaRPr>
          </a:p>
          <a:p>
            <a:pPr algn="ctr"/>
            <a:endParaRPr kumimoji="1" lang="en-US" altLang="ja-JP" sz="1400"/>
          </a:p>
        </xdr:txBody>
      </xdr:sp>
      <xdr:sp macro="" textlink="">
        <xdr:nvSpPr>
          <xdr:cNvPr id="16" name="テキスト ボックス 15">
            <a:extLst>
              <a:ext uri="{FF2B5EF4-FFF2-40B4-BE49-F238E27FC236}">
                <a16:creationId xmlns:a16="http://schemas.microsoft.com/office/drawing/2014/main" id="{E7272628-973E-4BCA-AD69-0B124063F1CF}"/>
              </a:ext>
            </a:extLst>
          </xdr:cNvPr>
          <xdr:cNvSpPr txBox="1"/>
        </xdr:nvSpPr>
        <xdr:spPr>
          <a:xfrm>
            <a:off x="4767365" y="67522169"/>
            <a:ext cx="2566193" cy="294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再委託</a:t>
            </a:r>
            <a:r>
              <a:rPr kumimoji="1" lang="en-US" altLang="ja-JP" sz="1100"/>
              <a:t>【</a:t>
            </a:r>
            <a:r>
              <a:rPr kumimoji="1" lang="ja-JP" altLang="en-US" sz="1100"/>
              <a:t>随意契約（公募）</a:t>
            </a:r>
            <a:r>
              <a:rPr kumimoji="1" lang="en-US" altLang="ja-JP" sz="1100"/>
              <a:t>】</a:t>
            </a:r>
            <a:endParaRPr kumimoji="1" lang="ja-JP" altLang="en-US" sz="1100"/>
          </a:p>
        </xdr:txBody>
      </xdr:sp>
      <xdr:sp macro="" textlink="">
        <xdr:nvSpPr>
          <xdr:cNvPr id="17" name="AutoShape 28">
            <a:extLst>
              <a:ext uri="{FF2B5EF4-FFF2-40B4-BE49-F238E27FC236}">
                <a16:creationId xmlns:a16="http://schemas.microsoft.com/office/drawing/2014/main" id="{C53F83BA-7362-468D-9E6F-00EED0BE9B30}"/>
              </a:ext>
            </a:extLst>
          </xdr:cNvPr>
          <xdr:cNvSpPr>
            <a:spLocks noChangeArrowheads="1"/>
          </xdr:cNvSpPr>
        </xdr:nvSpPr>
        <xdr:spPr bwMode="auto">
          <a:xfrm>
            <a:off x="6263481" y="68725170"/>
            <a:ext cx="3863513" cy="1125770"/>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rPr>
              <a:t>パイロット事業</a:t>
            </a: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endParaRPr lang="en-US" altLang="ja-JP" sz="1200">
              <a:solidFill>
                <a:srgbClr xmlns:mc="http://schemas.openxmlformats.org/markup-compatibility/2006" xmlns:a14="http://schemas.microsoft.com/office/drawing/2010/main" val="000000" mc:Ignorable="a14" a14:legacySpreadsheetColorIndex="8"/>
              </a:solidFill>
            </a:endParaRPr>
          </a:p>
          <a:p>
            <a:pPr algn="ctr" rtl="0">
              <a:lnSpc>
                <a:spcPts val="1100"/>
              </a:lnSpc>
              <a:defRPr sz="1000"/>
            </a:pPr>
            <a:r>
              <a:rPr lang="ja-JP" altLang="en-US" sz="1200">
                <a:solidFill>
                  <a:srgbClr xmlns:mc="http://schemas.openxmlformats.org/markup-compatibility/2006" xmlns:a14="http://schemas.microsoft.com/office/drawing/2010/main" val="000000" mc:Ignorable="a14" a14:legacySpreadsheetColorIndex="8"/>
                </a:solidFill>
              </a:rPr>
              <a:t>（</a:t>
            </a:r>
            <a:r>
              <a:rPr lang="en-US" altLang="ja-JP" sz="1200">
                <a:solidFill>
                  <a:srgbClr xmlns:mc="http://schemas.openxmlformats.org/markup-compatibility/2006" xmlns:a14="http://schemas.microsoft.com/office/drawing/2010/main" val="000000" mc:Ignorable="a14" a14:legacySpreadsheetColorIndex="8"/>
                </a:solidFill>
              </a:rPr>
              <a:t>23.9</a:t>
            </a:r>
            <a:r>
              <a:rPr lang="ja-JP" altLang="en-US" sz="1200">
                <a:solidFill>
                  <a:srgbClr xmlns:mc="http://schemas.openxmlformats.org/markup-compatibility/2006" xmlns:a14="http://schemas.microsoft.com/office/drawing/2010/main" val="000000" mc:Ignorable="a14" a14:legacySpreadsheetColorIndex="8"/>
                </a:solidFill>
              </a:rPr>
              <a:t>百万円）</a:t>
            </a:r>
            <a:endParaRPr lang="en-US" altLang="ja-JP" sz="1200">
              <a:solidFill>
                <a:srgbClr xmlns:mc="http://schemas.openxmlformats.org/markup-compatibility/2006" xmlns:a14="http://schemas.microsoft.com/office/drawing/2010/main" val="000000" mc:Ignorable="a14" a14:legacySpreadsheetColorIndex="8"/>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416</v>
      </c>
      <c r="AT2" s="944"/>
      <c r="AU2" s="944"/>
      <c r="AV2" s="52" t="str">
        <f>IF(AW2="", "", "-")</f>
        <v/>
      </c>
      <c r="AW2" s="915"/>
      <c r="AX2" s="915"/>
    </row>
    <row r="3" spans="1:50" ht="21" customHeight="1" thickBot="1" x14ac:dyDescent="0.2">
      <c r="A3" s="871" t="s">
        <v>539</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574</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575</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631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576</v>
      </c>
      <c r="H5" s="844"/>
      <c r="I5" s="844"/>
      <c r="J5" s="844"/>
      <c r="K5" s="844"/>
      <c r="L5" s="844"/>
      <c r="M5" s="845" t="s">
        <v>66</v>
      </c>
      <c r="N5" s="846"/>
      <c r="O5" s="846"/>
      <c r="P5" s="846"/>
      <c r="Q5" s="846"/>
      <c r="R5" s="847"/>
      <c r="S5" s="848" t="s">
        <v>577</v>
      </c>
      <c r="T5" s="844"/>
      <c r="U5" s="844"/>
      <c r="V5" s="844"/>
      <c r="W5" s="844"/>
      <c r="X5" s="849"/>
      <c r="Y5" s="702" t="s">
        <v>3</v>
      </c>
      <c r="Z5" s="543"/>
      <c r="AA5" s="543"/>
      <c r="AB5" s="543"/>
      <c r="AC5" s="543"/>
      <c r="AD5" s="544"/>
      <c r="AE5" s="703" t="s">
        <v>632</v>
      </c>
      <c r="AF5" s="703"/>
      <c r="AG5" s="703"/>
      <c r="AH5" s="703"/>
      <c r="AI5" s="703"/>
      <c r="AJ5" s="703"/>
      <c r="AK5" s="703"/>
      <c r="AL5" s="703"/>
      <c r="AM5" s="703"/>
      <c r="AN5" s="703"/>
      <c r="AO5" s="703"/>
      <c r="AP5" s="704"/>
      <c r="AQ5" s="705" t="s">
        <v>578</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579</v>
      </c>
      <c r="H7" s="499"/>
      <c r="I7" s="499"/>
      <c r="J7" s="499"/>
      <c r="K7" s="499"/>
      <c r="L7" s="499"/>
      <c r="M7" s="499"/>
      <c r="N7" s="499"/>
      <c r="O7" s="499"/>
      <c r="P7" s="499"/>
      <c r="Q7" s="499"/>
      <c r="R7" s="499"/>
      <c r="S7" s="499"/>
      <c r="T7" s="499"/>
      <c r="U7" s="499"/>
      <c r="V7" s="499"/>
      <c r="W7" s="499"/>
      <c r="X7" s="500"/>
      <c r="Y7" s="926" t="s">
        <v>511</v>
      </c>
      <c r="Z7" s="443"/>
      <c r="AA7" s="443"/>
      <c r="AB7" s="443"/>
      <c r="AC7" s="443"/>
      <c r="AD7" s="927"/>
      <c r="AE7" s="916" t="s">
        <v>580</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378</v>
      </c>
      <c r="B8" s="496"/>
      <c r="C8" s="496"/>
      <c r="D8" s="496"/>
      <c r="E8" s="496"/>
      <c r="F8" s="497"/>
      <c r="G8" s="945" t="str">
        <f>入力規則等!A28</f>
        <v>-</v>
      </c>
      <c r="H8" s="724"/>
      <c r="I8" s="724"/>
      <c r="J8" s="724"/>
      <c r="K8" s="724"/>
      <c r="L8" s="724"/>
      <c r="M8" s="724"/>
      <c r="N8" s="724"/>
      <c r="O8" s="724"/>
      <c r="P8" s="724"/>
      <c r="Q8" s="724"/>
      <c r="R8" s="724"/>
      <c r="S8" s="724"/>
      <c r="T8" s="724"/>
      <c r="U8" s="724"/>
      <c r="V8" s="724"/>
      <c r="W8" s="724"/>
      <c r="X8" s="946"/>
      <c r="Y8" s="850" t="s">
        <v>379</v>
      </c>
      <c r="Z8" s="851"/>
      <c r="AA8" s="851"/>
      <c r="AB8" s="851"/>
      <c r="AC8" s="851"/>
      <c r="AD8" s="852"/>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581</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58" t="s">
        <v>582</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7" t="s">
        <v>24</v>
      </c>
      <c r="B12" s="948"/>
      <c r="C12" s="948"/>
      <c r="D12" s="948"/>
      <c r="E12" s="948"/>
      <c r="F12" s="949"/>
      <c r="G12" s="764"/>
      <c r="H12" s="765"/>
      <c r="I12" s="765"/>
      <c r="J12" s="765"/>
      <c r="K12" s="765"/>
      <c r="L12" s="765"/>
      <c r="M12" s="765"/>
      <c r="N12" s="765"/>
      <c r="O12" s="765"/>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6"/>
    </row>
    <row r="13" spans="1:50" ht="21" customHeight="1" x14ac:dyDescent="0.15">
      <c r="A13" s="616"/>
      <c r="B13" s="617"/>
      <c r="C13" s="617"/>
      <c r="D13" s="617"/>
      <c r="E13" s="617"/>
      <c r="F13" s="618"/>
      <c r="G13" s="727" t="s">
        <v>6</v>
      </c>
      <c r="H13" s="728"/>
      <c r="I13" s="768" t="s">
        <v>7</v>
      </c>
      <c r="J13" s="769"/>
      <c r="K13" s="769"/>
      <c r="L13" s="769"/>
      <c r="M13" s="769"/>
      <c r="N13" s="769"/>
      <c r="O13" s="770"/>
      <c r="P13" s="661">
        <v>63</v>
      </c>
      <c r="Q13" s="662"/>
      <c r="R13" s="662"/>
      <c r="S13" s="662"/>
      <c r="T13" s="662"/>
      <c r="U13" s="662"/>
      <c r="V13" s="663"/>
      <c r="W13" s="661">
        <v>63</v>
      </c>
      <c r="X13" s="662"/>
      <c r="Y13" s="662"/>
      <c r="Z13" s="662"/>
      <c r="AA13" s="662"/>
      <c r="AB13" s="662"/>
      <c r="AC13" s="663"/>
      <c r="AD13" s="661">
        <v>71.199999999999989</v>
      </c>
      <c r="AE13" s="662"/>
      <c r="AF13" s="662"/>
      <c r="AG13" s="662"/>
      <c r="AH13" s="662"/>
      <c r="AI13" s="662"/>
      <c r="AJ13" s="663"/>
      <c r="AK13" s="661">
        <v>71.3</v>
      </c>
      <c r="AL13" s="662"/>
      <c r="AM13" s="662"/>
      <c r="AN13" s="662"/>
      <c r="AO13" s="662"/>
      <c r="AP13" s="662"/>
      <c r="AQ13" s="663"/>
      <c r="AR13" s="923"/>
      <c r="AS13" s="924"/>
      <c r="AT13" s="924"/>
      <c r="AU13" s="924"/>
      <c r="AV13" s="924"/>
      <c r="AW13" s="924"/>
      <c r="AX13" s="925"/>
    </row>
    <row r="14" spans="1:50" ht="21" customHeight="1" x14ac:dyDescent="0.15">
      <c r="A14" s="616"/>
      <c r="B14" s="617"/>
      <c r="C14" s="617"/>
      <c r="D14" s="617"/>
      <c r="E14" s="617"/>
      <c r="F14" s="618"/>
      <c r="G14" s="729"/>
      <c r="H14" s="730"/>
      <c r="I14" s="715" t="s">
        <v>8</v>
      </c>
      <c r="J14" s="766"/>
      <c r="K14" s="766"/>
      <c r="L14" s="766"/>
      <c r="M14" s="766"/>
      <c r="N14" s="766"/>
      <c r="O14" s="767"/>
      <c r="P14" s="661" t="s">
        <v>583</v>
      </c>
      <c r="Q14" s="662"/>
      <c r="R14" s="662"/>
      <c r="S14" s="662"/>
      <c r="T14" s="662"/>
      <c r="U14" s="662"/>
      <c r="V14" s="663"/>
      <c r="W14" s="661" t="s">
        <v>583</v>
      </c>
      <c r="X14" s="662"/>
      <c r="Y14" s="662"/>
      <c r="Z14" s="662"/>
      <c r="AA14" s="662"/>
      <c r="AB14" s="662"/>
      <c r="AC14" s="663"/>
      <c r="AD14" s="661" t="s">
        <v>633</v>
      </c>
      <c r="AE14" s="662"/>
      <c r="AF14" s="662"/>
      <c r="AG14" s="662"/>
      <c r="AH14" s="662"/>
      <c r="AI14" s="662"/>
      <c r="AJ14" s="663"/>
      <c r="AK14" s="661"/>
      <c r="AL14" s="662"/>
      <c r="AM14" s="662"/>
      <c r="AN14" s="662"/>
      <c r="AO14" s="662"/>
      <c r="AP14" s="662"/>
      <c r="AQ14" s="663"/>
      <c r="AR14" s="792"/>
      <c r="AS14" s="792"/>
      <c r="AT14" s="792"/>
      <c r="AU14" s="792"/>
      <c r="AV14" s="792"/>
      <c r="AW14" s="792"/>
      <c r="AX14" s="793"/>
    </row>
    <row r="15" spans="1:50" ht="21" customHeight="1" x14ac:dyDescent="0.15">
      <c r="A15" s="616"/>
      <c r="B15" s="617"/>
      <c r="C15" s="617"/>
      <c r="D15" s="617"/>
      <c r="E15" s="617"/>
      <c r="F15" s="618"/>
      <c r="G15" s="729"/>
      <c r="H15" s="730"/>
      <c r="I15" s="715" t="s">
        <v>51</v>
      </c>
      <c r="J15" s="716"/>
      <c r="K15" s="716"/>
      <c r="L15" s="716"/>
      <c r="M15" s="716"/>
      <c r="N15" s="716"/>
      <c r="O15" s="717"/>
      <c r="P15" s="661" t="s">
        <v>579</v>
      </c>
      <c r="Q15" s="662"/>
      <c r="R15" s="662"/>
      <c r="S15" s="662"/>
      <c r="T15" s="662"/>
      <c r="U15" s="662"/>
      <c r="V15" s="663"/>
      <c r="W15" s="661" t="s">
        <v>579</v>
      </c>
      <c r="X15" s="662"/>
      <c r="Y15" s="662"/>
      <c r="Z15" s="662"/>
      <c r="AA15" s="662"/>
      <c r="AB15" s="662"/>
      <c r="AC15" s="663"/>
      <c r="AD15" s="661" t="s">
        <v>579</v>
      </c>
      <c r="AE15" s="662"/>
      <c r="AF15" s="662"/>
      <c r="AG15" s="662"/>
      <c r="AH15" s="662"/>
      <c r="AI15" s="662"/>
      <c r="AJ15" s="663"/>
      <c r="AK15" s="661"/>
      <c r="AL15" s="662"/>
      <c r="AM15" s="662"/>
      <c r="AN15" s="662"/>
      <c r="AO15" s="662"/>
      <c r="AP15" s="662"/>
      <c r="AQ15" s="663"/>
      <c r="AR15" s="661"/>
      <c r="AS15" s="662"/>
      <c r="AT15" s="662"/>
      <c r="AU15" s="662"/>
      <c r="AV15" s="662"/>
      <c r="AW15" s="662"/>
      <c r="AX15" s="810"/>
    </row>
    <row r="16" spans="1:50" ht="21" customHeight="1" x14ac:dyDescent="0.15">
      <c r="A16" s="616"/>
      <c r="B16" s="617"/>
      <c r="C16" s="617"/>
      <c r="D16" s="617"/>
      <c r="E16" s="617"/>
      <c r="F16" s="618"/>
      <c r="G16" s="729"/>
      <c r="H16" s="730"/>
      <c r="I16" s="715" t="s">
        <v>52</v>
      </c>
      <c r="J16" s="716"/>
      <c r="K16" s="716"/>
      <c r="L16" s="716"/>
      <c r="M16" s="716"/>
      <c r="N16" s="716"/>
      <c r="O16" s="717"/>
      <c r="P16" s="661" t="s">
        <v>579</v>
      </c>
      <c r="Q16" s="662"/>
      <c r="R16" s="662"/>
      <c r="S16" s="662"/>
      <c r="T16" s="662"/>
      <c r="U16" s="662"/>
      <c r="V16" s="663"/>
      <c r="W16" s="661" t="s">
        <v>579</v>
      </c>
      <c r="X16" s="662"/>
      <c r="Y16" s="662"/>
      <c r="Z16" s="662"/>
      <c r="AA16" s="662"/>
      <c r="AB16" s="662"/>
      <c r="AC16" s="663"/>
      <c r="AD16" s="661" t="s">
        <v>579</v>
      </c>
      <c r="AE16" s="662"/>
      <c r="AF16" s="662"/>
      <c r="AG16" s="662"/>
      <c r="AH16" s="662"/>
      <c r="AI16" s="662"/>
      <c r="AJ16" s="663"/>
      <c r="AK16" s="661"/>
      <c r="AL16" s="662"/>
      <c r="AM16" s="662"/>
      <c r="AN16" s="662"/>
      <c r="AO16" s="662"/>
      <c r="AP16" s="662"/>
      <c r="AQ16" s="663"/>
      <c r="AR16" s="761"/>
      <c r="AS16" s="762"/>
      <c r="AT16" s="762"/>
      <c r="AU16" s="762"/>
      <c r="AV16" s="762"/>
      <c r="AW16" s="762"/>
      <c r="AX16" s="763"/>
    </row>
    <row r="17" spans="1:50" ht="24.75" customHeight="1" x14ac:dyDescent="0.15">
      <c r="A17" s="616"/>
      <c r="B17" s="617"/>
      <c r="C17" s="617"/>
      <c r="D17" s="617"/>
      <c r="E17" s="617"/>
      <c r="F17" s="618"/>
      <c r="G17" s="729"/>
      <c r="H17" s="730"/>
      <c r="I17" s="715" t="s">
        <v>50</v>
      </c>
      <c r="J17" s="766"/>
      <c r="K17" s="766"/>
      <c r="L17" s="766"/>
      <c r="M17" s="766"/>
      <c r="N17" s="766"/>
      <c r="O17" s="767"/>
      <c r="P17" s="661" t="s">
        <v>579</v>
      </c>
      <c r="Q17" s="662"/>
      <c r="R17" s="662"/>
      <c r="S17" s="662"/>
      <c r="T17" s="662"/>
      <c r="U17" s="662"/>
      <c r="V17" s="663"/>
      <c r="W17" s="661" t="s">
        <v>579</v>
      </c>
      <c r="X17" s="662"/>
      <c r="Y17" s="662"/>
      <c r="Z17" s="662"/>
      <c r="AA17" s="662"/>
      <c r="AB17" s="662"/>
      <c r="AC17" s="663"/>
      <c r="AD17" s="661" t="s">
        <v>584</v>
      </c>
      <c r="AE17" s="662"/>
      <c r="AF17" s="662"/>
      <c r="AG17" s="662"/>
      <c r="AH17" s="662"/>
      <c r="AI17" s="662"/>
      <c r="AJ17" s="663"/>
      <c r="AK17" s="661"/>
      <c r="AL17" s="662"/>
      <c r="AM17" s="662"/>
      <c r="AN17" s="662"/>
      <c r="AO17" s="662"/>
      <c r="AP17" s="662"/>
      <c r="AQ17" s="663"/>
      <c r="AR17" s="921"/>
      <c r="AS17" s="921"/>
      <c r="AT17" s="921"/>
      <c r="AU17" s="921"/>
      <c r="AV17" s="921"/>
      <c r="AW17" s="921"/>
      <c r="AX17" s="922"/>
    </row>
    <row r="18" spans="1:50" ht="24.75" customHeight="1" x14ac:dyDescent="0.15">
      <c r="A18" s="616"/>
      <c r="B18" s="617"/>
      <c r="C18" s="617"/>
      <c r="D18" s="617"/>
      <c r="E18" s="617"/>
      <c r="F18" s="618"/>
      <c r="G18" s="731"/>
      <c r="H18" s="732"/>
      <c r="I18" s="720" t="s">
        <v>20</v>
      </c>
      <c r="J18" s="721"/>
      <c r="K18" s="721"/>
      <c r="L18" s="721"/>
      <c r="M18" s="721"/>
      <c r="N18" s="721"/>
      <c r="O18" s="722"/>
      <c r="P18" s="882">
        <f>SUM(P13:V17)</f>
        <v>63</v>
      </c>
      <c r="Q18" s="883"/>
      <c r="R18" s="883"/>
      <c r="S18" s="883"/>
      <c r="T18" s="883"/>
      <c r="U18" s="883"/>
      <c r="V18" s="884"/>
      <c r="W18" s="882">
        <f>SUM(W13:AC17)</f>
        <v>63</v>
      </c>
      <c r="X18" s="883"/>
      <c r="Y18" s="883"/>
      <c r="Z18" s="883"/>
      <c r="AA18" s="883"/>
      <c r="AB18" s="883"/>
      <c r="AC18" s="884"/>
      <c r="AD18" s="882">
        <f>SUM(AD13:AJ17)</f>
        <v>71.199999999999989</v>
      </c>
      <c r="AE18" s="883"/>
      <c r="AF18" s="883"/>
      <c r="AG18" s="883"/>
      <c r="AH18" s="883"/>
      <c r="AI18" s="883"/>
      <c r="AJ18" s="884"/>
      <c r="AK18" s="882">
        <f>SUM(AK13:AQ17)</f>
        <v>71.3</v>
      </c>
      <c r="AL18" s="883"/>
      <c r="AM18" s="883"/>
      <c r="AN18" s="883"/>
      <c r="AO18" s="883"/>
      <c r="AP18" s="883"/>
      <c r="AQ18" s="884"/>
      <c r="AR18" s="882">
        <f>SUM(AR13:AX17)</f>
        <v>0</v>
      </c>
      <c r="AS18" s="883"/>
      <c r="AT18" s="883"/>
      <c r="AU18" s="883"/>
      <c r="AV18" s="883"/>
      <c r="AW18" s="883"/>
      <c r="AX18" s="885"/>
    </row>
    <row r="19" spans="1:50" ht="24.75" customHeight="1" x14ac:dyDescent="0.15">
      <c r="A19" s="616"/>
      <c r="B19" s="617"/>
      <c r="C19" s="617"/>
      <c r="D19" s="617"/>
      <c r="E19" s="617"/>
      <c r="F19" s="618"/>
      <c r="G19" s="880" t="s">
        <v>9</v>
      </c>
      <c r="H19" s="881"/>
      <c r="I19" s="881"/>
      <c r="J19" s="881"/>
      <c r="K19" s="881"/>
      <c r="L19" s="881"/>
      <c r="M19" s="881"/>
      <c r="N19" s="881"/>
      <c r="O19" s="881"/>
      <c r="P19" s="661">
        <v>56</v>
      </c>
      <c r="Q19" s="662"/>
      <c r="R19" s="662"/>
      <c r="S19" s="662"/>
      <c r="T19" s="662"/>
      <c r="U19" s="662"/>
      <c r="V19" s="663"/>
      <c r="W19" s="661">
        <v>61.3</v>
      </c>
      <c r="X19" s="662"/>
      <c r="Y19" s="662"/>
      <c r="Z19" s="662"/>
      <c r="AA19" s="662"/>
      <c r="AB19" s="662"/>
      <c r="AC19" s="663"/>
      <c r="AD19" s="661">
        <v>64.7</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6"/>
      <c r="B20" s="617"/>
      <c r="C20" s="617"/>
      <c r="D20" s="617"/>
      <c r="E20" s="617"/>
      <c r="F20" s="618"/>
      <c r="G20" s="880" t="s">
        <v>10</v>
      </c>
      <c r="H20" s="881"/>
      <c r="I20" s="881"/>
      <c r="J20" s="881"/>
      <c r="K20" s="881"/>
      <c r="L20" s="881"/>
      <c r="M20" s="881"/>
      <c r="N20" s="881"/>
      <c r="O20" s="881"/>
      <c r="P20" s="318">
        <f>IF(P18=0, "-", SUM(P19)/P18)</f>
        <v>0.88888888888888884</v>
      </c>
      <c r="Q20" s="318"/>
      <c r="R20" s="318"/>
      <c r="S20" s="318"/>
      <c r="T20" s="318"/>
      <c r="U20" s="318"/>
      <c r="V20" s="318"/>
      <c r="W20" s="318">
        <f t="shared" ref="W20" si="0">IF(W18=0, "-", SUM(W19)/W18)</f>
        <v>0.973015873015873</v>
      </c>
      <c r="X20" s="318"/>
      <c r="Y20" s="318"/>
      <c r="Z20" s="318"/>
      <c r="AA20" s="318"/>
      <c r="AB20" s="318"/>
      <c r="AC20" s="318"/>
      <c r="AD20" s="318">
        <f t="shared" ref="AD20" si="1">IF(AD18=0, "-", SUM(AD19)/AD18)</f>
        <v>0.90870786516853952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0"/>
      <c r="G21" s="316" t="s">
        <v>478</v>
      </c>
      <c r="H21" s="317"/>
      <c r="I21" s="317"/>
      <c r="J21" s="317"/>
      <c r="K21" s="317"/>
      <c r="L21" s="317"/>
      <c r="M21" s="317"/>
      <c r="N21" s="317"/>
      <c r="O21" s="317"/>
      <c r="P21" s="318">
        <f>IF(P19=0, "-", SUM(P19)/SUM(P13,P14))</f>
        <v>0.88888888888888884</v>
      </c>
      <c r="Q21" s="318"/>
      <c r="R21" s="318"/>
      <c r="S21" s="318"/>
      <c r="T21" s="318"/>
      <c r="U21" s="318"/>
      <c r="V21" s="318"/>
      <c r="W21" s="318">
        <f t="shared" ref="W21" si="2">IF(W19=0, "-", SUM(W19)/SUM(W13,W14))</f>
        <v>0.973015873015873</v>
      </c>
      <c r="X21" s="318"/>
      <c r="Y21" s="318"/>
      <c r="Z21" s="318"/>
      <c r="AA21" s="318"/>
      <c r="AB21" s="318"/>
      <c r="AC21" s="318"/>
      <c r="AD21" s="318">
        <f t="shared" ref="AD21" si="3">IF(AD19=0, "-", SUM(AD19)/SUM(AD13,AD14))</f>
        <v>0.90870786516853952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555</v>
      </c>
      <c r="B22" s="969"/>
      <c r="C22" s="969"/>
      <c r="D22" s="969"/>
      <c r="E22" s="969"/>
      <c r="F22" s="970"/>
      <c r="G22" s="955" t="s">
        <v>457</v>
      </c>
      <c r="H22" s="222"/>
      <c r="I22" s="222"/>
      <c r="J22" s="222"/>
      <c r="K22" s="222"/>
      <c r="L22" s="222"/>
      <c r="M22" s="222"/>
      <c r="N22" s="222"/>
      <c r="O22" s="223"/>
      <c r="P22" s="940" t="s">
        <v>516</v>
      </c>
      <c r="Q22" s="222"/>
      <c r="R22" s="222"/>
      <c r="S22" s="222"/>
      <c r="T22" s="222"/>
      <c r="U22" s="222"/>
      <c r="V22" s="223"/>
      <c r="W22" s="940" t="s">
        <v>512</v>
      </c>
      <c r="X22" s="222"/>
      <c r="Y22" s="222"/>
      <c r="Z22" s="222"/>
      <c r="AA22" s="222"/>
      <c r="AB22" s="222"/>
      <c r="AC22" s="223"/>
      <c r="AD22" s="940" t="s">
        <v>456</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585</v>
      </c>
      <c r="H23" s="957"/>
      <c r="I23" s="957"/>
      <c r="J23" s="957"/>
      <c r="K23" s="957"/>
      <c r="L23" s="957"/>
      <c r="M23" s="957"/>
      <c r="N23" s="957"/>
      <c r="O23" s="958"/>
      <c r="P23" s="923">
        <v>59.7</v>
      </c>
      <c r="Q23" s="924"/>
      <c r="R23" s="924"/>
      <c r="S23" s="924"/>
      <c r="T23" s="924"/>
      <c r="U23" s="924"/>
      <c r="V23" s="941"/>
      <c r="W23" s="923"/>
      <c r="X23" s="924"/>
      <c r="Y23" s="924"/>
      <c r="Z23" s="924"/>
      <c r="AA23" s="924"/>
      <c r="AB23" s="924"/>
      <c r="AC23" s="941"/>
      <c r="AD23" s="978" t="s">
        <v>566</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586</v>
      </c>
      <c r="H24" s="960"/>
      <c r="I24" s="960"/>
      <c r="J24" s="960"/>
      <c r="K24" s="960"/>
      <c r="L24" s="960"/>
      <c r="M24" s="960"/>
      <c r="N24" s="960"/>
      <c r="O24" s="961"/>
      <c r="P24" s="661">
        <v>9</v>
      </c>
      <c r="Q24" s="662"/>
      <c r="R24" s="662"/>
      <c r="S24" s="662"/>
      <c r="T24" s="662"/>
      <c r="U24" s="662"/>
      <c r="V24" s="663"/>
      <c r="W24" s="661"/>
      <c r="X24" s="662"/>
      <c r="Y24" s="662"/>
      <c r="Z24" s="662"/>
      <c r="AA24" s="662"/>
      <c r="AB24" s="662"/>
      <c r="AC24" s="663"/>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587</v>
      </c>
      <c r="H25" s="960"/>
      <c r="I25" s="960"/>
      <c r="J25" s="960"/>
      <c r="K25" s="960"/>
      <c r="L25" s="960"/>
      <c r="M25" s="960"/>
      <c r="N25" s="960"/>
      <c r="O25" s="961"/>
      <c r="P25" s="661">
        <v>1</v>
      </c>
      <c r="Q25" s="662"/>
      <c r="R25" s="662"/>
      <c r="S25" s="662"/>
      <c r="T25" s="662"/>
      <c r="U25" s="662"/>
      <c r="V25" s="663"/>
      <c r="W25" s="661"/>
      <c r="X25" s="662"/>
      <c r="Y25" s="662"/>
      <c r="Z25" s="662"/>
      <c r="AA25" s="662"/>
      <c r="AB25" s="662"/>
      <c r="AC25" s="663"/>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588</v>
      </c>
      <c r="H26" s="960"/>
      <c r="I26" s="960"/>
      <c r="J26" s="960"/>
      <c r="K26" s="960"/>
      <c r="L26" s="960"/>
      <c r="M26" s="960"/>
      <c r="N26" s="960"/>
      <c r="O26" s="961"/>
      <c r="P26" s="661">
        <v>0.9</v>
      </c>
      <c r="Q26" s="662"/>
      <c r="R26" s="662"/>
      <c r="S26" s="662"/>
      <c r="T26" s="662"/>
      <c r="U26" s="662"/>
      <c r="V26" s="663"/>
      <c r="W26" s="661"/>
      <c r="X26" s="662"/>
      <c r="Y26" s="662"/>
      <c r="Z26" s="662"/>
      <c r="AA26" s="662"/>
      <c r="AB26" s="662"/>
      <c r="AC26" s="663"/>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t="s">
        <v>589</v>
      </c>
      <c r="H27" s="960"/>
      <c r="I27" s="960"/>
      <c r="J27" s="960"/>
      <c r="K27" s="960"/>
      <c r="L27" s="960"/>
      <c r="M27" s="960"/>
      <c r="N27" s="960"/>
      <c r="O27" s="961"/>
      <c r="P27" s="661">
        <v>0.7</v>
      </c>
      <c r="Q27" s="662"/>
      <c r="R27" s="662"/>
      <c r="S27" s="662"/>
      <c r="T27" s="662"/>
      <c r="U27" s="662"/>
      <c r="V27" s="663"/>
      <c r="W27" s="661"/>
      <c r="X27" s="662"/>
      <c r="Y27" s="662"/>
      <c r="Z27" s="662"/>
      <c r="AA27" s="662"/>
      <c r="AB27" s="662"/>
      <c r="AC27" s="663"/>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62" t="s">
        <v>461</v>
      </c>
      <c r="H28" s="963"/>
      <c r="I28" s="963"/>
      <c r="J28" s="963"/>
      <c r="K28" s="963"/>
      <c r="L28" s="963"/>
      <c r="M28" s="963"/>
      <c r="N28" s="963"/>
      <c r="O28" s="964"/>
      <c r="P28" s="882">
        <f>P29-SUM(P23:P27)</f>
        <v>0</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458</v>
      </c>
      <c r="H29" s="966"/>
      <c r="I29" s="966"/>
      <c r="J29" s="966"/>
      <c r="K29" s="966"/>
      <c r="L29" s="966"/>
      <c r="M29" s="966"/>
      <c r="N29" s="966"/>
      <c r="O29" s="967"/>
      <c r="P29" s="661">
        <f>AK13</f>
        <v>71.3</v>
      </c>
      <c r="Q29" s="662"/>
      <c r="R29" s="662"/>
      <c r="S29" s="662"/>
      <c r="T29" s="662"/>
      <c r="U29" s="662"/>
      <c r="V29" s="663"/>
      <c r="W29" s="937">
        <f>AR13</f>
        <v>0</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473</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531</v>
      </c>
      <c r="AF30" s="863"/>
      <c r="AG30" s="863"/>
      <c r="AH30" s="864"/>
      <c r="AI30" s="862" t="s">
        <v>528</v>
      </c>
      <c r="AJ30" s="863"/>
      <c r="AK30" s="863"/>
      <c r="AL30" s="864"/>
      <c r="AM30" s="919" t="s">
        <v>523</v>
      </c>
      <c r="AN30" s="919"/>
      <c r="AO30" s="919"/>
      <c r="AP30" s="862"/>
      <c r="AQ30" s="771" t="s">
        <v>354</v>
      </c>
      <c r="AR30" s="772"/>
      <c r="AS30" s="772"/>
      <c r="AT30" s="773"/>
      <c r="AU30" s="778" t="s">
        <v>253</v>
      </c>
      <c r="AV30" s="778"/>
      <c r="AW30" s="778"/>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567</v>
      </c>
      <c r="AR31" s="200"/>
      <c r="AS31" s="133" t="s">
        <v>355</v>
      </c>
      <c r="AT31" s="134"/>
      <c r="AU31" s="199">
        <v>32</v>
      </c>
      <c r="AV31" s="199"/>
      <c r="AW31" s="398" t="s">
        <v>300</v>
      </c>
      <c r="AX31" s="399"/>
    </row>
    <row r="32" spans="1:50" ht="35.25" customHeight="1" x14ac:dyDescent="0.15">
      <c r="A32" s="403"/>
      <c r="B32" s="401"/>
      <c r="C32" s="401"/>
      <c r="D32" s="401"/>
      <c r="E32" s="401"/>
      <c r="F32" s="402"/>
      <c r="G32" s="564" t="s">
        <v>590</v>
      </c>
      <c r="H32" s="565"/>
      <c r="I32" s="565"/>
      <c r="J32" s="565"/>
      <c r="K32" s="565"/>
      <c r="L32" s="565"/>
      <c r="M32" s="565"/>
      <c r="N32" s="565"/>
      <c r="O32" s="566"/>
      <c r="P32" s="105" t="s">
        <v>591</v>
      </c>
      <c r="Q32" s="105"/>
      <c r="R32" s="105"/>
      <c r="S32" s="105"/>
      <c r="T32" s="105"/>
      <c r="U32" s="105"/>
      <c r="V32" s="105"/>
      <c r="W32" s="105"/>
      <c r="X32" s="106"/>
      <c r="Y32" s="471" t="s">
        <v>12</v>
      </c>
      <c r="Z32" s="531"/>
      <c r="AA32" s="532"/>
      <c r="AB32" s="461" t="s">
        <v>593</v>
      </c>
      <c r="AC32" s="461"/>
      <c r="AD32" s="461"/>
      <c r="AE32" s="218">
        <v>249</v>
      </c>
      <c r="AF32" s="219"/>
      <c r="AG32" s="219"/>
      <c r="AH32" s="219"/>
      <c r="AI32" s="218">
        <v>3362</v>
      </c>
      <c r="AJ32" s="219"/>
      <c r="AK32" s="219"/>
      <c r="AL32" s="219"/>
      <c r="AM32" s="218">
        <v>6121</v>
      </c>
      <c r="AN32" s="219"/>
      <c r="AO32" s="219"/>
      <c r="AP32" s="219"/>
      <c r="AQ32" s="340" t="s">
        <v>579</v>
      </c>
      <c r="AR32" s="207"/>
      <c r="AS32" s="207"/>
      <c r="AT32" s="341"/>
      <c r="AU32" s="219" t="s">
        <v>579</v>
      </c>
      <c r="AV32" s="219"/>
      <c r="AW32" s="219"/>
      <c r="AX32" s="221"/>
    </row>
    <row r="33" spans="1:50" ht="35.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593</v>
      </c>
      <c r="AC33" s="523"/>
      <c r="AD33" s="523"/>
      <c r="AE33" s="218" t="s">
        <v>567</v>
      </c>
      <c r="AF33" s="219"/>
      <c r="AG33" s="219"/>
      <c r="AH33" s="219"/>
      <c r="AI33" s="218">
        <v>2287</v>
      </c>
      <c r="AJ33" s="219"/>
      <c r="AK33" s="219"/>
      <c r="AL33" s="219"/>
      <c r="AM33" s="218">
        <v>2810</v>
      </c>
      <c r="AN33" s="219"/>
      <c r="AO33" s="219"/>
      <c r="AP33" s="219"/>
      <c r="AQ33" s="340" t="s">
        <v>567</v>
      </c>
      <c r="AR33" s="207"/>
      <c r="AS33" s="207"/>
      <c r="AT33" s="341"/>
      <c r="AU33" s="219">
        <v>3856</v>
      </c>
      <c r="AV33" s="219"/>
      <c r="AW33" s="219"/>
      <c r="AX33" s="221"/>
    </row>
    <row r="34" spans="1:50" ht="35.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567</v>
      </c>
      <c r="AF34" s="219"/>
      <c r="AG34" s="219"/>
      <c r="AH34" s="219"/>
      <c r="AI34" s="218">
        <v>147</v>
      </c>
      <c r="AJ34" s="219"/>
      <c r="AK34" s="219"/>
      <c r="AL34" s="219"/>
      <c r="AM34" s="218">
        <f>AM32/AM33*100</f>
        <v>217.82918149466192</v>
      </c>
      <c r="AN34" s="219"/>
      <c r="AO34" s="219"/>
      <c r="AP34" s="219"/>
      <c r="AQ34" s="340" t="s">
        <v>579</v>
      </c>
      <c r="AR34" s="207"/>
      <c r="AS34" s="207"/>
      <c r="AT34" s="341"/>
      <c r="AU34" s="219" t="s">
        <v>579</v>
      </c>
      <c r="AV34" s="219"/>
      <c r="AW34" s="219"/>
      <c r="AX34" s="221"/>
    </row>
    <row r="35" spans="1:50" ht="27.75" customHeight="1" x14ac:dyDescent="0.15">
      <c r="A35" s="226" t="s">
        <v>501</v>
      </c>
      <c r="B35" s="227"/>
      <c r="C35" s="227"/>
      <c r="D35" s="227"/>
      <c r="E35" s="227"/>
      <c r="F35" s="228"/>
      <c r="G35" s="232" t="s">
        <v>594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7.7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4" t="s">
        <v>473</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567</v>
      </c>
      <c r="AR38" s="200"/>
      <c r="AS38" s="133" t="s">
        <v>355</v>
      </c>
      <c r="AT38" s="134"/>
      <c r="AU38" s="199">
        <v>32</v>
      </c>
      <c r="AV38" s="199"/>
      <c r="AW38" s="398" t="s">
        <v>300</v>
      </c>
      <c r="AX38" s="399"/>
    </row>
    <row r="39" spans="1:50" ht="38.25" customHeight="1" x14ac:dyDescent="0.15">
      <c r="A39" s="403"/>
      <c r="B39" s="401"/>
      <c r="C39" s="401"/>
      <c r="D39" s="401"/>
      <c r="E39" s="401"/>
      <c r="F39" s="402"/>
      <c r="G39" s="564" t="s">
        <v>595</v>
      </c>
      <c r="H39" s="565"/>
      <c r="I39" s="565"/>
      <c r="J39" s="565"/>
      <c r="K39" s="565"/>
      <c r="L39" s="565"/>
      <c r="M39" s="565"/>
      <c r="N39" s="565"/>
      <c r="O39" s="566"/>
      <c r="P39" s="105" t="s">
        <v>596</v>
      </c>
      <c r="Q39" s="105"/>
      <c r="R39" s="105"/>
      <c r="S39" s="105"/>
      <c r="T39" s="105"/>
      <c r="U39" s="105"/>
      <c r="V39" s="105"/>
      <c r="W39" s="105"/>
      <c r="X39" s="106"/>
      <c r="Y39" s="471" t="s">
        <v>12</v>
      </c>
      <c r="Z39" s="531"/>
      <c r="AA39" s="532"/>
      <c r="AB39" s="461" t="s">
        <v>597</v>
      </c>
      <c r="AC39" s="461"/>
      <c r="AD39" s="461"/>
      <c r="AE39" s="218">
        <v>1864</v>
      </c>
      <c r="AF39" s="219"/>
      <c r="AG39" s="219"/>
      <c r="AH39" s="219"/>
      <c r="AI39" s="218">
        <v>15134</v>
      </c>
      <c r="AJ39" s="219"/>
      <c r="AK39" s="219"/>
      <c r="AL39" s="219"/>
      <c r="AM39" s="218">
        <v>20922</v>
      </c>
      <c r="AN39" s="219"/>
      <c r="AO39" s="219"/>
      <c r="AP39" s="219"/>
      <c r="AQ39" s="340" t="s">
        <v>584</v>
      </c>
      <c r="AR39" s="207"/>
      <c r="AS39" s="207"/>
      <c r="AT39" s="341"/>
      <c r="AU39" s="219" t="s">
        <v>579</v>
      </c>
      <c r="AV39" s="219"/>
      <c r="AW39" s="219"/>
      <c r="AX39" s="221"/>
    </row>
    <row r="40" spans="1:50" ht="38.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593</v>
      </c>
      <c r="AC40" s="523"/>
      <c r="AD40" s="523"/>
      <c r="AE40" s="218" t="s">
        <v>567</v>
      </c>
      <c r="AF40" s="219"/>
      <c r="AG40" s="219"/>
      <c r="AH40" s="219"/>
      <c r="AI40" s="218">
        <v>17457</v>
      </c>
      <c r="AJ40" s="219"/>
      <c r="AK40" s="219"/>
      <c r="AL40" s="219"/>
      <c r="AM40" s="218">
        <v>18398</v>
      </c>
      <c r="AN40" s="219"/>
      <c r="AO40" s="219"/>
      <c r="AP40" s="219"/>
      <c r="AQ40" s="340" t="s">
        <v>567</v>
      </c>
      <c r="AR40" s="207"/>
      <c r="AS40" s="207"/>
      <c r="AT40" s="341"/>
      <c r="AU40" s="219">
        <v>20279</v>
      </c>
      <c r="AV40" s="219"/>
      <c r="AW40" s="219"/>
      <c r="AX40" s="221"/>
    </row>
    <row r="41" spans="1:50" ht="38.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567</v>
      </c>
      <c r="AF41" s="219"/>
      <c r="AG41" s="219"/>
      <c r="AH41" s="219"/>
      <c r="AI41" s="218">
        <v>87</v>
      </c>
      <c r="AJ41" s="219"/>
      <c r="AK41" s="219"/>
      <c r="AL41" s="219"/>
      <c r="AM41" s="218">
        <f>AM39/AM40*100</f>
        <v>113.71888248722688</v>
      </c>
      <c r="AN41" s="219"/>
      <c r="AO41" s="219"/>
      <c r="AP41" s="219"/>
      <c r="AQ41" s="340" t="s">
        <v>579</v>
      </c>
      <c r="AR41" s="207"/>
      <c r="AS41" s="207"/>
      <c r="AT41" s="341"/>
      <c r="AU41" s="219" t="s">
        <v>579</v>
      </c>
      <c r="AV41" s="219"/>
      <c r="AW41" s="219"/>
      <c r="AX41" s="221"/>
    </row>
    <row r="42" spans="1:50" ht="30" customHeight="1" x14ac:dyDescent="0.15">
      <c r="A42" s="226" t="s">
        <v>501</v>
      </c>
      <c r="B42" s="227"/>
      <c r="C42" s="227"/>
      <c r="D42" s="227"/>
      <c r="E42" s="227"/>
      <c r="F42" s="228"/>
      <c r="G42" s="232" t="s">
        <v>598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30"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473</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504</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1"/>
    </row>
    <row r="80" spans="1:50" ht="18.75" hidden="1" customHeight="1" x14ac:dyDescent="0.15">
      <c r="A80" s="868"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x14ac:dyDescent="0.15">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599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600</v>
      </c>
      <c r="AC101" s="461"/>
      <c r="AD101" s="461"/>
      <c r="AE101" s="218">
        <v>2</v>
      </c>
      <c r="AF101" s="219"/>
      <c r="AG101" s="219"/>
      <c r="AH101" s="220"/>
      <c r="AI101" s="218">
        <v>7</v>
      </c>
      <c r="AJ101" s="219"/>
      <c r="AK101" s="219"/>
      <c r="AL101" s="220"/>
      <c r="AM101" s="218">
        <v>5</v>
      </c>
      <c r="AN101" s="219"/>
      <c r="AO101" s="219"/>
      <c r="AP101" s="220"/>
      <c r="AQ101" s="218" t="s">
        <v>567</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600</v>
      </c>
      <c r="AC102" s="461"/>
      <c r="AD102" s="461"/>
      <c r="AE102" s="418">
        <v>2</v>
      </c>
      <c r="AF102" s="418"/>
      <c r="AG102" s="418"/>
      <c r="AH102" s="418"/>
      <c r="AI102" s="418">
        <v>4</v>
      </c>
      <c r="AJ102" s="418"/>
      <c r="AK102" s="418"/>
      <c r="AL102" s="418"/>
      <c r="AM102" s="418">
        <v>6</v>
      </c>
      <c r="AN102" s="418"/>
      <c r="AO102" s="418"/>
      <c r="AP102" s="418"/>
      <c r="AQ102" s="273">
        <v>6</v>
      </c>
      <c r="AR102" s="274"/>
      <c r="AS102" s="274"/>
      <c r="AT102" s="319"/>
      <c r="AU102" s="273"/>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customHeight="1" x14ac:dyDescent="0.15">
      <c r="A104" s="422"/>
      <c r="B104" s="423"/>
      <c r="C104" s="423"/>
      <c r="D104" s="423"/>
      <c r="E104" s="423"/>
      <c r="F104" s="424"/>
      <c r="G104" s="105" t="s">
        <v>601</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602</v>
      </c>
      <c r="AC104" s="546"/>
      <c r="AD104" s="547"/>
      <c r="AE104" s="218">
        <v>28</v>
      </c>
      <c r="AF104" s="219"/>
      <c r="AG104" s="219"/>
      <c r="AH104" s="220"/>
      <c r="AI104" s="218">
        <v>25</v>
      </c>
      <c r="AJ104" s="219"/>
      <c r="AK104" s="219"/>
      <c r="AL104" s="220"/>
      <c r="AM104" s="218">
        <v>79</v>
      </c>
      <c r="AN104" s="219"/>
      <c r="AO104" s="219"/>
      <c r="AP104" s="220"/>
      <c r="AQ104" s="218" t="s">
        <v>567</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603</v>
      </c>
      <c r="AC105" s="469"/>
      <c r="AD105" s="470"/>
      <c r="AE105" s="418">
        <v>28</v>
      </c>
      <c r="AF105" s="418"/>
      <c r="AG105" s="418"/>
      <c r="AH105" s="418"/>
      <c r="AI105" s="418">
        <v>40</v>
      </c>
      <c r="AJ105" s="418"/>
      <c r="AK105" s="418"/>
      <c r="AL105" s="418"/>
      <c r="AM105" s="418">
        <v>45</v>
      </c>
      <c r="AN105" s="418"/>
      <c r="AO105" s="418"/>
      <c r="AP105" s="418"/>
      <c r="AQ105" s="218">
        <v>60</v>
      </c>
      <c r="AR105" s="219"/>
      <c r="AS105" s="219"/>
      <c r="AT105" s="220"/>
      <c r="AU105" s="273"/>
      <c r="AV105" s="274"/>
      <c r="AW105" s="274"/>
      <c r="AX105" s="319"/>
    </row>
    <row r="106" spans="1:60" ht="31.5"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customHeight="1" x14ac:dyDescent="0.15">
      <c r="A107" s="422"/>
      <c r="B107" s="423"/>
      <c r="C107" s="423"/>
      <c r="D107" s="423"/>
      <c r="E107" s="423"/>
      <c r="F107" s="424"/>
      <c r="G107" s="105" t="s">
        <v>604</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573</v>
      </c>
      <c r="AC107" s="546"/>
      <c r="AD107" s="547"/>
      <c r="AE107" s="418">
        <v>4</v>
      </c>
      <c r="AF107" s="418"/>
      <c r="AG107" s="418"/>
      <c r="AH107" s="418"/>
      <c r="AI107" s="418">
        <v>11</v>
      </c>
      <c r="AJ107" s="418"/>
      <c r="AK107" s="418"/>
      <c r="AL107" s="418"/>
      <c r="AM107" s="418">
        <v>2</v>
      </c>
      <c r="AN107" s="418"/>
      <c r="AO107" s="418"/>
      <c r="AP107" s="418"/>
      <c r="AQ107" s="218" t="s">
        <v>567</v>
      </c>
      <c r="AR107" s="219"/>
      <c r="AS107" s="219"/>
      <c r="AT107" s="220"/>
      <c r="AU107" s="218"/>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573</v>
      </c>
      <c r="AC108" s="469"/>
      <c r="AD108" s="470"/>
      <c r="AE108" s="418">
        <v>4</v>
      </c>
      <c r="AF108" s="418"/>
      <c r="AG108" s="418"/>
      <c r="AH108" s="418"/>
      <c r="AI108" s="418">
        <v>10</v>
      </c>
      <c r="AJ108" s="418"/>
      <c r="AK108" s="418"/>
      <c r="AL108" s="418"/>
      <c r="AM108" s="418">
        <v>11</v>
      </c>
      <c r="AN108" s="418"/>
      <c r="AO108" s="418"/>
      <c r="AP108" s="418"/>
      <c r="AQ108" s="218">
        <v>10</v>
      </c>
      <c r="AR108" s="219"/>
      <c r="AS108" s="219"/>
      <c r="AT108" s="220"/>
      <c r="AU108" s="273"/>
      <c r="AV108" s="274"/>
      <c r="AW108" s="274"/>
      <c r="AX108" s="319"/>
    </row>
    <row r="109" spans="1:60" ht="31.5"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customHeight="1" x14ac:dyDescent="0.15">
      <c r="A110" s="422"/>
      <c r="B110" s="423"/>
      <c r="C110" s="423"/>
      <c r="D110" s="423"/>
      <c r="E110" s="423"/>
      <c r="F110" s="424"/>
      <c r="G110" s="105" t="s">
        <v>605</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t="s">
        <v>573</v>
      </c>
      <c r="AC110" s="546"/>
      <c r="AD110" s="547"/>
      <c r="AE110" s="418">
        <v>14</v>
      </c>
      <c r="AF110" s="418"/>
      <c r="AG110" s="418"/>
      <c r="AH110" s="418"/>
      <c r="AI110" s="418">
        <v>11</v>
      </c>
      <c r="AJ110" s="418"/>
      <c r="AK110" s="418"/>
      <c r="AL110" s="418"/>
      <c r="AM110" s="418">
        <v>22</v>
      </c>
      <c r="AN110" s="418"/>
      <c r="AO110" s="418"/>
      <c r="AP110" s="418"/>
      <c r="AQ110" s="218" t="s">
        <v>567</v>
      </c>
      <c r="AR110" s="219"/>
      <c r="AS110" s="219"/>
      <c r="AT110" s="220"/>
      <c r="AU110" s="218"/>
      <c r="AV110" s="219"/>
      <c r="AW110" s="219"/>
      <c r="AX110" s="220"/>
    </row>
    <row r="111" spans="1:60" ht="23.25"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t="s">
        <v>573</v>
      </c>
      <c r="AC111" s="469"/>
      <c r="AD111" s="470"/>
      <c r="AE111" s="418">
        <v>14</v>
      </c>
      <c r="AF111" s="418"/>
      <c r="AG111" s="418"/>
      <c r="AH111" s="418"/>
      <c r="AI111" s="418">
        <v>21</v>
      </c>
      <c r="AJ111" s="418"/>
      <c r="AK111" s="418"/>
      <c r="AL111" s="418"/>
      <c r="AM111" s="418">
        <v>22</v>
      </c>
      <c r="AN111" s="418"/>
      <c r="AO111" s="418"/>
      <c r="AP111" s="418"/>
      <c r="AQ111" s="218">
        <v>20</v>
      </c>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531</v>
      </c>
      <c r="AF115" s="416"/>
      <c r="AG115" s="416"/>
      <c r="AH115" s="417"/>
      <c r="AI115" s="415" t="s">
        <v>528</v>
      </c>
      <c r="AJ115" s="416"/>
      <c r="AK115" s="416"/>
      <c r="AL115" s="417"/>
      <c r="AM115" s="415" t="s">
        <v>523</v>
      </c>
      <c r="AN115" s="416"/>
      <c r="AO115" s="416"/>
      <c r="AP115" s="417"/>
      <c r="AQ115" s="591" t="s">
        <v>518</v>
      </c>
      <c r="AR115" s="592"/>
      <c r="AS115" s="592"/>
      <c r="AT115" s="592"/>
      <c r="AU115" s="592"/>
      <c r="AV115" s="592"/>
      <c r="AW115" s="592"/>
      <c r="AX115" s="593"/>
    </row>
    <row r="116" spans="1:50" ht="23.25" customHeight="1" x14ac:dyDescent="0.15">
      <c r="A116" s="439"/>
      <c r="B116" s="440"/>
      <c r="C116" s="440"/>
      <c r="D116" s="440"/>
      <c r="E116" s="440"/>
      <c r="F116" s="441"/>
      <c r="G116" s="393" t="s">
        <v>606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607</v>
      </c>
      <c r="AC116" s="463"/>
      <c r="AD116" s="464"/>
      <c r="AE116" s="418">
        <v>0.9</v>
      </c>
      <c r="AF116" s="418"/>
      <c r="AG116" s="418"/>
      <c r="AH116" s="418"/>
      <c r="AI116" s="418">
        <v>0.88</v>
      </c>
      <c r="AJ116" s="418"/>
      <c r="AK116" s="418"/>
      <c r="AL116" s="418"/>
      <c r="AM116" s="418">
        <f>59/108</f>
        <v>0.54629629629629628</v>
      </c>
      <c r="AN116" s="418"/>
      <c r="AO116" s="418"/>
      <c r="AP116" s="418"/>
      <c r="AQ116" s="218">
        <f>60/96</f>
        <v>0.625</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608</v>
      </c>
      <c r="AC117" s="473"/>
      <c r="AD117" s="474"/>
      <c r="AE117" s="551" t="s">
        <v>609</v>
      </c>
      <c r="AF117" s="551"/>
      <c r="AG117" s="551"/>
      <c r="AH117" s="551"/>
      <c r="AI117" s="551" t="s">
        <v>610</v>
      </c>
      <c r="AJ117" s="551"/>
      <c r="AK117" s="551"/>
      <c r="AL117" s="551"/>
      <c r="AM117" s="551" t="s">
        <v>679</v>
      </c>
      <c r="AN117" s="551"/>
      <c r="AO117" s="551"/>
      <c r="AP117" s="551"/>
      <c r="AQ117" s="551" t="s">
        <v>680</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531</v>
      </c>
      <c r="AF118" s="416"/>
      <c r="AG118" s="416"/>
      <c r="AH118" s="417"/>
      <c r="AI118" s="415" t="s">
        <v>528</v>
      </c>
      <c r="AJ118" s="416"/>
      <c r="AK118" s="416"/>
      <c r="AL118" s="417"/>
      <c r="AM118" s="415" t="s">
        <v>523</v>
      </c>
      <c r="AN118" s="416"/>
      <c r="AO118" s="416"/>
      <c r="AP118" s="417"/>
      <c r="AQ118" s="591" t="s">
        <v>518</v>
      </c>
      <c r="AR118" s="592"/>
      <c r="AS118" s="592"/>
      <c r="AT118" s="592"/>
      <c r="AU118" s="592"/>
      <c r="AV118" s="592"/>
      <c r="AW118" s="592"/>
      <c r="AX118" s="593"/>
    </row>
    <row r="119" spans="1:50" ht="23.25" hidden="1" customHeight="1" x14ac:dyDescent="0.15">
      <c r="A119" s="439"/>
      <c r="B119" s="440"/>
      <c r="C119" s="440"/>
      <c r="D119" s="440"/>
      <c r="E119" s="440"/>
      <c r="F119" s="441"/>
      <c r="G119" s="393"/>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611</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531</v>
      </c>
      <c r="AF121" s="416"/>
      <c r="AG121" s="416"/>
      <c r="AH121" s="417"/>
      <c r="AI121" s="415" t="s">
        <v>528</v>
      </c>
      <c r="AJ121" s="416"/>
      <c r="AK121" s="416"/>
      <c r="AL121" s="417"/>
      <c r="AM121" s="415" t="s">
        <v>523</v>
      </c>
      <c r="AN121" s="416"/>
      <c r="AO121" s="416"/>
      <c r="AP121" s="417"/>
      <c r="AQ121" s="591" t="s">
        <v>518</v>
      </c>
      <c r="AR121" s="592"/>
      <c r="AS121" s="592"/>
      <c r="AT121" s="592"/>
      <c r="AU121" s="592"/>
      <c r="AV121" s="592"/>
      <c r="AW121" s="592"/>
      <c r="AX121" s="593"/>
    </row>
    <row r="122" spans="1:50" ht="23.25" hidden="1" customHeight="1" x14ac:dyDescent="0.15">
      <c r="A122" s="439"/>
      <c r="B122" s="440"/>
      <c r="C122" s="440"/>
      <c r="D122" s="440"/>
      <c r="E122" s="440"/>
      <c r="F122" s="441"/>
      <c r="G122" s="393" t="s">
        <v>612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611</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532</v>
      </c>
      <c r="AF124" s="416"/>
      <c r="AG124" s="416"/>
      <c r="AH124" s="417"/>
      <c r="AI124" s="415" t="s">
        <v>528</v>
      </c>
      <c r="AJ124" s="416"/>
      <c r="AK124" s="416"/>
      <c r="AL124" s="417"/>
      <c r="AM124" s="415" t="s">
        <v>523</v>
      </c>
      <c r="AN124" s="416"/>
      <c r="AO124" s="416"/>
      <c r="AP124" s="417"/>
      <c r="AQ124" s="591" t="s">
        <v>518</v>
      </c>
      <c r="AR124" s="592"/>
      <c r="AS124" s="592"/>
      <c r="AT124" s="592"/>
      <c r="AU124" s="592"/>
      <c r="AV124" s="592"/>
      <c r="AW124" s="592"/>
      <c r="AX124" s="593"/>
    </row>
    <row r="125" spans="1:50" ht="23.25" hidden="1" customHeight="1" x14ac:dyDescent="0.15">
      <c r="A125" s="439"/>
      <c r="B125" s="440"/>
      <c r="C125" s="440"/>
      <c r="D125" s="440"/>
      <c r="E125" s="440"/>
      <c r="F125" s="441"/>
      <c r="G125" s="393" t="s">
        <v>613</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611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3"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531</v>
      </c>
      <c r="AF127" s="416"/>
      <c r="AG127" s="416"/>
      <c r="AH127" s="417"/>
      <c r="AI127" s="415" t="s">
        <v>528</v>
      </c>
      <c r="AJ127" s="416"/>
      <c r="AK127" s="416"/>
      <c r="AL127" s="417"/>
      <c r="AM127" s="415" t="s">
        <v>523</v>
      </c>
      <c r="AN127" s="416"/>
      <c r="AO127" s="416"/>
      <c r="AP127" s="417"/>
      <c r="AQ127" s="591" t="s">
        <v>518</v>
      </c>
      <c r="AR127" s="592"/>
      <c r="AS127" s="592"/>
      <c r="AT127" s="592"/>
      <c r="AU127" s="592"/>
      <c r="AV127" s="592"/>
      <c r="AW127" s="592"/>
      <c r="AX127" s="593"/>
    </row>
    <row r="128" spans="1:50" ht="23.25" hidden="1" customHeight="1" x14ac:dyDescent="0.15">
      <c r="A128" s="439"/>
      <c r="B128" s="440"/>
      <c r="C128" s="440"/>
      <c r="D128" s="440"/>
      <c r="E128" s="440"/>
      <c r="F128" s="441"/>
      <c r="G128" s="393" t="s">
        <v>612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611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561</v>
      </c>
      <c r="B130" s="185"/>
      <c r="C130" s="184" t="s">
        <v>358</v>
      </c>
      <c r="D130" s="185"/>
      <c r="E130" s="169" t="s">
        <v>387</v>
      </c>
      <c r="F130" s="170"/>
      <c r="G130" s="171" t="s">
        <v>629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630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579</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614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593</v>
      </c>
      <c r="AC134" s="205"/>
      <c r="AD134" s="205"/>
      <c r="AE134" s="206">
        <v>249</v>
      </c>
      <c r="AF134" s="207"/>
      <c r="AG134" s="207"/>
      <c r="AH134" s="207"/>
      <c r="AI134" s="206">
        <v>3362</v>
      </c>
      <c r="AJ134" s="207"/>
      <c r="AK134" s="207"/>
      <c r="AL134" s="207"/>
      <c r="AM134" s="206">
        <v>6121</v>
      </c>
      <c r="AN134" s="207"/>
      <c r="AO134" s="207"/>
      <c r="AP134" s="207"/>
      <c r="AQ134" s="206" t="s">
        <v>579</v>
      </c>
      <c r="AR134" s="207"/>
      <c r="AS134" s="207"/>
      <c r="AT134" s="207"/>
      <c r="AU134" s="206" t="s">
        <v>579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593</v>
      </c>
      <c r="AC135" s="213"/>
      <c r="AD135" s="213"/>
      <c r="AE135" s="206" t="s">
        <v>579</v>
      </c>
      <c r="AF135" s="207"/>
      <c r="AG135" s="207"/>
      <c r="AH135" s="207"/>
      <c r="AI135" s="206">
        <v>2287</v>
      </c>
      <c r="AJ135" s="207"/>
      <c r="AK135" s="207"/>
      <c r="AL135" s="207"/>
      <c r="AM135" s="206">
        <v>2810</v>
      </c>
      <c r="AN135" s="207"/>
      <c r="AO135" s="207"/>
      <c r="AP135" s="207"/>
      <c r="AQ135" s="206" t="s">
        <v>579</v>
      </c>
      <c r="AR135" s="207"/>
      <c r="AS135" s="207"/>
      <c r="AT135" s="207"/>
      <c r="AU135" s="206">
        <v>3856</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567</v>
      </c>
      <c r="AR137" s="199"/>
      <c r="AS137" s="133" t="s">
        <v>355</v>
      </c>
      <c r="AT137" s="134"/>
      <c r="AU137" s="200">
        <v>32</v>
      </c>
      <c r="AV137" s="200"/>
      <c r="AW137" s="133" t="s">
        <v>300</v>
      </c>
      <c r="AX137" s="195"/>
    </row>
    <row r="138" spans="1:50" ht="39.75" customHeight="1" x14ac:dyDescent="0.15">
      <c r="A138" s="189"/>
      <c r="B138" s="186"/>
      <c r="C138" s="180"/>
      <c r="D138" s="186"/>
      <c r="E138" s="180"/>
      <c r="F138" s="181"/>
      <c r="G138" s="104" t="s">
        <v>615</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592</v>
      </c>
      <c r="AC138" s="205"/>
      <c r="AD138" s="205"/>
      <c r="AE138" s="206">
        <v>1864</v>
      </c>
      <c r="AF138" s="207"/>
      <c r="AG138" s="207"/>
      <c r="AH138" s="207"/>
      <c r="AI138" s="206">
        <v>15134</v>
      </c>
      <c r="AJ138" s="207"/>
      <c r="AK138" s="207"/>
      <c r="AL138" s="207"/>
      <c r="AM138" s="206">
        <v>20922</v>
      </c>
      <c r="AN138" s="207"/>
      <c r="AO138" s="207"/>
      <c r="AP138" s="207"/>
      <c r="AQ138" s="206" t="s">
        <v>567</v>
      </c>
      <c r="AR138" s="207"/>
      <c r="AS138" s="207"/>
      <c r="AT138" s="207"/>
      <c r="AU138" s="206" t="s">
        <v>567</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592</v>
      </c>
      <c r="AC139" s="213"/>
      <c r="AD139" s="213"/>
      <c r="AE139" s="206" t="s">
        <v>567</v>
      </c>
      <c r="AF139" s="207"/>
      <c r="AG139" s="207"/>
      <c r="AH139" s="207"/>
      <c r="AI139" s="206">
        <v>17457</v>
      </c>
      <c r="AJ139" s="207"/>
      <c r="AK139" s="207"/>
      <c r="AL139" s="207"/>
      <c r="AM139" s="206">
        <v>18398</v>
      </c>
      <c r="AN139" s="207"/>
      <c r="AO139" s="207"/>
      <c r="AP139" s="207"/>
      <c r="AQ139" s="206" t="s">
        <v>567</v>
      </c>
      <c r="AR139" s="207"/>
      <c r="AS139" s="207"/>
      <c r="AT139" s="207"/>
      <c r="AU139" s="206">
        <v>20279</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1.5" customHeight="1" x14ac:dyDescent="0.15">
      <c r="A188" s="189"/>
      <c r="B188" s="186"/>
      <c r="C188" s="180"/>
      <c r="D188" s="186"/>
      <c r="E188" s="125" t="s">
        <v>671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1.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5"/>
      <c r="E430" s="174" t="s">
        <v>541</v>
      </c>
      <c r="F430" s="902"/>
      <c r="G430" s="903" t="s">
        <v>374</v>
      </c>
      <c r="H430" s="123"/>
      <c r="I430" s="123"/>
      <c r="J430" s="904" t="s">
        <v>579</v>
      </c>
      <c r="K430" s="905"/>
      <c r="L430" s="905"/>
      <c r="M430" s="905"/>
      <c r="N430" s="905"/>
      <c r="O430" s="905"/>
      <c r="P430" s="905"/>
      <c r="Q430" s="905"/>
      <c r="R430" s="905"/>
      <c r="S430" s="905"/>
      <c r="T430" s="906"/>
      <c r="U430" s="588" t="s">
        <v>579</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579</v>
      </c>
      <c r="AF432" s="200"/>
      <c r="AG432" s="133" t="s">
        <v>355</v>
      </c>
      <c r="AH432" s="134"/>
      <c r="AI432" s="156"/>
      <c r="AJ432" s="156"/>
      <c r="AK432" s="156"/>
      <c r="AL432" s="154"/>
      <c r="AM432" s="156"/>
      <c r="AN432" s="156"/>
      <c r="AO432" s="156"/>
      <c r="AP432" s="154"/>
      <c r="AQ432" s="590" t="s">
        <v>579</v>
      </c>
      <c r="AR432" s="200"/>
      <c r="AS432" s="133" t="s">
        <v>355</v>
      </c>
      <c r="AT432" s="134"/>
      <c r="AU432" s="200" t="s">
        <v>579</v>
      </c>
      <c r="AV432" s="200"/>
      <c r="AW432" s="133" t="s">
        <v>300</v>
      </c>
      <c r="AX432" s="195"/>
    </row>
    <row r="433" spans="1:50" ht="23.25" customHeight="1" x14ac:dyDescent="0.15">
      <c r="A433" s="189"/>
      <c r="B433" s="186"/>
      <c r="C433" s="180"/>
      <c r="D433" s="186"/>
      <c r="E433" s="342"/>
      <c r="F433" s="343"/>
      <c r="G433" s="104" t="s">
        <v>579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579</v>
      </c>
      <c r="AC433" s="213"/>
      <c r="AD433" s="213"/>
      <c r="AE433" s="340" t="s">
        <v>579</v>
      </c>
      <c r="AF433" s="207"/>
      <c r="AG433" s="207"/>
      <c r="AH433" s="341"/>
      <c r="AI433" s="340" t="s">
        <v>579</v>
      </c>
      <c r="AJ433" s="207"/>
      <c r="AK433" s="207"/>
      <c r="AL433" s="207"/>
      <c r="AM433" s="340" t="s">
        <v>567</v>
      </c>
      <c r="AN433" s="207"/>
      <c r="AO433" s="207"/>
      <c r="AP433" s="341"/>
      <c r="AQ433" s="340" t="s">
        <v>579</v>
      </c>
      <c r="AR433" s="207"/>
      <c r="AS433" s="207"/>
      <c r="AT433" s="341"/>
      <c r="AU433" s="207" t="s">
        <v>616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579</v>
      </c>
      <c r="AC434" s="205"/>
      <c r="AD434" s="205"/>
      <c r="AE434" s="340" t="s">
        <v>579</v>
      </c>
      <c r="AF434" s="207"/>
      <c r="AG434" s="207"/>
      <c r="AH434" s="341"/>
      <c r="AI434" s="340" t="s">
        <v>579</v>
      </c>
      <c r="AJ434" s="207"/>
      <c r="AK434" s="207"/>
      <c r="AL434" s="207"/>
      <c r="AM434" s="340" t="s">
        <v>567</v>
      </c>
      <c r="AN434" s="207"/>
      <c r="AO434" s="207"/>
      <c r="AP434" s="341"/>
      <c r="AQ434" s="340" t="s">
        <v>584</v>
      </c>
      <c r="AR434" s="207"/>
      <c r="AS434" s="207"/>
      <c r="AT434" s="341"/>
      <c r="AU434" s="207" t="s">
        <v>579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579</v>
      </c>
      <c r="AF435" s="207"/>
      <c r="AG435" s="207"/>
      <c r="AH435" s="341"/>
      <c r="AI435" s="340" t="s">
        <v>579</v>
      </c>
      <c r="AJ435" s="207"/>
      <c r="AK435" s="207"/>
      <c r="AL435" s="207"/>
      <c r="AM435" s="340" t="s">
        <v>567</v>
      </c>
      <c r="AN435" s="207"/>
      <c r="AO435" s="207"/>
      <c r="AP435" s="341"/>
      <c r="AQ435" s="340" t="s">
        <v>579</v>
      </c>
      <c r="AR435" s="207"/>
      <c r="AS435" s="207"/>
      <c r="AT435" s="341"/>
      <c r="AU435" s="207" t="s">
        <v>579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567</v>
      </c>
      <c r="AF437" s="200"/>
      <c r="AG437" s="133" t="s">
        <v>355</v>
      </c>
      <c r="AH437" s="134"/>
      <c r="AI437" s="156"/>
      <c r="AJ437" s="156"/>
      <c r="AK437" s="156"/>
      <c r="AL437" s="154"/>
      <c r="AM437" s="156"/>
      <c r="AN437" s="156"/>
      <c r="AO437" s="156"/>
      <c r="AP437" s="154"/>
      <c r="AQ437" s="590" t="s">
        <v>567</v>
      </c>
      <c r="AR437" s="200"/>
      <c r="AS437" s="133" t="s">
        <v>355</v>
      </c>
      <c r="AT437" s="134"/>
      <c r="AU437" s="200" t="s">
        <v>567</v>
      </c>
      <c r="AV437" s="200"/>
      <c r="AW437" s="133" t="s">
        <v>300</v>
      </c>
      <c r="AX437" s="195"/>
    </row>
    <row r="438" spans="1:50" ht="23.25" hidden="1" customHeight="1" x14ac:dyDescent="0.15">
      <c r="A438" s="189"/>
      <c r="B438" s="186"/>
      <c r="C438" s="180"/>
      <c r="D438" s="186"/>
      <c r="E438" s="342"/>
      <c r="F438" s="343"/>
      <c r="G438" s="104" t="s">
        <v>567</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t="s">
        <v>567</v>
      </c>
      <c r="AF438" s="207"/>
      <c r="AG438" s="207"/>
      <c r="AH438" s="207"/>
      <c r="AI438" s="340" t="s">
        <v>567</v>
      </c>
      <c r="AJ438" s="207"/>
      <c r="AK438" s="207"/>
      <c r="AL438" s="207"/>
      <c r="AM438" s="340"/>
      <c r="AN438" s="207"/>
      <c r="AO438" s="207"/>
      <c r="AP438" s="341"/>
      <c r="AQ438" s="340" t="s">
        <v>567</v>
      </c>
      <c r="AR438" s="207"/>
      <c r="AS438" s="207"/>
      <c r="AT438" s="341"/>
      <c r="AU438" s="207" t="s">
        <v>567</v>
      </c>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t="s">
        <v>567</v>
      </c>
      <c r="AF439" s="207"/>
      <c r="AG439" s="207"/>
      <c r="AH439" s="341"/>
      <c r="AI439" s="340" t="s">
        <v>567</v>
      </c>
      <c r="AJ439" s="207"/>
      <c r="AK439" s="207"/>
      <c r="AL439" s="207"/>
      <c r="AM439" s="340"/>
      <c r="AN439" s="207"/>
      <c r="AO439" s="207"/>
      <c r="AP439" s="341"/>
      <c r="AQ439" s="340" t="s">
        <v>567</v>
      </c>
      <c r="AR439" s="207"/>
      <c r="AS439" s="207"/>
      <c r="AT439" s="341"/>
      <c r="AU439" s="207" t="s">
        <v>567</v>
      </c>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t="s">
        <v>567</v>
      </c>
      <c r="AF440" s="207"/>
      <c r="AG440" s="207"/>
      <c r="AH440" s="341"/>
      <c r="AI440" s="340" t="s">
        <v>567</v>
      </c>
      <c r="AJ440" s="207"/>
      <c r="AK440" s="207"/>
      <c r="AL440" s="207"/>
      <c r="AM440" s="340"/>
      <c r="AN440" s="207"/>
      <c r="AO440" s="207"/>
      <c r="AP440" s="341"/>
      <c r="AQ440" s="340" t="s">
        <v>567</v>
      </c>
      <c r="AR440" s="207"/>
      <c r="AS440" s="207"/>
      <c r="AT440" s="341"/>
      <c r="AU440" s="207" t="s">
        <v>567</v>
      </c>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677</v>
      </c>
      <c r="AF457" s="200"/>
      <c r="AG457" s="133" t="s">
        <v>355</v>
      </c>
      <c r="AH457" s="134"/>
      <c r="AI457" s="156"/>
      <c r="AJ457" s="156"/>
      <c r="AK457" s="156"/>
      <c r="AL457" s="154"/>
      <c r="AM457" s="156"/>
      <c r="AN457" s="156"/>
      <c r="AO457" s="156"/>
      <c r="AP457" s="154"/>
      <c r="AQ457" s="590" t="s">
        <v>677</v>
      </c>
      <c r="AR457" s="200"/>
      <c r="AS457" s="133" t="s">
        <v>355</v>
      </c>
      <c r="AT457" s="134"/>
      <c r="AU457" s="200" t="s">
        <v>677</v>
      </c>
      <c r="AV457" s="200"/>
      <c r="AW457" s="133" t="s">
        <v>300</v>
      </c>
      <c r="AX457" s="195"/>
    </row>
    <row r="458" spans="1:50" ht="23.25" customHeight="1" x14ac:dyDescent="0.15">
      <c r="A458" s="189"/>
      <c r="B458" s="186"/>
      <c r="C458" s="180"/>
      <c r="D458" s="186"/>
      <c r="E458" s="342"/>
      <c r="F458" s="343"/>
      <c r="G458" s="104" t="s">
        <v>677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674</v>
      </c>
      <c r="AC458" s="213"/>
      <c r="AD458" s="213"/>
      <c r="AE458" s="340" t="s">
        <v>675</v>
      </c>
      <c r="AF458" s="207"/>
      <c r="AG458" s="207"/>
      <c r="AH458" s="207"/>
      <c r="AI458" s="340" t="s">
        <v>675</v>
      </c>
      <c r="AJ458" s="207"/>
      <c r="AK458" s="207"/>
      <c r="AL458" s="207"/>
      <c r="AM458" s="340" t="s">
        <v>675</v>
      </c>
      <c r="AN458" s="207"/>
      <c r="AO458" s="207"/>
      <c r="AP458" s="341"/>
      <c r="AQ458" s="340" t="s">
        <v>675</v>
      </c>
      <c r="AR458" s="207"/>
      <c r="AS458" s="207"/>
      <c r="AT458" s="341"/>
      <c r="AU458" s="207" t="s">
        <v>675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675</v>
      </c>
      <c r="AC459" s="205"/>
      <c r="AD459" s="205"/>
      <c r="AE459" s="340" t="s">
        <v>675</v>
      </c>
      <c r="AF459" s="207"/>
      <c r="AG459" s="207"/>
      <c r="AH459" s="341"/>
      <c r="AI459" s="340" t="s">
        <v>675</v>
      </c>
      <c r="AJ459" s="207"/>
      <c r="AK459" s="207"/>
      <c r="AL459" s="207"/>
      <c r="AM459" s="340" t="s">
        <v>676</v>
      </c>
      <c r="AN459" s="207"/>
      <c r="AO459" s="207"/>
      <c r="AP459" s="341"/>
      <c r="AQ459" s="340" t="s">
        <v>675</v>
      </c>
      <c r="AR459" s="207"/>
      <c r="AS459" s="207"/>
      <c r="AT459" s="341"/>
      <c r="AU459" s="207" t="s">
        <v>675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677</v>
      </c>
      <c r="AF460" s="207"/>
      <c r="AG460" s="207"/>
      <c r="AH460" s="341"/>
      <c r="AI460" s="340" t="s">
        <v>678</v>
      </c>
      <c r="AJ460" s="207"/>
      <c r="AK460" s="207"/>
      <c r="AL460" s="207"/>
      <c r="AM460" s="340" t="s">
        <v>677</v>
      </c>
      <c r="AN460" s="207"/>
      <c r="AO460" s="207"/>
      <c r="AP460" s="341"/>
      <c r="AQ460" s="340" t="s">
        <v>677</v>
      </c>
      <c r="AR460" s="207"/>
      <c r="AS460" s="207"/>
      <c r="AT460" s="341"/>
      <c r="AU460" s="207" t="s">
        <v>678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03" t="s">
        <v>374</v>
      </c>
      <c r="H484" s="123"/>
      <c r="I484" s="123"/>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03" t="s">
        <v>374</v>
      </c>
      <c r="H538" s="123"/>
      <c r="I538" s="123"/>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03" t="s">
        <v>374</v>
      </c>
      <c r="H592" s="123"/>
      <c r="I592" s="123"/>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03" t="s">
        <v>374</v>
      </c>
      <c r="H646" s="123"/>
      <c r="I646" s="123"/>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56.25"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572</v>
      </c>
      <c r="AE702" s="346"/>
      <c r="AF702" s="346"/>
      <c r="AG702" s="385" t="s">
        <v>617</v>
      </c>
      <c r="AH702" s="386"/>
      <c r="AI702" s="386"/>
      <c r="AJ702" s="386"/>
      <c r="AK702" s="386"/>
      <c r="AL702" s="386"/>
      <c r="AM702" s="386"/>
      <c r="AN702" s="386"/>
      <c r="AO702" s="386"/>
      <c r="AP702" s="386"/>
      <c r="AQ702" s="386"/>
      <c r="AR702" s="386"/>
      <c r="AS702" s="386"/>
      <c r="AT702" s="386"/>
      <c r="AU702" s="386"/>
      <c r="AV702" s="386"/>
      <c r="AW702" s="386"/>
      <c r="AX702" s="387"/>
    </row>
    <row r="703" spans="1:50" ht="67.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572</v>
      </c>
      <c r="AE703" s="329"/>
      <c r="AF703" s="329"/>
      <c r="AG703" s="101" t="s">
        <v>618</v>
      </c>
      <c r="AH703" s="102"/>
      <c r="AI703" s="102"/>
      <c r="AJ703" s="102"/>
      <c r="AK703" s="102"/>
      <c r="AL703" s="102"/>
      <c r="AM703" s="102"/>
      <c r="AN703" s="102"/>
      <c r="AO703" s="102"/>
      <c r="AP703" s="102"/>
      <c r="AQ703" s="102"/>
      <c r="AR703" s="102"/>
      <c r="AS703" s="102"/>
      <c r="AT703" s="102"/>
      <c r="AU703" s="102"/>
      <c r="AV703" s="102"/>
      <c r="AW703" s="102"/>
      <c r="AX703" s="103"/>
    </row>
    <row r="704" spans="1:50" ht="96.75"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572</v>
      </c>
      <c r="AE704" s="787"/>
      <c r="AF704" s="787"/>
      <c r="AG704" s="167" t="s">
        <v>619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5" t="s">
        <v>41</v>
      </c>
      <c r="D705" s="8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7"/>
      <c r="AD705" s="718" t="s">
        <v>572</v>
      </c>
      <c r="AE705" s="719"/>
      <c r="AF705" s="719"/>
      <c r="AG705" s="125" t="s">
        <v>672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8"/>
      <c r="D706" s="799"/>
      <c r="E706" s="734" t="s">
        <v>502</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669</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669</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43.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4" t="s">
        <v>572</v>
      </c>
      <c r="AE708" s="605"/>
      <c r="AF708" s="605"/>
      <c r="AG708" s="746" t="s">
        <v>620</v>
      </c>
      <c r="AH708" s="747"/>
      <c r="AI708" s="747"/>
      <c r="AJ708" s="747"/>
      <c r="AK708" s="747"/>
      <c r="AL708" s="747"/>
      <c r="AM708" s="747"/>
      <c r="AN708" s="747"/>
      <c r="AO708" s="747"/>
      <c r="AP708" s="747"/>
      <c r="AQ708" s="747"/>
      <c r="AR708" s="747"/>
      <c r="AS708" s="747"/>
      <c r="AT708" s="747"/>
      <c r="AU708" s="747"/>
      <c r="AV708" s="747"/>
      <c r="AW708" s="747"/>
      <c r="AX708" s="748"/>
    </row>
    <row r="709" spans="1:50" ht="46.5"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621</v>
      </c>
      <c r="AH709" s="102"/>
      <c r="AI709" s="102"/>
      <c r="AJ709" s="102"/>
      <c r="AK709" s="102"/>
      <c r="AL709" s="102"/>
      <c r="AM709" s="102"/>
      <c r="AN709" s="102"/>
      <c r="AO709" s="102"/>
      <c r="AP709" s="102"/>
      <c r="AQ709" s="102"/>
      <c r="AR709" s="102"/>
      <c r="AS709" s="102"/>
      <c r="AT709" s="102"/>
      <c r="AU709" s="102"/>
      <c r="AV709" s="102"/>
      <c r="AW709" s="102"/>
      <c r="AX709" s="103"/>
    </row>
    <row r="710" spans="1:50" ht="41.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572</v>
      </c>
      <c r="AE710" s="329"/>
      <c r="AF710" s="329"/>
      <c r="AG710" s="101" t="s">
        <v>622</v>
      </c>
      <c r="AH710" s="102"/>
      <c r="AI710" s="102"/>
      <c r="AJ710" s="102"/>
      <c r="AK710" s="102"/>
      <c r="AL710" s="102"/>
      <c r="AM710" s="102"/>
      <c r="AN710" s="102"/>
      <c r="AO710" s="102"/>
      <c r="AP710" s="102"/>
      <c r="AQ710" s="102"/>
      <c r="AR710" s="102"/>
      <c r="AS710" s="102"/>
      <c r="AT710" s="102"/>
      <c r="AU710" s="102"/>
      <c r="AV710" s="102"/>
      <c r="AW710" s="102"/>
      <c r="AX710" s="103"/>
    </row>
    <row r="711" spans="1:50" ht="41.2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5"/>
      <c r="AD711" s="328" t="s">
        <v>572</v>
      </c>
      <c r="AE711" s="329"/>
      <c r="AF711" s="329"/>
      <c r="AG711" s="101" t="s">
        <v>670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5"/>
      <c r="AD712" s="786" t="s">
        <v>673</v>
      </c>
      <c r="AE712" s="787"/>
      <c r="AF712" s="787"/>
      <c r="AG712" s="814" t="s">
        <v>579</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673</v>
      </c>
      <c r="AE713" s="329"/>
      <c r="AF713" s="667"/>
      <c r="AG713" s="101" t="s">
        <v>579</v>
      </c>
      <c r="AH713" s="102"/>
      <c r="AI713" s="102"/>
      <c r="AJ713" s="102"/>
      <c r="AK713" s="102"/>
      <c r="AL713" s="102"/>
      <c r="AM713" s="102"/>
      <c r="AN713" s="102"/>
      <c r="AO713" s="102"/>
      <c r="AP713" s="102"/>
      <c r="AQ713" s="102"/>
      <c r="AR713" s="102"/>
      <c r="AS713" s="102"/>
      <c r="AT713" s="102"/>
      <c r="AU713" s="102"/>
      <c r="AV713" s="102"/>
      <c r="AW713" s="102"/>
      <c r="AX713" s="103"/>
    </row>
    <row r="714" spans="1:50" ht="38.2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572</v>
      </c>
      <c r="AE714" s="812"/>
      <c r="AF714" s="813"/>
      <c r="AG714" s="740" t="s">
        <v>623</v>
      </c>
      <c r="AH714" s="741"/>
      <c r="AI714" s="741"/>
      <c r="AJ714" s="741"/>
      <c r="AK714" s="741"/>
      <c r="AL714" s="741"/>
      <c r="AM714" s="741"/>
      <c r="AN714" s="741"/>
      <c r="AO714" s="741"/>
      <c r="AP714" s="741"/>
      <c r="AQ714" s="741"/>
      <c r="AR714" s="741"/>
      <c r="AS714" s="741"/>
      <c r="AT714" s="741"/>
      <c r="AU714" s="741"/>
      <c r="AV714" s="741"/>
      <c r="AW714" s="741"/>
      <c r="AX714" s="742"/>
    </row>
    <row r="715" spans="1:50" ht="42.75" customHeight="1" x14ac:dyDescent="0.15">
      <c r="A715" s="644"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4" t="s">
        <v>572</v>
      </c>
      <c r="AE715" s="605"/>
      <c r="AF715" s="660"/>
      <c r="AG715" s="746" t="s">
        <v>624</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572</v>
      </c>
      <c r="AE716" s="629"/>
      <c r="AF716" s="629"/>
      <c r="AG716" s="101" t="s">
        <v>625</v>
      </c>
      <c r="AH716" s="102"/>
      <c r="AI716" s="102"/>
      <c r="AJ716" s="102"/>
      <c r="AK716" s="102"/>
      <c r="AL716" s="102"/>
      <c r="AM716" s="102"/>
      <c r="AN716" s="102"/>
      <c r="AO716" s="102"/>
      <c r="AP716" s="102"/>
      <c r="AQ716" s="102"/>
      <c r="AR716" s="102"/>
      <c r="AS716" s="102"/>
      <c r="AT716" s="102"/>
      <c r="AU716" s="102"/>
      <c r="AV716" s="102"/>
      <c r="AW716" s="102"/>
      <c r="AX716" s="103"/>
    </row>
    <row r="717" spans="1:50" ht="39.75" customHeight="1" x14ac:dyDescent="0.15">
      <c r="A717" s="646"/>
      <c r="B717" s="648"/>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626</v>
      </c>
      <c r="AH717" s="102"/>
      <c r="AI717" s="102"/>
      <c r="AJ717" s="102"/>
      <c r="AK717" s="102"/>
      <c r="AL717" s="102"/>
      <c r="AM717" s="102"/>
      <c r="AN717" s="102"/>
      <c r="AO717" s="102"/>
      <c r="AP717" s="102"/>
      <c r="AQ717" s="102"/>
      <c r="AR717" s="102"/>
      <c r="AS717" s="102"/>
      <c r="AT717" s="102"/>
      <c r="AU717" s="102"/>
      <c r="AV717" s="102"/>
      <c r="AW717" s="102"/>
      <c r="AX717" s="103"/>
    </row>
    <row r="718" spans="1:50" ht="57"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627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4" t="s">
        <v>673</v>
      </c>
      <c r="AE719" s="605"/>
      <c r="AF719" s="605"/>
      <c r="AG719" s="125" t="s">
        <v>583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4" t="s">
        <v>48</v>
      </c>
      <c r="B726" s="806"/>
      <c r="C726" s="819" t="s">
        <v>53</v>
      </c>
      <c r="D726" s="841"/>
      <c r="E726" s="841"/>
      <c r="F726" s="842"/>
      <c r="G726" s="577" t="s">
        <v>635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45" customHeight="1" thickBot="1" x14ac:dyDescent="0.2">
      <c r="A727" s="807"/>
      <c r="B727" s="808"/>
      <c r="C727" s="752" t="s">
        <v>57</v>
      </c>
      <c r="D727" s="753"/>
      <c r="E727" s="753"/>
      <c r="F727" s="754"/>
      <c r="G727" s="575" t="s">
        <v>634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38.2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42.75" customHeight="1" thickBot="1" x14ac:dyDescent="0.2">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40.5"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48"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5" t="s">
        <v>545</v>
      </c>
      <c r="B737" s="210"/>
      <c r="C737" s="210"/>
      <c r="D737" s="211"/>
      <c r="E737" s="994" t="s">
        <v>584</v>
      </c>
      <c r="F737" s="994"/>
      <c r="G737" s="994"/>
      <c r="H737" s="994"/>
      <c r="I737" s="994"/>
      <c r="J737" s="994"/>
      <c r="K737" s="994"/>
      <c r="L737" s="994"/>
      <c r="M737" s="994"/>
      <c r="N737" s="365" t="s">
        <v>538</v>
      </c>
      <c r="O737" s="365"/>
      <c r="P737" s="365"/>
      <c r="Q737" s="365"/>
      <c r="R737" s="994" t="s">
        <v>579</v>
      </c>
      <c r="S737" s="994"/>
      <c r="T737" s="994"/>
      <c r="U737" s="994"/>
      <c r="V737" s="994"/>
      <c r="W737" s="994"/>
      <c r="X737" s="994"/>
      <c r="Y737" s="994"/>
      <c r="Z737" s="994"/>
      <c r="AA737" s="365" t="s">
        <v>537</v>
      </c>
      <c r="AB737" s="365"/>
      <c r="AC737" s="365"/>
      <c r="AD737" s="365"/>
      <c r="AE737" s="994" t="s">
        <v>579</v>
      </c>
      <c r="AF737" s="994"/>
      <c r="AG737" s="994"/>
      <c r="AH737" s="994"/>
      <c r="AI737" s="994"/>
      <c r="AJ737" s="994"/>
      <c r="AK737" s="994"/>
      <c r="AL737" s="994"/>
      <c r="AM737" s="994"/>
      <c r="AN737" s="365" t="s">
        <v>536</v>
      </c>
      <c r="AO737" s="365"/>
      <c r="AP737" s="365"/>
      <c r="AQ737" s="365"/>
      <c r="AR737" s="986" t="s">
        <v>579</v>
      </c>
      <c r="AS737" s="987"/>
      <c r="AT737" s="987"/>
      <c r="AU737" s="987"/>
      <c r="AV737" s="987"/>
      <c r="AW737" s="987"/>
      <c r="AX737" s="988"/>
      <c r="AY737" s="89"/>
      <c r="AZ737" s="89"/>
    </row>
    <row r="738" spans="1:52" ht="24.75" customHeight="1" x14ac:dyDescent="0.15">
      <c r="A738" s="995" t="s">
        <v>535</v>
      </c>
      <c r="B738" s="210"/>
      <c r="C738" s="210"/>
      <c r="D738" s="211"/>
      <c r="E738" s="994" t="s">
        <v>579</v>
      </c>
      <c r="F738" s="994"/>
      <c r="G738" s="994"/>
      <c r="H738" s="994"/>
      <c r="I738" s="994"/>
      <c r="J738" s="994"/>
      <c r="K738" s="994"/>
      <c r="L738" s="994"/>
      <c r="M738" s="994"/>
      <c r="N738" s="365" t="s">
        <v>534</v>
      </c>
      <c r="O738" s="365"/>
      <c r="P738" s="365"/>
      <c r="Q738" s="365"/>
      <c r="R738" s="994" t="s">
        <v>584</v>
      </c>
      <c r="S738" s="994"/>
      <c r="T738" s="994"/>
      <c r="U738" s="994"/>
      <c r="V738" s="994"/>
      <c r="W738" s="994"/>
      <c r="X738" s="994"/>
      <c r="Y738" s="994"/>
      <c r="Z738" s="994"/>
      <c r="AA738" s="365" t="s">
        <v>533</v>
      </c>
      <c r="AB738" s="365"/>
      <c r="AC738" s="365"/>
      <c r="AD738" s="365"/>
      <c r="AE738" s="994" t="s">
        <v>628</v>
      </c>
      <c r="AF738" s="994"/>
      <c r="AG738" s="994"/>
      <c r="AH738" s="994"/>
      <c r="AI738" s="994"/>
      <c r="AJ738" s="994"/>
      <c r="AK738" s="994"/>
      <c r="AL738" s="994"/>
      <c r="AM738" s="994"/>
      <c r="AN738" s="365" t="s">
        <v>529</v>
      </c>
      <c r="AO738" s="365"/>
      <c r="AP738" s="365"/>
      <c r="AQ738" s="365"/>
      <c r="AR738" s="986">
        <v>431</v>
      </c>
      <c r="AS738" s="987"/>
      <c r="AT738" s="987"/>
      <c r="AU738" s="987"/>
      <c r="AV738" s="987"/>
      <c r="AW738" s="987"/>
      <c r="AX738" s="988"/>
    </row>
    <row r="739" spans="1:52" ht="24.75" customHeight="1" thickBot="1" x14ac:dyDescent="0.2">
      <c r="A739" s="996" t="s">
        <v>525</v>
      </c>
      <c r="B739" s="997"/>
      <c r="C739" s="997"/>
      <c r="D739" s="998"/>
      <c r="E739" s="999" t="s">
        <v>574</v>
      </c>
      <c r="F739" s="989"/>
      <c r="G739" s="989"/>
      <c r="H739" s="93" t="str">
        <f>IF(E739="", "", "(")</f>
        <v>(</v>
      </c>
      <c r="I739" s="989"/>
      <c r="J739" s="989"/>
      <c r="K739" s="93" t="str">
        <f>IF(OR(I739="　", I739=""), "", "-")</f>
        <v/>
      </c>
      <c r="L739" s="990">
        <v>423</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6" t="s">
        <v>505</v>
      </c>
      <c r="B740" s="617"/>
      <c r="C740" s="617"/>
      <c r="D740" s="617"/>
      <c r="E740" s="617"/>
      <c r="F740" s="618"/>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507</v>
      </c>
      <c r="B779" s="631"/>
      <c r="C779" s="631"/>
      <c r="D779" s="631"/>
      <c r="E779" s="631"/>
      <c r="F779" s="632"/>
      <c r="G779" s="595" t="s">
        <v>667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668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7"/>
    </row>
    <row r="780" spans="1:50" ht="24.75" customHeight="1" x14ac:dyDescent="0.15">
      <c r="A780" s="633"/>
      <c r="B780" s="634"/>
      <c r="C780" s="634"/>
      <c r="D780" s="634"/>
      <c r="E780" s="634"/>
      <c r="F780" s="635"/>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3"/>
      <c r="B781" s="634"/>
      <c r="C781" s="634"/>
      <c r="D781" s="634"/>
      <c r="E781" s="634"/>
      <c r="F781" s="635"/>
      <c r="G781" s="674" t="s">
        <v>636</v>
      </c>
      <c r="H781" s="675"/>
      <c r="I781" s="675"/>
      <c r="J781" s="675"/>
      <c r="K781" s="676"/>
      <c r="L781" s="668" t="s">
        <v>638</v>
      </c>
      <c r="M781" s="669"/>
      <c r="N781" s="669"/>
      <c r="O781" s="669"/>
      <c r="P781" s="669"/>
      <c r="Q781" s="669"/>
      <c r="R781" s="669"/>
      <c r="S781" s="669"/>
      <c r="T781" s="669"/>
      <c r="U781" s="669"/>
      <c r="V781" s="669"/>
      <c r="W781" s="669"/>
      <c r="X781" s="670"/>
      <c r="Y781" s="388">
        <v>25.3</v>
      </c>
      <c r="Z781" s="389"/>
      <c r="AA781" s="389"/>
      <c r="AB781" s="809"/>
      <c r="AC781" s="674" t="s">
        <v>637</v>
      </c>
      <c r="AD781" s="675"/>
      <c r="AE781" s="675"/>
      <c r="AF781" s="675"/>
      <c r="AG781" s="676"/>
      <c r="AH781" s="668" t="s">
        <v>640</v>
      </c>
      <c r="AI781" s="669"/>
      <c r="AJ781" s="669"/>
      <c r="AK781" s="669"/>
      <c r="AL781" s="669"/>
      <c r="AM781" s="669"/>
      <c r="AN781" s="669"/>
      <c r="AO781" s="669"/>
      <c r="AP781" s="669"/>
      <c r="AQ781" s="669"/>
      <c r="AR781" s="669"/>
      <c r="AS781" s="669"/>
      <c r="AT781" s="670"/>
      <c r="AU781" s="388">
        <v>1.2</v>
      </c>
      <c r="AV781" s="389"/>
      <c r="AW781" s="389"/>
      <c r="AX781" s="390"/>
    </row>
    <row r="782" spans="1:50" ht="24.75" customHeight="1" x14ac:dyDescent="0.15">
      <c r="A782" s="633"/>
      <c r="B782" s="634"/>
      <c r="C782" s="634"/>
      <c r="D782" s="634"/>
      <c r="E782" s="634"/>
      <c r="F782" s="635"/>
      <c r="G782" s="606" t="s">
        <v>637</v>
      </c>
      <c r="H782" s="607"/>
      <c r="I782" s="607"/>
      <c r="J782" s="607"/>
      <c r="K782" s="608"/>
      <c r="L782" s="598" t="s">
        <v>640</v>
      </c>
      <c r="M782" s="599"/>
      <c r="N782" s="599"/>
      <c r="O782" s="599"/>
      <c r="P782" s="599"/>
      <c r="Q782" s="599"/>
      <c r="R782" s="599"/>
      <c r="S782" s="599"/>
      <c r="T782" s="599"/>
      <c r="U782" s="599"/>
      <c r="V782" s="599"/>
      <c r="W782" s="599"/>
      <c r="X782" s="600"/>
      <c r="Y782" s="601">
        <v>1.6</v>
      </c>
      <c r="Z782" s="602"/>
      <c r="AA782" s="602"/>
      <c r="AB782" s="614"/>
      <c r="AC782" s="606"/>
      <c r="AD782" s="607"/>
      <c r="AE782" s="607"/>
      <c r="AF782" s="607"/>
      <c r="AG782" s="608"/>
      <c r="AH782" s="598" t="s">
        <v>643</v>
      </c>
      <c r="AI782" s="599"/>
      <c r="AJ782" s="599"/>
      <c r="AK782" s="599"/>
      <c r="AL782" s="599"/>
      <c r="AM782" s="599"/>
      <c r="AN782" s="599"/>
      <c r="AO782" s="599"/>
      <c r="AP782" s="599"/>
      <c r="AQ782" s="599"/>
      <c r="AR782" s="599"/>
      <c r="AS782" s="599"/>
      <c r="AT782" s="600"/>
      <c r="AU782" s="601">
        <v>0.6</v>
      </c>
      <c r="AV782" s="602"/>
      <c r="AW782" s="602"/>
      <c r="AX782" s="603"/>
    </row>
    <row r="783" spans="1:50" ht="24.75" customHeight="1" x14ac:dyDescent="0.15">
      <c r="A783" s="633"/>
      <c r="B783" s="634"/>
      <c r="C783" s="634"/>
      <c r="D783" s="634"/>
      <c r="E783" s="634"/>
      <c r="F783" s="635"/>
      <c r="G783" s="606"/>
      <c r="H783" s="607"/>
      <c r="I783" s="607"/>
      <c r="J783" s="607"/>
      <c r="K783" s="608"/>
      <c r="L783" s="598" t="s">
        <v>643</v>
      </c>
      <c r="M783" s="599"/>
      <c r="N783" s="599"/>
      <c r="O783" s="599"/>
      <c r="P783" s="599"/>
      <c r="Q783" s="599"/>
      <c r="R783" s="599"/>
      <c r="S783" s="599"/>
      <c r="T783" s="599"/>
      <c r="U783" s="599"/>
      <c r="V783" s="599"/>
      <c r="W783" s="599"/>
      <c r="X783" s="600"/>
      <c r="Y783" s="601">
        <v>1.4</v>
      </c>
      <c r="Z783" s="602"/>
      <c r="AA783" s="602"/>
      <c r="AB783" s="614"/>
      <c r="AC783" s="606"/>
      <c r="AD783" s="607"/>
      <c r="AE783" s="607"/>
      <c r="AF783" s="607"/>
      <c r="AG783" s="608"/>
      <c r="AH783" s="598" t="s">
        <v>642</v>
      </c>
      <c r="AI783" s="599"/>
      <c r="AJ783" s="599"/>
      <c r="AK783" s="599"/>
      <c r="AL783" s="599"/>
      <c r="AM783" s="599"/>
      <c r="AN783" s="599"/>
      <c r="AO783" s="599"/>
      <c r="AP783" s="599"/>
      <c r="AQ783" s="599"/>
      <c r="AR783" s="599"/>
      <c r="AS783" s="599"/>
      <c r="AT783" s="600"/>
      <c r="AU783" s="601">
        <v>0.4</v>
      </c>
      <c r="AV783" s="602"/>
      <c r="AW783" s="602"/>
      <c r="AX783" s="603"/>
    </row>
    <row r="784" spans="1:50" ht="24.75" customHeight="1" x14ac:dyDescent="0.15">
      <c r="A784" s="633"/>
      <c r="B784" s="634"/>
      <c r="C784" s="634"/>
      <c r="D784" s="634"/>
      <c r="E784" s="634"/>
      <c r="F784" s="635"/>
      <c r="G784" s="606"/>
      <c r="H784" s="607"/>
      <c r="I784" s="607"/>
      <c r="J784" s="607"/>
      <c r="K784" s="608"/>
      <c r="L784" s="598" t="s">
        <v>641</v>
      </c>
      <c r="M784" s="599"/>
      <c r="N784" s="599"/>
      <c r="O784" s="599"/>
      <c r="P784" s="599"/>
      <c r="Q784" s="599"/>
      <c r="R784" s="599"/>
      <c r="S784" s="599"/>
      <c r="T784" s="599"/>
      <c r="U784" s="599"/>
      <c r="V784" s="599"/>
      <c r="W784" s="599"/>
      <c r="X784" s="600"/>
      <c r="Y784" s="601">
        <v>0.8</v>
      </c>
      <c r="Z784" s="602"/>
      <c r="AA784" s="602"/>
      <c r="AB784" s="614"/>
      <c r="AC784" s="606"/>
      <c r="AD784" s="607"/>
      <c r="AE784" s="607"/>
      <c r="AF784" s="607"/>
      <c r="AG784" s="608"/>
      <c r="AH784" s="598" t="s">
        <v>639</v>
      </c>
      <c r="AI784" s="599"/>
      <c r="AJ784" s="599"/>
      <c r="AK784" s="599"/>
      <c r="AL784" s="599"/>
      <c r="AM784" s="599"/>
      <c r="AN784" s="599"/>
      <c r="AO784" s="599"/>
      <c r="AP784" s="599"/>
      <c r="AQ784" s="599"/>
      <c r="AR784" s="599"/>
      <c r="AS784" s="599"/>
      <c r="AT784" s="600"/>
      <c r="AU784" s="601">
        <v>0.1</v>
      </c>
      <c r="AV784" s="602"/>
      <c r="AW784" s="602"/>
      <c r="AX784" s="603"/>
    </row>
    <row r="785" spans="1:50" ht="24.75" customHeight="1" x14ac:dyDescent="0.15">
      <c r="A785" s="633"/>
      <c r="B785" s="634"/>
      <c r="C785" s="634"/>
      <c r="D785" s="634"/>
      <c r="E785" s="634"/>
      <c r="F785" s="635"/>
      <c r="G785" s="606"/>
      <c r="H785" s="607"/>
      <c r="I785" s="607"/>
      <c r="J785" s="607"/>
      <c r="K785" s="608"/>
      <c r="L785" s="598" t="s">
        <v>649</v>
      </c>
      <c r="M785" s="599"/>
      <c r="N785" s="599"/>
      <c r="O785" s="599"/>
      <c r="P785" s="599"/>
      <c r="Q785" s="599"/>
      <c r="R785" s="599"/>
      <c r="S785" s="599"/>
      <c r="T785" s="599"/>
      <c r="U785" s="599"/>
      <c r="V785" s="599"/>
      <c r="W785" s="599"/>
      <c r="X785" s="600"/>
      <c r="Y785" s="601">
        <v>0.8</v>
      </c>
      <c r="Z785" s="602"/>
      <c r="AA785" s="602"/>
      <c r="AB785" s="614"/>
      <c r="AC785" s="606" t="s">
        <v>644</v>
      </c>
      <c r="AD785" s="607"/>
      <c r="AE785" s="607"/>
      <c r="AF785" s="607"/>
      <c r="AG785" s="608"/>
      <c r="AH785" s="598"/>
      <c r="AI785" s="599"/>
      <c r="AJ785" s="599"/>
      <c r="AK785" s="599"/>
      <c r="AL785" s="599"/>
      <c r="AM785" s="599"/>
      <c r="AN785" s="599"/>
      <c r="AO785" s="599"/>
      <c r="AP785" s="599"/>
      <c r="AQ785" s="599"/>
      <c r="AR785" s="599"/>
      <c r="AS785" s="599"/>
      <c r="AT785" s="600"/>
      <c r="AU785" s="601">
        <v>0.1</v>
      </c>
      <c r="AV785" s="602"/>
      <c r="AW785" s="602"/>
      <c r="AX785" s="603"/>
    </row>
    <row r="786" spans="1:50" ht="24.75" customHeight="1" x14ac:dyDescent="0.15">
      <c r="A786" s="633"/>
      <c r="B786" s="634"/>
      <c r="C786" s="634"/>
      <c r="D786" s="634"/>
      <c r="E786" s="634"/>
      <c r="F786" s="635"/>
      <c r="G786" s="606"/>
      <c r="H786" s="607"/>
      <c r="I786" s="607"/>
      <c r="J786" s="607"/>
      <c r="K786" s="608"/>
      <c r="L786" s="598" t="s">
        <v>650</v>
      </c>
      <c r="M786" s="599"/>
      <c r="N786" s="599"/>
      <c r="O786" s="599"/>
      <c r="P786" s="599"/>
      <c r="Q786" s="599"/>
      <c r="R786" s="599"/>
      <c r="S786" s="599"/>
      <c r="T786" s="599"/>
      <c r="U786" s="599"/>
      <c r="V786" s="599"/>
      <c r="W786" s="599"/>
      <c r="X786" s="600"/>
      <c r="Y786" s="601">
        <v>0.4</v>
      </c>
      <c r="Z786" s="602"/>
      <c r="AA786" s="602"/>
      <c r="AB786" s="614"/>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3"/>
      <c r="B787" s="634"/>
      <c r="C787" s="634"/>
      <c r="D787" s="634"/>
      <c r="E787" s="634"/>
      <c r="F787" s="635"/>
      <c r="G787" s="606"/>
      <c r="H787" s="607"/>
      <c r="I787" s="607"/>
      <c r="J787" s="607"/>
      <c r="K787" s="608"/>
      <c r="L787" s="598" t="s">
        <v>651</v>
      </c>
      <c r="M787" s="599"/>
      <c r="N787" s="599"/>
      <c r="O787" s="599"/>
      <c r="P787" s="599"/>
      <c r="Q787" s="599"/>
      <c r="R787" s="599"/>
      <c r="S787" s="599"/>
      <c r="T787" s="599"/>
      <c r="U787" s="599"/>
      <c r="V787" s="599"/>
      <c r="W787" s="599"/>
      <c r="X787" s="600"/>
      <c r="Y787" s="601">
        <v>2.1</v>
      </c>
      <c r="Z787" s="602"/>
      <c r="AA787" s="602"/>
      <c r="AB787" s="614"/>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3"/>
      <c r="B788" s="634"/>
      <c r="C788" s="634"/>
      <c r="D788" s="634"/>
      <c r="E788" s="634"/>
      <c r="F788" s="635"/>
      <c r="G788" s="606" t="s">
        <v>644</v>
      </c>
      <c r="H788" s="636"/>
      <c r="I788" s="636"/>
      <c r="J788" s="636"/>
      <c r="K788" s="637"/>
      <c r="L788" s="598" t="s">
        <v>645</v>
      </c>
      <c r="M788" s="612"/>
      <c r="N788" s="612"/>
      <c r="O788" s="612"/>
      <c r="P788" s="612"/>
      <c r="Q788" s="612"/>
      <c r="R788" s="612"/>
      <c r="S788" s="612"/>
      <c r="T788" s="612"/>
      <c r="U788" s="612"/>
      <c r="V788" s="612"/>
      <c r="W788" s="612"/>
      <c r="X788" s="613"/>
      <c r="Y788" s="601">
        <v>3.2</v>
      </c>
      <c r="Z788" s="602"/>
      <c r="AA788" s="602"/>
      <c r="AB788" s="614"/>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3"/>
      <c r="B789" s="634"/>
      <c r="C789" s="634"/>
      <c r="D789" s="634"/>
      <c r="E789" s="634"/>
      <c r="F789" s="635"/>
      <c r="G789" s="606" t="s">
        <v>646</v>
      </c>
      <c r="H789" s="636"/>
      <c r="I789" s="636"/>
      <c r="J789" s="636"/>
      <c r="K789" s="637"/>
      <c r="L789" s="598" t="s">
        <v>647</v>
      </c>
      <c r="M789" s="612"/>
      <c r="N789" s="612"/>
      <c r="O789" s="612"/>
      <c r="P789" s="612"/>
      <c r="Q789" s="612"/>
      <c r="R789" s="612"/>
      <c r="S789" s="612"/>
      <c r="T789" s="612"/>
      <c r="U789" s="612"/>
      <c r="V789" s="612"/>
      <c r="W789" s="612"/>
      <c r="X789" s="613"/>
      <c r="Y789" s="601">
        <v>24.9</v>
      </c>
      <c r="Z789" s="602"/>
      <c r="AA789" s="602"/>
      <c r="AB789" s="614"/>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3"/>
      <c r="B790" s="634"/>
      <c r="C790" s="634"/>
      <c r="D790" s="634"/>
      <c r="E790" s="634"/>
      <c r="F790" s="635"/>
      <c r="G790" s="606"/>
      <c r="H790" s="607"/>
      <c r="I790" s="607"/>
      <c r="J790" s="607"/>
      <c r="K790" s="608"/>
      <c r="L790" s="598" t="s">
        <v>648</v>
      </c>
      <c r="M790" s="599"/>
      <c r="N790" s="599"/>
      <c r="O790" s="599"/>
      <c r="P790" s="599"/>
      <c r="Q790" s="599"/>
      <c r="R790" s="599"/>
      <c r="S790" s="599"/>
      <c r="T790" s="599"/>
      <c r="U790" s="599"/>
      <c r="V790" s="599"/>
      <c r="W790" s="599"/>
      <c r="X790" s="600"/>
      <c r="Y790" s="601"/>
      <c r="Z790" s="602"/>
      <c r="AA790" s="602"/>
      <c r="AB790" s="614"/>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3"/>
      <c r="B791" s="634"/>
      <c r="C791" s="634"/>
      <c r="D791" s="634"/>
      <c r="E791" s="634"/>
      <c r="F791" s="635"/>
      <c r="G791" s="830" t="s">
        <v>20</v>
      </c>
      <c r="H791" s="831"/>
      <c r="I791" s="831"/>
      <c r="J791" s="831"/>
      <c r="K791" s="831"/>
      <c r="L791" s="832"/>
      <c r="M791" s="833"/>
      <c r="N791" s="833"/>
      <c r="O791" s="833"/>
      <c r="P791" s="833"/>
      <c r="Q791" s="833"/>
      <c r="R791" s="833"/>
      <c r="S791" s="833"/>
      <c r="T791" s="833"/>
      <c r="U791" s="833"/>
      <c r="V791" s="833"/>
      <c r="W791" s="833"/>
      <c r="X791" s="834"/>
      <c r="Y791" s="835">
        <f>SUM(Y781:AB790)</f>
        <v>60.5</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2.4</v>
      </c>
      <c r="AV791" s="836"/>
      <c r="AW791" s="836"/>
      <c r="AX791" s="838"/>
    </row>
    <row r="792" spans="1:50" ht="24.75" hidden="1" customHeight="1" x14ac:dyDescent="0.15">
      <c r="A792" s="633"/>
      <c r="B792" s="634"/>
      <c r="C792" s="634"/>
      <c r="D792" s="634"/>
      <c r="E792" s="634"/>
      <c r="F792" s="635"/>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7"/>
    </row>
    <row r="793" spans="1:50" ht="24.75" hidden="1" customHeight="1" x14ac:dyDescent="0.15">
      <c r="A793" s="633"/>
      <c r="B793" s="634"/>
      <c r="C793" s="634"/>
      <c r="D793" s="634"/>
      <c r="E793" s="634"/>
      <c r="F793" s="635"/>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3"/>
      <c r="B794" s="634"/>
      <c r="C794" s="634"/>
      <c r="D794" s="634"/>
      <c r="E794" s="634"/>
      <c r="F794" s="635"/>
      <c r="G794" s="674"/>
      <c r="H794" s="675"/>
      <c r="I794" s="675"/>
      <c r="J794" s="675"/>
      <c r="K794" s="676"/>
      <c r="L794" s="668"/>
      <c r="M794" s="669"/>
      <c r="N794" s="669"/>
      <c r="O794" s="669"/>
      <c r="P794" s="669"/>
      <c r="Q794" s="669"/>
      <c r="R794" s="669"/>
      <c r="S794" s="669"/>
      <c r="T794" s="669"/>
      <c r="U794" s="669"/>
      <c r="V794" s="669"/>
      <c r="W794" s="669"/>
      <c r="X794" s="670"/>
      <c r="Y794" s="388"/>
      <c r="Z794" s="389"/>
      <c r="AA794" s="389"/>
      <c r="AB794" s="809"/>
      <c r="AC794" s="674"/>
      <c r="AD794" s="675"/>
      <c r="AE794" s="675"/>
      <c r="AF794" s="675"/>
      <c r="AG794" s="676"/>
      <c r="AH794" s="668"/>
      <c r="AI794" s="669"/>
      <c r="AJ794" s="669"/>
      <c r="AK794" s="669"/>
      <c r="AL794" s="669"/>
      <c r="AM794" s="669"/>
      <c r="AN794" s="669"/>
      <c r="AO794" s="669"/>
      <c r="AP794" s="669"/>
      <c r="AQ794" s="669"/>
      <c r="AR794" s="669"/>
      <c r="AS794" s="669"/>
      <c r="AT794" s="670"/>
      <c r="AU794" s="388"/>
      <c r="AV794" s="389"/>
      <c r="AW794" s="389"/>
      <c r="AX794" s="390"/>
    </row>
    <row r="795" spans="1:50" ht="24.75" hidden="1" customHeight="1" x14ac:dyDescent="0.15">
      <c r="A795" s="633"/>
      <c r="B795" s="634"/>
      <c r="C795" s="634"/>
      <c r="D795" s="634"/>
      <c r="E795" s="634"/>
      <c r="F795" s="635"/>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4"/>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3"/>
      <c r="B796" s="634"/>
      <c r="C796" s="634"/>
      <c r="D796" s="634"/>
      <c r="E796" s="634"/>
      <c r="F796" s="635"/>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4"/>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3"/>
      <c r="B797" s="634"/>
      <c r="C797" s="634"/>
      <c r="D797" s="634"/>
      <c r="E797" s="634"/>
      <c r="F797" s="635"/>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4"/>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3"/>
      <c r="B798" s="634"/>
      <c r="C798" s="634"/>
      <c r="D798" s="634"/>
      <c r="E798" s="634"/>
      <c r="F798" s="635"/>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4"/>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3"/>
      <c r="B799" s="634"/>
      <c r="C799" s="634"/>
      <c r="D799" s="634"/>
      <c r="E799" s="634"/>
      <c r="F799" s="635"/>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4"/>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3"/>
      <c r="B800" s="634"/>
      <c r="C800" s="634"/>
      <c r="D800" s="634"/>
      <c r="E800" s="634"/>
      <c r="F800" s="635"/>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4"/>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3"/>
      <c r="B801" s="634"/>
      <c r="C801" s="634"/>
      <c r="D801" s="634"/>
      <c r="E801" s="634"/>
      <c r="F801" s="635"/>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4"/>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3"/>
      <c r="B802" s="634"/>
      <c r="C802" s="634"/>
      <c r="D802" s="634"/>
      <c r="E802" s="634"/>
      <c r="F802" s="635"/>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4"/>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3"/>
      <c r="B803" s="634"/>
      <c r="C803" s="634"/>
      <c r="D803" s="634"/>
      <c r="E803" s="634"/>
      <c r="F803" s="635"/>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4"/>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3"/>
      <c r="B804" s="634"/>
      <c r="C804" s="634"/>
      <c r="D804" s="634"/>
      <c r="E804" s="634"/>
      <c r="F804" s="635"/>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3"/>
      <c r="B805" s="634"/>
      <c r="C805" s="634"/>
      <c r="D805" s="634"/>
      <c r="E805" s="634"/>
      <c r="F805" s="635"/>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7"/>
    </row>
    <row r="806" spans="1:50" ht="24.75" hidden="1" customHeight="1" x14ac:dyDescent="0.15">
      <c r="A806" s="633"/>
      <c r="B806" s="634"/>
      <c r="C806" s="634"/>
      <c r="D806" s="634"/>
      <c r="E806" s="634"/>
      <c r="F806" s="635"/>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3"/>
      <c r="B807" s="634"/>
      <c r="C807" s="634"/>
      <c r="D807" s="634"/>
      <c r="E807" s="634"/>
      <c r="F807" s="635"/>
      <c r="G807" s="674"/>
      <c r="H807" s="675"/>
      <c r="I807" s="675"/>
      <c r="J807" s="675"/>
      <c r="K807" s="676"/>
      <c r="L807" s="668"/>
      <c r="M807" s="669"/>
      <c r="N807" s="669"/>
      <c r="O807" s="669"/>
      <c r="P807" s="669"/>
      <c r="Q807" s="669"/>
      <c r="R807" s="669"/>
      <c r="S807" s="669"/>
      <c r="T807" s="669"/>
      <c r="U807" s="669"/>
      <c r="V807" s="669"/>
      <c r="W807" s="669"/>
      <c r="X807" s="670"/>
      <c r="Y807" s="388"/>
      <c r="Z807" s="389"/>
      <c r="AA807" s="389"/>
      <c r="AB807" s="809"/>
      <c r="AC807" s="674"/>
      <c r="AD807" s="675"/>
      <c r="AE807" s="675"/>
      <c r="AF807" s="675"/>
      <c r="AG807" s="676"/>
      <c r="AH807" s="668"/>
      <c r="AI807" s="669"/>
      <c r="AJ807" s="669"/>
      <c r="AK807" s="669"/>
      <c r="AL807" s="669"/>
      <c r="AM807" s="669"/>
      <c r="AN807" s="669"/>
      <c r="AO807" s="669"/>
      <c r="AP807" s="669"/>
      <c r="AQ807" s="669"/>
      <c r="AR807" s="669"/>
      <c r="AS807" s="669"/>
      <c r="AT807" s="670"/>
      <c r="AU807" s="388"/>
      <c r="AV807" s="389"/>
      <c r="AW807" s="389"/>
      <c r="AX807" s="390"/>
    </row>
    <row r="808" spans="1:50" ht="24.75" hidden="1" customHeight="1" x14ac:dyDescent="0.15">
      <c r="A808" s="633"/>
      <c r="B808" s="634"/>
      <c r="C808" s="634"/>
      <c r="D808" s="634"/>
      <c r="E808" s="634"/>
      <c r="F808" s="635"/>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4"/>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3"/>
      <c r="B809" s="634"/>
      <c r="C809" s="634"/>
      <c r="D809" s="634"/>
      <c r="E809" s="634"/>
      <c r="F809" s="635"/>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4"/>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3"/>
      <c r="B810" s="634"/>
      <c r="C810" s="634"/>
      <c r="D810" s="634"/>
      <c r="E810" s="634"/>
      <c r="F810" s="635"/>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4"/>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3"/>
      <c r="B811" s="634"/>
      <c r="C811" s="634"/>
      <c r="D811" s="634"/>
      <c r="E811" s="634"/>
      <c r="F811" s="635"/>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4"/>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3"/>
      <c r="B812" s="634"/>
      <c r="C812" s="634"/>
      <c r="D812" s="634"/>
      <c r="E812" s="634"/>
      <c r="F812" s="635"/>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4"/>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3"/>
      <c r="B813" s="634"/>
      <c r="C813" s="634"/>
      <c r="D813" s="634"/>
      <c r="E813" s="634"/>
      <c r="F813" s="635"/>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4"/>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3"/>
      <c r="B814" s="634"/>
      <c r="C814" s="634"/>
      <c r="D814" s="634"/>
      <c r="E814" s="634"/>
      <c r="F814" s="635"/>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4"/>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3"/>
      <c r="B815" s="634"/>
      <c r="C815" s="634"/>
      <c r="D815" s="634"/>
      <c r="E815" s="634"/>
      <c r="F815" s="635"/>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4"/>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3"/>
      <c r="B816" s="634"/>
      <c r="C816" s="634"/>
      <c r="D816" s="634"/>
      <c r="E816" s="634"/>
      <c r="F816" s="635"/>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4"/>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3"/>
      <c r="B817" s="634"/>
      <c r="C817" s="634"/>
      <c r="D817" s="634"/>
      <c r="E817" s="634"/>
      <c r="F817" s="635"/>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3"/>
      <c r="B818" s="634"/>
      <c r="C818" s="634"/>
      <c r="D818" s="634"/>
      <c r="E818" s="634"/>
      <c r="F818" s="635"/>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7"/>
    </row>
    <row r="819" spans="1:50" ht="24.75" hidden="1" customHeight="1" x14ac:dyDescent="0.15">
      <c r="A819" s="633"/>
      <c r="B819" s="634"/>
      <c r="C819" s="634"/>
      <c r="D819" s="634"/>
      <c r="E819" s="634"/>
      <c r="F819" s="635"/>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3"/>
      <c r="B820" s="634"/>
      <c r="C820" s="634"/>
      <c r="D820" s="634"/>
      <c r="E820" s="634"/>
      <c r="F820" s="635"/>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09"/>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15">
      <c r="A821" s="633"/>
      <c r="B821" s="634"/>
      <c r="C821" s="634"/>
      <c r="D821" s="634"/>
      <c r="E821" s="634"/>
      <c r="F821" s="635"/>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4"/>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3"/>
      <c r="B822" s="634"/>
      <c r="C822" s="634"/>
      <c r="D822" s="634"/>
      <c r="E822" s="634"/>
      <c r="F822" s="635"/>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4"/>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3"/>
      <c r="B823" s="634"/>
      <c r="C823" s="634"/>
      <c r="D823" s="634"/>
      <c r="E823" s="634"/>
      <c r="F823" s="635"/>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4"/>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3"/>
      <c r="B824" s="634"/>
      <c r="C824" s="634"/>
      <c r="D824" s="634"/>
      <c r="E824" s="634"/>
      <c r="F824" s="635"/>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4"/>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3"/>
      <c r="B825" s="634"/>
      <c r="C825" s="634"/>
      <c r="D825" s="634"/>
      <c r="E825" s="634"/>
      <c r="F825" s="635"/>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4"/>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3"/>
      <c r="B826" s="634"/>
      <c r="C826" s="634"/>
      <c r="D826" s="634"/>
      <c r="E826" s="634"/>
      <c r="F826" s="635"/>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4"/>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3"/>
      <c r="B827" s="634"/>
      <c r="C827" s="634"/>
      <c r="D827" s="634"/>
      <c r="E827" s="634"/>
      <c r="F827" s="635"/>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4"/>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3"/>
      <c r="B828" s="634"/>
      <c r="C828" s="634"/>
      <c r="D828" s="634"/>
      <c r="E828" s="634"/>
      <c r="F828" s="635"/>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4"/>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3"/>
      <c r="B829" s="634"/>
      <c r="C829" s="634"/>
      <c r="D829" s="634"/>
      <c r="E829" s="634"/>
      <c r="F829" s="635"/>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4"/>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3"/>
      <c r="B830" s="634"/>
      <c r="C830" s="634"/>
      <c r="D830" s="634"/>
      <c r="E830" s="634"/>
      <c r="F830" s="635"/>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117.75" customHeight="1" x14ac:dyDescent="0.15">
      <c r="A837" s="376">
        <v>1</v>
      </c>
      <c r="B837" s="376">
        <v>1</v>
      </c>
      <c r="C837" s="361" t="s">
        <v>652</v>
      </c>
      <c r="D837" s="347"/>
      <c r="E837" s="347"/>
      <c r="F837" s="347"/>
      <c r="G837" s="347"/>
      <c r="H837" s="347"/>
      <c r="I837" s="347"/>
      <c r="J837" s="348">
        <v>9011101024804</v>
      </c>
      <c r="K837" s="349"/>
      <c r="L837" s="349"/>
      <c r="M837" s="349"/>
      <c r="N837" s="349"/>
      <c r="O837" s="349"/>
      <c r="P837" s="362" t="s">
        <v>653</v>
      </c>
      <c r="Q837" s="350"/>
      <c r="R837" s="350"/>
      <c r="S837" s="350"/>
      <c r="T837" s="350"/>
      <c r="U837" s="350"/>
      <c r="V837" s="350"/>
      <c r="W837" s="350"/>
      <c r="X837" s="350"/>
      <c r="Y837" s="351">
        <v>59.5</v>
      </c>
      <c r="Z837" s="352"/>
      <c r="AA837" s="352"/>
      <c r="AB837" s="353"/>
      <c r="AC837" s="363" t="s">
        <v>497</v>
      </c>
      <c r="AD837" s="371"/>
      <c r="AE837" s="371"/>
      <c r="AF837" s="371"/>
      <c r="AG837" s="371"/>
      <c r="AH837" s="372">
        <v>1</v>
      </c>
      <c r="AI837" s="373"/>
      <c r="AJ837" s="373"/>
      <c r="AK837" s="373"/>
      <c r="AL837" s="357">
        <v>100</v>
      </c>
      <c r="AM837" s="358"/>
      <c r="AN837" s="358"/>
      <c r="AO837" s="359"/>
      <c r="AP837" s="360" t="s">
        <v>654</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655</v>
      </c>
      <c r="D870" s="347"/>
      <c r="E870" s="347"/>
      <c r="F870" s="347"/>
      <c r="G870" s="347"/>
      <c r="H870" s="347"/>
      <c r="I870" s="347"/>
      <c r="J870" s="348">
        <v>2122005002494</v>
      </c>
      <c r="K870" s="349"/>
      <c r="L870" s="349"/>
      <c r="M870" s="349"/>
      <c r="N870" s="349"/>
      <c r="O870" s="349"/>
      <c r="P870" s="362" t="s">
        <v>665</v>
      </c>
      <c r="Q870" s="350"/>
      <c r="R870" s="350"/>
      <c r="S870" s="350"/>
      <c r="T870" s="350"/>
      <c r="U870" s="350"/>
      <c r="V870" s="350"/>
      <c r="W870" s="350"/>
      <c r="X870" s="350"/>
      <c r="Y870" s="351">
        <v>2.5</v>
      </c>
      <c r="Z870" s="352"/>
      <c r="AA870" s="352"/>
      <c r="AB870" s="353"/>
      <c r="AC870" s="363" t="s">
        <v>498</v>
      </c>
      <c r="AD870" s="371"/>
      <c r="AE870" s="371"/>
      <c r="AF870" s="371"/>
      <c r="AG870" s="371"/>
      <c r="AH870" s="372">
        <v>54</v>
      </c>
      <c r="AI870" s="373"/>
      <c r="AJ870" s="373"/>
      <c r="AK870" s="373"/>
      <c r="AL870" s="357" t="s">
        <v>654</v>
      </c>
      <c r="AM870" s="358"/>
      <c r="AN870" s="358"/>
      <c r="AO870" s="359"/>
      <c r="AP870" s="360" t="s">
        <v>666</v>
      </c>
      <c r="AQ870" s="360"/>
      <c r="AR870" s="360"/>
      <c r="AS870" s="360"/>
      <c r="AT870" s="360"/>
      <c r="AU870" s="360"/>
      <c r="AV870" s="360"/>
      <c r="AW870" s="360"/>
      <c r="AX870" s="360"/>
    </row>
    <row r="871" spans="1:50" ht="45" customHeight="1" x14ac:dyDescent="0.15">
      <c r="A871" s="376">
        <v>2</v>
      </c>
      <c r="B871" s="376">
        <v>1</v>
      </c>
      <c r="C871" s="361" t="s">
        <v>662</v>
      </c>
      <c r="D871" s="347"/>
      <c r="E871" s="347"/>
      <c r="F871" s="347"/>
      <c r="G871" s="347"/>
      <c r="H871" s="347"/>
      <c r="I871" s="347"/>
      <c r="J871" s="348">
        <v>3010401097045</v>
      </c>
      <c r="K871" s="349"/>
      <c r="L871" s="349"/>
      <c r="M871" s="349"/>
      <c r="N871" s="349"/>
      <c r="O871" s="349"/>
      <c r="P871" s="362" t="s">
        <v>665</v>
      </c>
      <c r="Q871" s="350"/>
      <c r="R871" s="350"/>
      <c r="S871" s="350"/>
      <c r="T871" s="350"/>
      <c r="U871" s="350"/>
      <c r="V871" s="350"/>
      <c r="W871" s="350"/>
      <c r="X871" s="350"/>
      <c r="Y871" s="351">
        <v>2.1</v>
      </c>
      <c r="Z871" s="352"/>
      <c r="AA871" s="352"/>
      <c r="AB871" s="353"/>
      <c r="AC871" s="363" t="s">
        <v>498</v>
      </c>
      <c r="AD871" s="371"/>
      <c r="AE871" s="371"/>
      <c r="AF871" s="371"/>
      <c r="AG871" s="371"/>
      <c r="AH871" s="372">
        <v>54</v>
      </c>
      <c r="AI871" s="373"/>
      <c r="AJ871" s="373"/>
      <c r="AK871" s="373"/>
      <c r="AL871" s="357" t="s">
        <v>666</v>
      </c>
      <c r="AM871" s="358"/>
      <c r="AN871" s="358"/>
      <c r="AO871" s="359"/>
      <c r="AP871" s="360" t="s">
        <v>666</v>
      </c>
      <c r="AQ871" s="360"/>
      <c r="AR871" s="360"/>
      <c r="AS871" s="360"/>
      <c r="AT871" s="360"/>
      <c r="AU871" s="360"/>
      <c r="AV871" s="360"/>
      <c r="AW871" s="360"/>
      <c r="AX871" s="360"/>
    </row>
    <row r="872" spans="1:50" ht="30" customHeight="1" x14ac:dyDescent="0.15">
      <c r="A872" s="376">
        <v>3</v>
      </c>
      <c r="B872" s="376">
        <v>1</v>
      </c>
      <c r="C872" s="361" t="s">
        <v>656</v>
      </c>
      <c r="D872" s="347"/>
      <c r="E872" s="347"/>
      <c r="F872" s="347"/>
      <c r="G872" s="347"/>
      <c r="H872" s="347"/>
      <c r="I872" s="347"/>
      <c r="J872" s="348">
        <v>1240005004054</v>
      </c>
      <c r="K872" s="349"/>
      <c r="L872" s="349"/>
      <c r="M872" s="349"/>
      <c r="N872" s="349"/>
      <c r="O872" s="349"/>
      <c r="P872" s="362" t="s">
        <v>665</v>
      </c>
      <c r="Q872" s="350"/>
      <c r="R872" s="350"/>
      <c r="S872" s="350"/>
      <c r="T872" s="350"/>
      <c r="U872" s="350"/>
      <c r="V872" s="350"/>
      <c r="W872" s="350"/>
      <c r="X872" s="350"/>
      <c r="Y872" s="351">
        <v>2</v>
      </c>
      <c r="Z872" s="352"/>
      <c r="AA872" s="352"/>
      <c r="AB872" s="353"/>
      <c r="AC872" s="363" t="s">
        <v>498</v>
      </c>
      <c r="AD872" s="371"/>
      <c r="AE872" s="371"/>
      <c r="AF872" s="371"/>
      <c r="AG872" s="371"/>
      <c r="AH872" s="355">
        <v>54</v>
      </c>
      <c r="AI872" s="356"/>
      <c r="AJ872" s="356"/>
      <c r="AK872" s="356"/>
      <c r="AL872" s="357" t="s">
        <v>666</v>
      </c>
      <c r="AM872" s="358"/>
      <c r="AN872" s="358"/>
      <c r="AO872" s="359"/>
      <c r="AP872" s="360" t="s">
        <v>666</v>
      </c>
      <c r="AQ872" s="360"/>
      <c r="AR872" s="360"/>
      <c r="AS872" s="360"/>
      <c r="AT872" s="360"/>
      <c r="AU872" s="360"/>
      <c r="AV872" s="360"/>
      <c r="AW872" s="360"/>
      <c r="AX872" s="360"/>
    </row>
    <row r="873" spans="1:50" ht="30" customHeight="1" x14ac:dyDescent="0.15">
      <c r="A873" s="376">
        <v>4</v>
      </c>
      <c r="B873" s="376">
        <v>1</v>
      </c>
      <c r="C873" s="361" t="s">
        <v>657</v>
      </c>
      <c r="D873" s="347"/>
      <c r="E873" s="347"/>
      <c r="F873" s="347"/>
      <c r="G873" s="347"/>
      <c r="H873" s="347"/>
      <c r="I873" s="347"/>
      <c r="J873" s="348">
        <v>3100005006723</v>
      </c>
      <c r="K873" s="349"/>
      <c r="L873" s="349"/>
      <c r="M873" s="349"/>
      <c r="N873" s="349"/>
      <c r="O873" s="349"/>
      <c r="P873" s="362" t="s">
        <v>665</v>
      </c>
      <c r="Q873" s="350"/>
      <c r="R873" s="350"/>
      <c r="S873" s="350"/>
      <c r="T873" s="350"/>
      <c r="U873" s="350"/>
      <c r="V873" s="350"/>
      <c r="W873" s="350"/>
      <c r="X873" s="350"/>
      <c r="Y873" s="351">
        <v>2</v>
      </c>
      <c r="Z873" s="352"/>
      <c r="AA873" s="352"/>
      <c r="AB873" s="353"/>
      <c r="AC873" s="363" t="s">
        <v>498</v>
      </c>
      <c r="AD873" s="371"/>
      <c r="AE873" s="371"/>
      <c r="AF873" s="371"/>
      <c r="AG873" s="371"/>
      <c r="AH873" s="355">
        <v>54</v>
      </c>
      <c r="AI873" s="356"/>
      <c r="AJ873" s="356"/>
      <c r="AK873" s="356"/>
      <c r="AL873" s="357" t="s">
        <v>654</v>
      </c>
      <c r="AM873" s="358"/>
      <c r="AN873" s="358"/>
      <c r="AO873" s="359"/>
      <c r="AP873" s="360" t="s">
        <v>666</v>
      </c>
      <c r="AQ873" s="360"/>
      <c r="AR873" s="360"/>
      <c r="AS873" s="360"/>
      <c r="AT873" s="360"/>
      <c r="AU873" s="360"/>
      <c r="AV873" s="360"/>
      <c r="AW873" s="360"/>
      <c r="AX873" s="360"/>
    </row>
    <row r="874" spans="1:50" ht="30" customHeight="1" x14ac:dyDescent="0.15">
      <c r="A874" s="376">
        <v>5</v>
      </c>
      <c r="B874" s="376">
        <v>1</v>
      </c>
      <c r="C874" s="361" t="s">
        <v>658</v>
      </c>
      <c r="D874" s="347"/>
      <c r="E874" s="347"/>
      <c r="F874" s="347"/>
      <c r="G874" s="347"/>
      <c r="H874" s="347"/>
      <c r="I874" s="347"/>
      <c r="J874" s="348">
        <v>6030001000271</v>
      </c>
      <c r="K874" s="349"/>
      <c r="L874" s="349"/>
      <c r="M874" s="349"/>
      <c r="N874" s="349"/>
      <c r="O874" s="349"/>
      <c r="P874" s="362" t="s">
        <v>665</v>
      </c>
      <c r="Q874" s="350"/>
      <c r="R874" s="350"/>
      <c r="S874" s="350"/>
      <c r="T874" s="350"/>
      <c r="U874" s="350"/>
      <c r="V874" s="350"/>
      <c r="W874" s="350"/>
      <c r="X874" s="350"/>
      <c r="Y874" s="351">
        <v>2</v>
      </c>
      <c r="Z874" s="352"/>
      <c r="AA874" s="352"/>
      <c r="AB874" s="353"/>
      <c r="AC874" s="363" t="s">
        <v>498</v>
      </c>
      <c r="AD874" s="371"/>
      <c r="AE874" s="371"/>
      <c r="AF874" s="371"/>
      <c r="AG874" s="371"/>
      <c r="AH874" s="355">
        <v>54</v>
      </c>
      <c r="AI874" s="356"/>
      <c r="AJ874" s="356"/>
      <c r="AK874" s="356"/>
      <c r="AL874" s="357" t="s">
        <v>666</v>
      </c>
      <c r="AM874" s="358"/>
      <c r="AN874" s="358"/>
      <c r="AO874" s="359"/>
      <c r="AP874" s="360" t="s">
        <v>666</v>
      </c>
      <c r="AQ874" s="360"/>
      <c r="AR874" s="360"/>
      <c r="AS874" s="360"/>
      <c r="AT874" s="360"/>
      <c r="AU874" s="360"/>
      <c r="AV874" s="360"/>
      <c r="AW874" s="360"/>
      <c r="AX874" s="360"/>
    </row>
    <row r="875" spans="1:50" ht="30" customHeight="1" x14ac:dyDescent="0.15">
      <c r="A875" s="376">
        <v>6</v>
      </c>
      <c r="B875" s="376">
        <v>1</v>
      </c>
      <c r="C875" s="361" t="s">
        <v>659</v>
      </c>
      <c r="D875" s="347"/>
      <c r="E875" s="347"/>
      <c r="F875" s="347"/>
      <c r="G875" s="347"/>
      <c r="H875" s="347"/>
      <c r="I875" s="347"/>
      <c r="J875" s="348">
        <v>1280005007169</v>
      </c>
      <c r="K875" s="349"/>
      <c r="L875" s="349"/>
      <c r="M875" s="349"/>
      <c r="N875" s="349"/>
      <c r="O875" s="349"/>
      <c r="P875" s="362" t="s">
        <v>665</v>
      </c>
      <c r="Q875" s="350"/>
      <c r="R875" s="350"/>
      <c r="S875" s="350"/>
      <c r="T875" s="350"/>
      <c r="U875" s="350"/>
      <c r="V875" s="350"/>
      <c r="W875" s="350"/>
      <c r="X875" s="350"/>
      <c r="Y875" s="351">
        <v>2</v>
      </c>
      <c r="Z875" s="352"/>
      <c r="AA875" s="352"/>
      <c r="AB875" s="353"/>
      <c r="AC875" s="363" t="s">
        <v>498</v>
      </c>
      <c r="AD875" s="371"/>
      <c r="AE875" s="371"/>
      <c r="AF875" s="371"/>
      <c r="AG875" s="371"/>
      <c r="AH875" s="355">
        <v>54</v>
      </c>
      <c r="AI875" s="356"/>
      <c r="AJ875" s="356"/>
      <c r="AK875" s="356"/>
      <c r="AL875" s="357" t="s">
        <v>666</v>
      </c>
      <c r="AM875" s="358"/>
      <c r="AN875" s="358"/>
      <c r="AO875" s="359"/>
      <c r="AP875" s="360" t="s">
        <v>666</v>
      </c>
      <c r="AQ875" s="360"/>
      <c r="AR875" s="360"/>
      <c r="AS875" s="360"/>
      <c r="AT875" s="360"/>
      <c r="AU875" s="360"/>
      <c r="AV875" s="360"/>
      <c r="AW875" s="360"/>
      <c r="AX875" s="360"/>
    </row>
    <row r="876" spans="1:50" ht="30" customHeight="1" x14ac:dyDescent="0.15">
      <c r="A876" s="376">
        <v>7</v>
      </c>
      <c r="B876" s="376">
        <v>1</v>
      </c>
      <c r="C876" s="361" t="s">
        <v>660</v>
      </c>
      <c r="D876" s="347"/>
      <c r="E876" s="347"/>
      <c r="F876" s="347"/>
      <c r="G876" s="347"/>
      <c r="H876" s="347"/>
      <c r="I876" s="347"/>
      <c r="J876" s="348">
        <v>7010001136802</v>
      </c>
      <c r="K876" s="349"/>
      <c r="L876" s="349"/>
      <c r="M876" s="349"/>
      <c r="N876" s="349"/>
      <c r="O876" s="349"/>
      <c r="P876" s="362" t="s">
        <v>665</v>
      </c>
      <c r="Q876" s="350"/>
      <c r="R876" s="350"/>
      <c r="S876" s="350"/>
      <c r="T876" s="350"/>
      <c r="U876" s="350"/>
      <c r="V876" s="350"/>
      <c r="W876" s="350"/>
      <c r="X876" s="350"/>
      <c r="Y876" s="351">
        <v>1.9</v>
      </c>
      <c r="Z876" s="352"/>
      <c r="AA876" s="352"/>
      <c r="AB876" s="353"/>
      <c r="AC876" s="363" t="s">
        <v>498</v>
      </c>
      <c r="AD876" s="371"/>
      <c r="AE876" s="371"/>
      <c r="AF876" s="371"/>
      <c r="AG876" s="371"/>
      <c r="AH876" s="355">
        <v>54</v>
      </c>
      <c r="AI876" s="356"/>
      <c r="AJ876" s="356"/>
      <c r="AK876" s="356"/>
      <c r="AL876" s="357" t="s">
        <v>666</v>
      </c>
      <c r="AM876" s="358"/>
      <c r="AN876" s="358"/>
      <c r="AO876" s="359"/>
      <c r="AP876" s="360" t="s">
        <v>666</v>
      </c>
      <c r="AQ876" s="360"/>
      <c r="AR876" s="360"/>
      <c r="AS876" s="360"/>
      <c r="AT876" s="360"/>
      <c r="AU876" s="360"/>
      <c r="AV876" s="360"/>
      <c r="AW876" s="360"/>
      <c r="AX876" s="360"/>
    </row>
    <row r="877" spans="1:50" ht="30" customHeight="1" x14ac:dyDescent="0.15">
      <c r="A877" s="376">
        <v>8</v>
      </c>
      <c r="B877" s="376">
        <v>1</v>
      </c>
      <c r="C877" s="361" t="s">
        <v>663</v>
      </c>
      <c r="D877" s="347"/>
      <c r="E877" s="347"/>
      <c r="F877" s="347"/>
      <c r="G877" s="347"/>
      <c r="H877" s="347"/>
      <c r="I877" s="347"/>
      <c r="J877" s="348">
        <v>9080101006434</v>
      </c>
      <c r="K877" s="349"/>
      <c r="L877" s="349"/>
      <c r="M877" s="349"/>
      <c r="N877" s="349"/>
      <c r="O877" s="349"/>
      <c r="P877" s="362" t="s">
        <v>665</v>
      </c>
      <c r="Q877" s="350"/>
      <c r="R877" s="350"/>
      <c r="S877" s="350"/>
      <c r="T877" s="350"/>
      <c r="U877" s="350"/>
      <c r="V877" s="350"/>
      <c r="W877" s="350"/>
      <c r="X877" s="350"/>
      <c r="Y877" s="351">
        <v>1.7</v>
      </c>
      <c r="Z877" s="352"/>
      <c r="AA877" s="352"/>
      <c r="AB877" s="353"/>
      <c r="AC877" s="363" t="s">
        <v>498</v>
      </c>
      <c r="AD877" s="371"/>
      <c r="AE877" s="371"/>
      <c r="AF877" s="371"/>
      <c r="AG877" s="371"/>
      <c r="AH877" s="355">
        <v>54</v>
      </c>
      <c r="AI877" s="356"/>
      <c r="AJ877" s="356"/>
      <c r="AK877" s="356"/>
      <c r="AL877" s="357" t="s">
        <v>666</v>
      </c>
      <c r="AM877" s="358"/>
      <c r="AN877" s="358"/>
      <c r="AO877" s="359"/>
      <c r="AP877" s="360" t="s">
        <v>666</v>
      </c>
      <c r="AQ877" s="360"/>
      <c r="AR877" s="360"/>
      <c r="AS877" s="360"/>
      <c r="AT877" s="360"/>
      <c r="AU877" s="360"/>
      <c r="AV877" s="360"/>
      <c r="AW877" s="360"/>
      <c r="AX877" s="360"/>
    </row>
    <row r="878" spans="1:50" ht="43.5" customHeight="1" x14ac:dyDescent="0.15">
      <c r="A878" s="376">
        <v>9</v>
      </c>
      <c r="B878" s="376">
        <v>1</v>
      </c>
      <c r="C878" s="361" t="s">
        <v>661</v>
      </c>
      <c r="D878" s="347"/>
      <c r="E878" s="347"/>
      <c r="F878" s="347"/>
      <c r="G878" s="347"/>
      <c r="H878" s="347"/>
      <c r="I878" s="347"/>
      <c r="J878" s="348">
        <v>1260001031538</v>
      </c>
      <c r="K878" s="349"/>
      <c r="L878" s="349"/>
      <c r="M878" s="349"/>
      <c r="N878" s="349"/>
      <c r="O878" s="349"/>
      <c r="P878" s="362" t="s">
        <v>665</v>
      </c>
      <c r="Q878" s="350"/>
      <c r="R878" s="350"/>
      <c r="S878" s="350"/>
      <c r="T878" s="350"/>
      <c r="U878" s="350"/>
      <c r="V878" s="350"/>
      <c r="W878" s="350"/>
      <c r="X878" s="350"/>
      <c r="Y878" s="351">
        <v>1.4</v>
      </c>
      <c r="Z878" s="352"/>
      <c r="AA878" s="352"/>
      <c r="AB878" s="353"/>
      <c r="AC878" s="363" t="s">
        <v>498</v>
      </c>
      <c r="AD878" s="371"/>
      <c r="AE878" s="371"/>
      <c r="AF878" s="371"/>
      <c r="AG878" s="371"/>
      <c r="AH878" s="355">
        <v>54</v>
      </c>
      <c r="AI878" s="356"/>
      <c r="AJ878" s="356"/>
      <c r="AK878" s="356"/>
      <c r="AL878" s="357" t="s">
        <v>666</v>
      </c>
      <c r="AM878" s="358"/>
      <c r="AN878" s="358"/>
      <c r="AO878" s="359"/>
      <c r="AP878" s="360" t="s">
        <v>666</v>
      </c>
      <c r="AQ878" s="360"/>
      <c r="AR878" s="360"/>
      <c r="AS878" s="360"/>
      <c r="AT878" s="360"/>
      <c r="AU878" s="360"/>
      <c r="AV878" s="360"/>
      <c r="AW878" s="360"/>
      <c r="AX878" s="360"/>
    </row>
    <row r="879" spans="1:50" ht="30" customHeight="1" x14ac:dyDescent="0.15">
      <c r="A879" s="376">
        <v>10</v>
      </c>
      <c r="B879" s="376">
        <v>1</v>
      </c>
      <c r="C879" s="361" t="s">
        <v>664</v>
      </c>
      <c r="D879" s="347"/>
      <c r="E879" s="347"/>
      <c r="F879" s="347"/>
      <c r="G879" s="347"/>
      <c r="H879" s="347"/>
      <c r="I879" s="347"/>
      <c r="J879" s="348">
        <v>7010701021114</v>
      </c>
      <c r="K879" s="349"/>
      <c r="L879" s="349"/>
      <c r="M879" s="349"/>
      <c r="N879" s="349"/>
      <c r="O879" s="349"/>
      <c r="P879" s="362" t="s">
        <v>665</v>
      </c>
      <c r="Q879" s="350"/>
      <c r="R879" s="350"/>
      <c r="S879" s="350"/>
      <c r="T879" s="350"/>
      <c r="U879" s="350"/>
      <c r="V879" s="350"/>
      <c r="W879" s="350"/>
      <c r="X879" s="350"/>
      <c r="Y879" s="351">
        <v>1.3</v>
      </c>
      <c r="Z879" s="352"/>
      <c r="AA879" s="352"/>
      <c r="AB879" s="353"/>
      <c r="AC879" s="363" t="s">
        <v>498</v>
      </c>
      <c r="AD879" s="371"/>
      <c r="AE879" s="371"/>
      <c r="AF879" s="371"/>
      <c r="AG879" s="371"/>
      <c r="AH879" s="355">
        <v>54</v>
      </c>
      <c r="AI879" s="356"/>
      <c r="AJ879" s="356"/>
      <c r="AK879" s="356"/>
      <c r="AL879" s="357" t="s">
        <v>666</v>
      </c>
      <c r="AM879" s="358"/>
      <c r="AN879" s="358"/>
      <c r="AO879" s="359"/>
      <c r="AP879" s="360" t="s">
        <v>666</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568</v>
      </c>
      <c r="F1102" s="375"/>
      <c r="G1102" s="375"/>
      <c r="H1102" s="375"/>
      <c r="I1102" s="375"/>
      <c r="J1102" s="348" t="s">
        <v>569</v>
      </c>
      <c r="K1102" s="349"/>
      <c r="L1102" s="349"/>
      <c r="M1102" s="349"/>
      <c r="N1102" s="349"/>
      <c r="O1102" s="349"/>
      <c r="P1102" s="362" t="s">
        <v>568</v>
      </c>
      <c r="Q1102" s="350"/>
      <c r="R1102" s="350"/>
      <c r="S1102" s="350"/>
      <c r="T1102" s="350"/>
      <c r="U1102" s="350"/>
      <c r="V1102" s="350"/>
      <c r="W1102" s="350"/>
      <c r="X1102" s="350"/>
      <c r="Y1102" s="351" t="s">
        <v>570</v>
      </c>
      <c r="Z1102" s="352"/>
      <c r="AA1102" s="352"/>
      <c r="AB1102" s="353"/>
      <c r="AC1102" s="354"/>
      <c r="AD1102" s="354"/>
      <c r="AE1102" s="354"/>
      <c r="AF1102" s="354"/>
      <c r="AG1102" s="354"/>
      <c r="AH1102" s="355" t="s">
        <v>569</v>
      </c>
      <c r="AI1102" s="356"/>
      <c r="AJ1102" s="356"/>
      <c r="AK1102" s="356"/>
      <c r="AL1102" s="357" t="s">
        <v>571</v>
      </c>
      <c r="AM1102" s="358"/>
      <c r="AN1102" s="358"/>
      <c r="AO1102" s="359"/>
      <c r="AP1102" s="360" t="s">
        <v>568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1 Y783:Y790">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56" fitToHeight="0" orientation="portrait" r:id="rId1"/>
  <headerFooter differentFirst="1" alignWithMargins="0"/>
  <rowBreaks count="4" manualBreakCount="4">
    <brk id="99" max="49" man="1"/>
    <brk id="483" max="49" man="1"/>
    <brk id="735" max="49" man="1"/>
    <brk id="8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33"/>
      <c r="AA2" s="834"/>
      <c r="AB2" s="1030" t="s">
        <v>11</v>
      </c>
      <c r="AC2" s="1031"/>
      <c r="AD2" s="1032"/>
      <c r="AE2" s="1036" t="s">
        <v>552</v>
      </c>
      <c r="AF2" s="1036"/>
      <c r="AG2" s="1036"/>
      <c r="AH2" s="1036"/>
      <c r="AI2" s="1036" t="s">
        <v>549</v>
      </c>
      <c r="AJ2" s="1036"/>
      <c r="AK2" s="1036"/>
      <c r="AL2" s="1036"/>
      <c r="AM2" s="1036" t="s">
        <v>523</v>
      </c>
      <c r="AN2" s="1036"/>
      <c r="AO2" s="1036"/>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33"/>
      <c r="AA9" s="834"/>
      <c r="AB9" s="1030" t="s">
        <v>11</v>
      </c>
      <c r="AC9" s="1031"/>
      <c r="AD9" s="1032"/>
      <c r="AE9" s="1036" t="s">
        <v>553</v>
      </c>
      <c r="AF9" s="1036"/>
      <c r="AG9" s="1036"/>
      <c r="AH9" s="1036"/>
      <c r="AI9" s="1036" t="s">
        <v>549</v>
      </c>
      <c r="AJ9" s="1036"/>
      <c r="AK9" s="1036"/>
      <c r="AL9" s="1036"/>
      <c r="AM9" s="1036" t="s">
        <v>523</v>
      </c>
      <c r="AN9" s="1036"/>
      <c r="AO9" s="1036"/>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33"/>
      <c r="AA16" s="834"/>
      <c r="AB16" s="1030" t="s">
        <v>11</v>
      </c>
      <c r="AC16" s="1031"/>
      <c r="AD16" s="1032"/>
      <c r="AE16" s="1036" t="s">
        <v>552</v>
      </c>
      <c r="AF16" s="1036"/>
      <c r="AG16" s="1036"/>
      <c r="AH16" s="1036"/>
      <c r="AI16" s="1036" t="s">
        <v>550</v>
      </c>
      <c r="AJ16" s="1036"/>
      <c r="AK16" s="1036"/>
      <c r="AL16" s="1036"/>
      <c r="AM16" s="1036" t="s">
        <v>523</v>
      </c>
      <c r="AN16" s="1036"/>
      <c r="AO16" s="1036"/>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33"/>
      <c r="AA23" s="834"/>
      <c r="AB23" s="1030" t="s">
        <v>11</v>
      </c>
      <c r="AC23" s="1031"/>
      <c r="AD23" s="1032"/>
      <c r="AE23" s="1036" t="s">
        <v>554</v>
      </c>
      <c r="AF23" s="1036"/>
      <c r="AG23" s="1036"/>
      <c r="AH23" s="1036"/>
      <c r="AI23" s="1036" t="s">
        <v>549</v>
      </c>
      <c r="AJ23" s="1036"/>
      <c r="AK23" s="1036"/>
      <c r="AL23" s="1036"/>
      <c r="AM23" s="1036" t="s">
        <v>523</v>
      </c>
      <c r="AN23" s="1036"/>
      <c r="AO23" s="1036"/>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33"/>
      <c r="AA30" s="834"/>
      <c r="AB30" s="1030" t="s">
        <v>11</v>
      </c>
      <c r="AC30" s="1031"/>
      <c r="AD30" s="1032"/>
      <c r="AE30" s="1036" t="s">
        <v>552</v>
      </c>
      <c r="AF30" s="1036"/>
      <c r="AG30" s="1036"/>
      <c r="AH30" s="1036"/>
      <c r="AI30" s="1036" t="s">
        <v>549</v>
      </c>
      <c r="AJ30" s="1036"/>
      <c r="AK30" s="1036"/>
      <c r="AL30" s="1036"/>
      <c r="AM30" s="1036" t="s">
        <v>547</v>
      </c>
      <c r="AN30" s="1036"/>
      <c r="AO30" s="1036"/>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33"/>
      <c r="AA37" s="834"/>
      <c r="AB37" s="1030" t="s">
        <v>11</v>
      </c>
      <c r="AC37" s="1031"/>
      <c r="AD37" s="1032"/>
      <c r="AE37" s="1036" t="s">
        <v>554</v>
      </c>
      <c r="AF37" s="1036"/>
      <c r="AG37" s="1036"/>
      <c r="AH37" s="1036"/>
      <c r="AI37" s="1036" t="s">
        <v>551</v>
      </c>
      <c r="AJ37" s="1036"/>
      <c r="AK37" s="1036"/>
      <c r="AL37" s="1036"/>
      <c r="AM37" s="1036" t="s">
        <v>548</v>
      </c>
      <c r="AN37" s="1036"/>
      <c r="AO37" s="1036"/>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33"/>
      <c r="AA44" s="834"/>
      <c r="AB44" s="1030" t="s">
        <v>11</v>
      </c>
      <c r="AC44" s="1031"/>
      <c r="AD44" s="1032"/>
      <c r="AE44" s="1036" t="s">
        <v>552</v>
      </c>
      <c r="AF44" s="1036"/>
      <c r="AG44" s="1036"/>
      <c r="AH44" s="1036"/>
      <c r="AI44" s="1036" t="s">
        <v>549</v>
      </c>
      <c r="AJ44" s="1036"/>
      <c r="AK44" s="1036"/>
      <c r="AL44" s="1036"/>
      <c r="AM44" s="1036" t="s">
        <v>523</v>
      </c>
      <c r="AN44" s="1036"/>
      <c r="AO44" s="1036"/>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33"/>
      <c r="AA51" s="834"/>
      <c r="AB51" s="557" t="s">
        <v>11</v>
      </c>
      <c r="AC51" s="1031"/>
      <c r="AD51" s="1032"/>
      <c r="AE51" s="1036" t="s">
        <v>552</v>
      </c>
      <c r="AF51" s="1036"/>
      <c r="AG51" s="1036"/>
      <c r="AH51" s="1036"/>
      <c r="AI51" s="1036" t="s">
        <v>549</v>
      </c>
      <c r="AJ51" s="1036"/>
      <c r="AK51" s="1036"/>
      <c r="AL51" s="1036"/>
      <c r="AM51" s="1036" t="s">
        <v>523</v>
      </c>
      <c r="AN51" s="1036"/>
      <c r="AO51" s="1036"/>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33"/>
      <c r="AA58" s="834"/>
      <c r="AB58" s="1030" t="s">
        <v>11</v>
      </c>
      <c r="AC58" s="1031"/>
      <c r="AD58" s="1032"/>
      <c r="AE58" s="1036" t="s">
        <v>552</v>
      </c>
      <c r="AF58" s="1036"/>
      <c r="AG58" s="1036"/>
      <c r="AH58" s="1036"/>
      <c r="AI58" s="1036" t="s">
        <v>549</v>
      </c>
      <c r="AJ58" s="1036"/>
      <c r="AK58" s="1036"/>
      <c r="AL58" s="1036"/>
      <c r="AM58" s="1036" t="s">
        <v>523</v>
      </c>
      <c r="AN58" s="1036"/>
      <c r="AO58" s="1036"/>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33"/>
      <c r="AA65" s="834"/>
      <c r="AB65" s="1030" t="s">
        <v>11</v>
      </c>
      <c r="AC65" s="1031"/>
      <c r="AD65" s="1032"/>
      <c r="AE65" s="1036" t="s">
        <v>552</v>
      </c>
      <c r="AF65" s="1036"/>
      <c r="AG65" s="1036"/>
      <c r="AH65" s="1036"/>
      <c r="AI65" s="1036" t="s">
        <v>549</v>
      </c>
      <c r="AJ65" s="1036"/>
      <c r="AK65" s="1036"/>
      <c r="AL65" s="1036"/>
      <c r="AM65" s="1036" t="s">
        <v>523</v>
      </c>
      <c r="AN65" s="1036"/>
      <c r="AO65" s="1036"/>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487</v>
      </c>
      <c r="H2" s="596"/>
      <c r="I2" s="596"/>
      <c r="J2" s="596"/>
      <c r="K2" s="596"/>
      <c r="L2" s="596"/>
      <c r="M2" s="596"/>
      <c r="N2" s="596"/>
      <c r="O2" s="596"/>
      <c r="P2" s="596"/>
      <c r="Q2" s="596"/>
      <c r="R2" s="596"/>
      <c r="S2" s="596"/>
      <c r="T2" s="596"/>
      <c r="U2" s="596"/>
      <c r="V2" s="596"/>
      <c r="W2" s="596"/>
      <c r="X2" s="596"/>
      <c r="Y2" s="596"/>
      <c r="Z2" s="596"/>
      <c r="AA2" s="596"/>
      <c r="AB2" s="597"/>
      <c r="AC2" s="595" t="s">
        <v>489</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49"/>
      <c r="B4" s="1050"/>
      <c r="C4" s="1050"/>
      <c r="D4" s="1050"/>
      <c r="E4" s="1050"/>
      <c r="F4" s="1051"/>
      <c r="G4" s="674"/>
      <c r="H4" s="675"/>
      <c r="I4" s="675"/>
      <c r="J4" s="675"/>
      <c r="K4" s="676"/>
      <c r="L4" s="668"/>
      <c r="M4" s="669"/>
      <c r="N4" s="669"/>
      <c r="O4" s="669"/>
      <c r="P4" s="669"/>
      <c r="Q4" s="669"/>
      <c r="R4" s="669"/>
      <c r="S4" s="669"/>
      <c r="T4" s="669"/>
      <c r="U4" s="669"/>
      <c r="V4" s="669"/>
      <c r="W4" s="669"/>
      <c r="X4" s="670"/>
      <c r="Y4" s="388"/>
      <c r="Z4" s="389"/>
      <c r="AA4" s="389"/>
      <c r="AB4" s="809"/>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4"/>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4"/>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4"/>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4"/>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4"/>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4"/>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4"/>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4"/>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4"/>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49"/>
      <c r="B15" s="1050"/>
      <c r="C15" s="1050"/>
      <c r="D15" s="1050"/>
      <c r="E15" s="1050"/>
      <c r="F15" s="1051"/>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7"/>
    </row>
    <row r="16" spans="1:50" ht="25.5" customHeight="1" x14ac:dyDescent="0.15">
      <c r="A16" s="1049"/>
      <c r="B16" s="1050"/>
      <c r="C16" s="1050"/>
      <c r="D16" s="1050"/>
      <c r="E16" s="1050"/>
      <c r="F16" s="1051"/>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49"/>
      <c r="B17" s="1050"/>
      <c r="C17" s="1050"/>
      <c r="D17" s="1050"/>
      <c r="E17" s="1050"/>
      <c r="F17" s="1051"/>
      <c r="G17" s="674"/>
      <c r="H17" s="675"/>
      <c r="I17" s="675"/>
      <c r="J17" s="675"/>
      <c r="K17" s="676"/>
      <c r="L17" s="668"/>
      <c r="M17" s="669"/>
      <c r="N17" s="669"/>
      <c r="O17" s="669"/>
      <c r="P17" s="669"/>
      <c r="Q17" s="669"/>
      <c r="R17" s="669"/>
      <c r="S17" s="669"/>
      <c r="T17" s="669"/>
      <c r="U17" s="669"/>
      <c r="V17" s="669"/>
      <c r="W17" s="669"/>
      <c r="X17" s="670"/>
      <c r="Y17" s="388"/>
      <c r="Z17" s="389"/>
      <c r="AA17" s="389"/>
      <c r="AB17" s="809"/>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4"/>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4"/>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4"/>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4"/>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4"/>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4"/>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4"/>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4"/>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4"/>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49"/>
      <c r="B28" s="1050"/>
      <c r="C28" s="1050"/>
      <c r="D28" s="1050"/>
      <c r="E28" s="1050"/>
      <c r="F28" s="1051"/>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7"/>
    </row>
    <row r="29" spans="1:50" ht="24.75" customHeight="1" x14ac:dyDescent="0.15">
      <c r="A29" s="1049"/>
      <c r="B29" s="1050"/>
      <c r="C29" s="1050"/>
      <c r="D29" s="1050"/>
      <c r="E29" s="1050"/>
      <c r="F29" s="1051"/>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49"/>
      <c r="B30" s="1050"/>
      <c r="C30" s="1050"/>
      <c r="D30" s="1050"/>
      <c r="E30" s="1050"/>
      <c r="F30" s="1051"/>
      <c r="G30" s="674"/>
      <c r="H30" s="675"/>
      <c r="I30" s="675"/>
      <c r="J30" s="675"/>
      <c r="K30" s="676"/>
      <c r="L30" s="668"/>
      <c r="M30" s="669"/>
      <c r="N30" s="669"/>
      <c r="O30" s="669"/>
      <c r="P30" s="669"/>
      <c r="Q30" s="669"/>
      <c r="R30" s="669"/>
      <c r="S30" s="669"/>
      <c r="T30" s="669"/>
      <c r="U30" s="669"/>
      <c r="V30" s="669"/>
      <c r="W30" s="669"/>
      <c r="X30" s="670"/>
      <c r="Y30" s="388"/>
      <c r="Z30" s="389"/>
      <c r="AA30" s="389"/>
      <c r="AB30" s="809"/>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4"/>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4"/>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4"/>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4"/>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4"/>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4"/>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4"/>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4"/>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4"/>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49"/>
      <c r="B41" s="1050"/>
      <c r="C41" s="1050"/>
      <c r="D41" s="1050"/>
      <c r="E41" s="1050"/>
      <c r="F41" s="1051"/>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7"/>
    </row>
    <row r="42" spans="1:50" ht="24.75" customHeight="1" x14ac:dyDescent="0.15">
      <c r="A42" s="1049"/>
      <c r="B42" s="1050"/>
      <c r="C42" s="1050"/>
      <c r="D42" s="1050"/>
      <c r="E42" s="1050"/>
      <c r="F42" s="1051"/>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49"/>
      <c r="B43" s="1050"/>
      <c r="C43" s="1050"/>
      <c r="D43" s="1050"/>
      <c r="E43" s="1050"/>
      <c r="F43" s="1051"/>
      <c r="G43" s="674"/>
      <c r="H43" s="675"/>
      <c r="I43" s="675"/>
      <c r="J43" s="675"/>
      <c r="K43" s="676"/>
      <c r="L43" s="668"/>
      <c r="M43" s="669"/>
      <c r="N43" s="669"/>
      <c r="O43" s="669"/>
      <c r="P43" s="669"/>
      <c r="Q43" s="669"/>
      <c r="R43" s="669"/>
      <c r="S43" s="669"/>
      <c r="T43" s="669"/>
      <c r="U43" s="669"/>
      <c r="V43" s="669"/>
      <c r="W43" s="669"/>
      <c r="X43" s="670"/>
      <c r="Y43" s="388"/>
      <c r="Z43" s="389"/>
      <c r="AA43" s="389"/>
      <c r="AB43" s="809"/>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4"/>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4"/>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4"/>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4"/>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4"/>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4"/>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4"/>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4"/>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4"/>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7"/>
    </row>
    <row r="56" spans="1:50" ht="24.75" customHeight="1" x14ac:dyDescent="0.15">
      <c r="A56" s="1049"/>
      <c r="B56" s="1050"/>
      <c r="C56" s="1050"/>
      <c r="D56" s="1050"/>
      <c r="E56" s="1050"/>
      <c r="F56" s="1051"/>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49"/>
      <c r="B57" s="1050"/>
      <c r="C57" s="1050"/>
      <c r="D57" s="1050"/>
      <c r="E57" s="1050"/>
      <c r="F57" s="1051"/>
      <c r="G57" s="674"/>
      <c r="H57" s="675"/>
      <c r="I57" s="675"/>
      <c r="J57" s="675"/>
      <c r="K57" s="676"/>
      <c r="L57" s="668"/>
      <c r="M57" s="669"/>
      <c r="N57" s="669"/>
      <c r="O57" s="669"/>
      <c r="P57" s="669"/>
      <c r="Q57" s="669"/>
      <c r="R57" s="669"/>
      <c r="S57" s="669"/>
      <c r="T57" s="669"/>
      <c r="U57" s="669"/>
      <c r="V57" s="669"/>
      <c r="W57" s="669"/>
      <c r="X57" s="670"/>
      <c r="Y57" s="388"/>
      <c r="Z57" s="389"/>
      <c r="AA57" s="389"/>
      <c r="AB57" s="809"/>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4"/>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4"/>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4"/>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4"/>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4"/>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4"/>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4"/>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4"/>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4"/>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49"/>
      <c r="B68" s="1050"/>
      <c r="C68" s="1050"/>
      <c r="D68" s="1050"/>
      <c r="E68" s="1050"/>
      <c r="F68" s="1051"/>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7"/>
    </row>
    <row r="69" spans="1:50" ht="25.5" customHeight="1" x14ac:dyDescent="0.15">
      <c r="A69" s="1049"/>
      <c r="B69" s="1050"/>
      <c r="C69" s="1050"/>
      <c r="D69" s="1050"/>
      <c r="E69" s="1050"/>
      <c r="F69" s="1051"/>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49"/>
      <c r="B70" s="1050"/>
      <c r="C70" s="1050"/>
      <c r="D70" s="1050"/>
      <c r="E70" s="1050"/>
      <c r="F70" s="1051"/>
      <c r="G70" s="674"/>
      <c r="H70" s="675"/>
      <c r="I70" s="675"/>
      <c r="J70" s="675"/>
      <c r="K70" s="676"/>
      <c r="L70" s="668"/>
      <c r="M70" s="669"/>
      <c r="N70" s="669"/>
      <c r="O70" s="669"/>
      <c r="P70" s="669"/>
      <c r="Q70" s="669"/>
      <c r="R70" s="669"/>
      <c r="S70" s="669"/>
      <c r="T70" s="669"/>
      <c r="U70" s="669"/>
      <c r="V70" s="669"/>
      <c r="W70" s="669"/>
      <c r="X70" s="670"/>
      <c r="Y70" s="388"/>
      <c r="Z70" s="389"/>
      <c r="AA70" s="389"/>
      <c r="AB70" s="809"/>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4"/>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4"/>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4"/>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4"/>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4"/>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4"/>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4"/>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4"/>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4"/>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49"/>
      <c r="B81" s="1050"/>
      <c r="C81" s="1050"/>
      <c r="D81" s="1050"/>
      <c r="E81" s="1050"/>
      <c r="F81" s="1051"/>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7"/>
    </row>
    <row r="82" spans="1:50" ht="24.75" customHeight="1" x14ac:dyDescent="0.15">
      <c r="A82" s="1049"/>
      <c r="B82" s="1050"/>
      <c r="C82" s="1050"/>
      <c r="D82" s="1050"/>
      <c r="E82" s="1050"/>
      <c r="F82" s="1051"/>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49"/>
      <c r="B83" s="1050"/>
      <c r="C83" s="1050"/>
      <c r="D83" s="1050"/>
      <c r="E83" s="1050"/>
      <c r="F83" s="1051"/>
      <c r="G83" s="674"/>
      <c r="H83" s="675"/>
      <c r="I83" s="675"/>
      <c r="J83" s="675"/>
      <c r="K83" s="676"/>
      <c r="L83" s="668"/>
      <c r="M83" s="669"/>
      <c r="N83" s="669"/>
      <c r="O83" s="669"/>
      <c r="P83" s="669"/>
      <c r="Q83" s="669"/>
      <c r="R83" s="669"/>
      <c r="S83" s="669"/>
      <c r="T83" s="669"/>
      <c r="U83" s="669"/>
      <c r="V83" s="669"/>
      <c r="W83" s="669"/>
      <c r="X83" s="670"/>
      <c r="Y83" s="388"/>
      <c r="Z83" s="389"/>
      <c r="AA83" s="389"/>
      <c r="AB83" s="809"/>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4"/>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4"/>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4"/>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4"/>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4"/>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4"/>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4"/>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4"/>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4"/>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49"/>
      <c r="B94" s="1050"/>
      <c r="C94" s="1050"/>
      <c r="D94" s="1050"/>
      <c r="E94" s="1050"/>
      <c r="F94" s="1051"/>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7"/>
    </row>
    <row r="95" spans="1:50" ht="24.75" customHeight="1" x14ac:dyDescent="0.15">
      <c r="A95" s="1049"/>
      <c r="B95" s="1050"/>
      <c r="C95" s="1050"/>
      <c r="D95" s="1050"/>
      <c r="E95" s="1050"/>
      <c r="F95" s="1051"/>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49"/>
      <c r="B96" s="1050"/>
      <c r="C96" s="1050"/>
      <c r="D96" s="1050"/>
      <c r="E96" s="1050"/>
      <c r="F96" s="1051"/>
      <c r="G96" s="674"/>
      <c r="H96" s="675"/>
      <c r="I96" s="675"/>
      <c r="J96" s="675"/>
      <c r="K96" s="676"/>
      <c r="L96" s="668"/>
      <c r="M96" s="669"/>
      <c r="N96" s="669"/>
      <c r="O96" s="669"/>
      <c r="P96" s="669"/>
      <c r="Q96" s="669"/>
      <c r="R96" s="669"/>
      <c r="S96" s="669"/>
      <c r="T96" s="669"/>
      <c r="U96" s="669"/>
      <c r="V96" s="669"/>
      <c r="W96" s="669"/>
      <c r="X96" s="670"/>
      <c r="Y96" s="388"/>
      <c r="Z96" s="389"/>
      <c r="AA96" s="389"/>
      <c r="AB96" s="809"/>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4"/>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4"/>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4"/>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4"/>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4"/>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4"/>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4"/>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4"/>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4"/>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7"/>
    </row>
    <row r="109" spans="1:50" ht="24.75" customHeight="1" x14ac:dyDescent="0.15">
      <c r="A109" s="1049"/>
      <c r="B109" s="1050"/>
      <c r="C109" s="1050"/>
      <c r="D109" s="1050"/>
      <c r="E109" s="1050"/>
      <c r="F109" s="1051"/>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49"/>
      <c r="B110" s="1050"/>
      <c r="C110" s="1050"/>
      <c r="D110" s="1050"/>
      <c r="E110" s="1050"/>
      <c r="F110" s="1051"/>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9"/>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4"/>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4"/>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4"/>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4"/>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4"/>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4"/>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4"/>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4"/>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4"/>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49"/>
      <c r="B121" s="1050"/>
      <c r="C121" s="1050"/>
      <c r="D121" s="1050"/>
      <c r="E121" s="1050"/>
      <c r="F121" s="1051"/>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7"/>
    </row>
    <row r="122" spans="1:50" ht="25.5" customHeight="1" x14ac:dyDescent="0.15">
      <c r="A122" s="1049"/>
      <c r="B122" s="1050"/>
      <c r="C122" s="1050"/>
      <c r="D122" s="1050"/>
      <c r="E122" s="1050"/>
      <c r="F122" s="1051"/>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49"/>
      <c r="B123" s="1050"/>
      <c r="C123" s="1050"/>
      <c r="D123" s="1050"/>
      <c r="E123" s="1050"/>
      <c r="F123" s="1051"/>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9"/>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4"/>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4"/>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4"/>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4"/>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4"/>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4"/>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4"/>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4"/>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4"/>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49"/>
      <c r="B134" s="1050"/>
      <c r="C134" s="1050"/>
      <c r="D134" s="1050"/>
      <c r="E134" s="1050"/>
      <c r="F134" s="1051"/>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7"/>
    </row>
    <row r="135" spans="1:50" ht="24.75" customHeight="1" x14ac:dyDescent="0.15">
      <c r="A135" s="1049"/>
      <c r="B135" s="1050"/>
      <c r="C135" s="1050"/>
      <c r="D135" s="1050"/>
      <c r="E135" s="1050"/>
      <c r="F135" s="1051"/>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49"/>
      <c r="B136" s="1050"/>
      <c r="C136" s="1050"/>
      <c r="D136" s="1050"/>
      <c r="E136" s="1050"/>
      <c r="F136" s="1051"/>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9"/>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4"/>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4"/>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4"/>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4"/>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4"/>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4"/>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4"/>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4"/>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4"/>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49"/>
      <c r="B147" s="1050"/>
      <c r="C147" s="1050"/>
      <c r="D147" s="1050"/>
      <c r="E147" s="1050"/>
      <c r="F147" s="1051"/>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7"/>
    </row>
    <row r="148" spans="1:50" ht="24.75" customHeight="1" x14ac:dyDescent="0.15">
      <c r="A148" s="1049"/>
      <c r="B148" s="1050"/>
      <c r="C148" s="1050"/>
      <c r="D148" s="1050"/>
      <c r="E148" s="1050"/>
      <c r="F148" s="1051"/>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49"/>
      <c r="B149" s="1050"/>
      <c r="C149" s="1050"/>
      <c r="D149" s="1050"/>
      <c r="E149" s="1050"/>
      <c r="F149" s="1051"/>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9"/>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4"/>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4"/>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4"/>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4"/>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4"/>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4"/>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4"/>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4"/>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4"/>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7"/>
    </row>
    <row r="162" spans="1:50" ht="24.75" customHeight="1" x14ac:dyDescent="0.15">
      <c r="A162" s="1049"/>
      <c r="B162" s="1050"/>
      <c r="C162" s="1050"/>
      <c r="D162" s="1050"/>
      <c r="E162" s="1050"/>
      <c r="F162" s="1051"/>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49"/>
      <c r="B163" s="1050"/>
      <c r="C163" s="1050"/>
      <c r="D163" s="1050"/>
      <c r="E163" s="1050"/>
      <c r="F163" s="1051"/>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9"/>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4"/>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4"/>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4"/>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4"/>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4"/>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4"/>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4"/>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4"/>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4"/>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49"/>
      <c r="B174" s="1050"/>
      <c r="C174" s="1050"/>
      <c r="D174" s="1050"/>
      <c r="E174" s="1050"/>
      <c r="F174" s="1051"/>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7"/>
    </row>
    <row r="175" spans="1:50" ht="25.5" customHeight="1" x14ac:dyDescent="0.15">
      <c r="A175" s="1049"/>
      <c r="B175" s="1050"/>
      <c r="C175" s="1050"/>
      <c r="D175" s="1050"/>
      <c r="E175" s="1050"/>
      <c r="F175" s="1051"/>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49"/>
      <c r="B176" s="1050"/>
      <c r="C176" s="1050"/>
      <c r="D176" s="1050"/>
      <c r="E176" s="1050"/>
      <c r="F176" s="1051"/>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9"/>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4"/>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4"/>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4"/>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4"/>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4"/>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4"/>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4"/>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4"/>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4"/>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49"/>
      <c r="B187" s="1050"/>
      <c r="C187" s="1050"/>
      <c r="D187" s="1050"/>
      <c r="E187" s="1050"/>
      <c r="F187" s="1051"/>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7"/>
    </row>
    <row r="188" spans="1:50" ht="24.75" customHeight="1" x14ac:dyDescent="0.15">
      <c r="A188" s="1049"/>
      <c r="B188" s="1050"/>
      <c r="C188" s="1050"/>
      <c r="D188" s="1050"/>
      <c r="E188" s="1050"/>
      <c r="F188" s="1051"/>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49"/>
      <c r="B189" s="1050"/>
      <c r="C189" s="1050"/>
      <c r="D189" s="1050"/>
      <c r="E189" s="1050"/>
      <c r="F189" s="1051"/>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9"/>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4"/>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4"/>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4"/>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4"/>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4"/>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4"/>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4"/>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4"/>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4"/>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49"/>
      <c r="B200" s="1050"/>
      <c r="C200" s="1050"/>
      <c r="D200" s="1050"/>
      <c r="E200" s="1050"/>
      <c r="F200" s="1051"/>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7"/>
    </row>
    <row r="201" spans="1:50" ht="24.75" customHeight="1" x14ac:dyDescent="0.15">
      <c r="A201" s="1049"/>
      <c r="B201" s="1050"/>
      <c r="C201" s="1050"/>
      <c r="D201" s="1050"/>
      <c r="E201" s="1050"/>
      <c r="F201" s="1051"/>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49"/>
      <c r="B202" s="1050"/>
      <c r="C202" s="1050"/>
      <c r="D202" s="1050"/>
      <c r="E202" s="1050"/>
      <c r="F202" s="1051"/>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9"/>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4"/>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4"/>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4"/>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4"/>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4"/>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4"/>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4"/>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4"/>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4"/>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7"/>
    </row>
    <row r="215" spans="1:50" ht="24.75" customHeight="1" x14ac:dyDescent="0.15">
      <c r="A215" s="1049"/>
      <c r="B215" s="1050"/>
      <c r="C215" s="1050"/>
      <c r="D215" s="1050"/>
      <c r="E215" s="1050"/>
      <c r="F215" s="1051"/>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49"/>
      <c r="B216" s="1050"/>
      <c r="C216" s="1050"/>
      <c r="D216" s="1050"/>
      <c r="E216" s="1050"/>
      <c r="F216" s="1051"/>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9"/>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4"/>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4"/>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4"/>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4"/>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4"/>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4"/>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4"/>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4"/>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4"/>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49"/>
      <c r="B227" s="1050"/>
      <c r="C227" s="1050"/>
      <c r="D227" s="1050"/>
      <c r="E227" s="1050"/>
      <c r="F227" s="1051"/>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7"/>
    </row>
    <row r="228" spans="1:50" ht="25.5" customHeight="1" x14ac:dyDescent="0.15">
      <c r="A228" s="1049"/>
      <c r="B228" s="1050"/>
      <c r="C228" s="1050"/>
      <c r="D228" s="1050"/>
      <c r="E228" s="1050"/>
      <c r="F228" s="1051"/>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49"/>
      <c r="B229" s="1050"/>
      <c r="C229" s="1050"/>
      <c r="D229" s="1050"/>
      <c r="E229" s="1050"/>
      <c r="F229" s="1051"/>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9"/>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4"/>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4"/>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4"/>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4"/>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4"/>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4"/>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4"/>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4"/>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4"/>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49"/>
      <c r="B240" s="1050"/>
      <c r="C240" s="1050"/>
      <c r="D240" s="1050"/>
      <c r="E240" s="1050"/>
      <c r="F240" s="1051"/>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7"/>
    </row>
    <row r="241" spans="1:50" ht="24.75" customHeight="1" x14ac:dyDescent="0.15">
      <c r="A241" s="1049"/>
      <c r="B241" s="1050"/>
      <c r="C241" s="1050"/>
      <c r="D241" s="1050"/>
      <c r="E241" s="1050"/>
      <c r="F241" s="1051"/>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49"/>
      <c r="B242" s="1050"/>
      <c r="C242" s="1050"/>
      <c r="D242" s="1050"/>
      <c r="E242" s="1050"/>
      <c r="F242" s="1051"/>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9"/>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4"/>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4"/>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4"/>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4"/>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4"/>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4"/>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4"/>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4"/>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4"/>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49"/>
      <c r="B253" s="1050"/>
      <c r="C253" s="1050"/>
      <c r="D253" s="1050"/>
      <c r="E253" s="1050"/>
      <c r="F253" s="1051"/>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7"/>
    </row>
    <row r="254" spans="1:50" ht="24.75" customHeight="1" x14ac:dyDescent="0.15">
      <c r="A254" s="1049"/>
      <c r="B254" s="1050"/>
      <c r="C254" s="1050"/>
      <c r="D254" s="1050"/>
      <c r="E254" s="1050"/>
      <c r="F254" s="1051"/>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49"/>
      <c r="B255" s="1050"/>
      <c r="C255" s="1050"/>
      <c r="D255" s="1050"/>
      <c r="E255" s="1050"/>
      <c r="F255" s="1051"/>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9"/>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4"/>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4"/>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4"/>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4"/>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4"/>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4"/>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4"/>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4"/>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4"/>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2019-06-12T06:32:02Z</cp:lastPrinted>
  <dcterms:created xsi:type="dcterms:W3CDTF">2012-03-13T00:50:25Z</dcterms:created>
  <dcterms:modified xsi:type="dcterms:W3CDTF">2019-07-09T01:10:43Z</dcterms:modified>
</cp:coreProperties>
</file>