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49179D8-0C98-4C5B-BB00-04017EE8E25F}"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M116" i="3"/>
  <c r="AM41"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<sst xmlns="http://schemas.openxmlformats.org/spreadsheetml/2006/main" count="2988" uniqueCount="681">
  <si>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</si>
  <si>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</si>
  <si>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</si>
  <si>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</si>
  <si>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</si>
  <si>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</si>
  <si>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</si>
  <si>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</si>
  <si>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</si>
  <si>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</si>
  <si>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</si>
  <si>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</si>
  <si>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</si>
  <si>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</si>
  <si>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</si>
  <si>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</si>
  <si>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</si>
  <si>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</si>
  <si>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</si>
  <si>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</si>
  <si>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</si>
  <si>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</si>
  <si>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</si>
  <si>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</si>
  <si>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</si>
  <si>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</si>
  <si>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</si>
  <si>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</si>
  <si>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</si>
  <si>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</si>
  <si>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</si>
  <si>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</si>
  <si>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</si>
  <si>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</si>
  <si>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</si>
  <si>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</si>
  <si>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</si>
  <si>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</si>
  <si>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</si>
  <si>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</si>
  <si>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</si>
  <si>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</si>
  <si>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</si>
  <si>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</si>
  <si>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</si>
  <si>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</si>
  <si>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</si>
  <si>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</si>
  <si>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</si>
  <si>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</si>
  <si>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</si>
  <si>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</si>
  <si>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</si>
  <si>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</si>
  <si>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</si>
  <si>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</si>
  <si>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</si>
  <si>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</si>
  <si>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</si>
  <si>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</si>
  <si>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</si>
  <si>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</si>
  <si>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</si>
  <si>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</si>
  <si>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</si>
  <si>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</si>
  <si>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</si>
  <si>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</si>
  <si>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</si>
  <si>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</si>
  <si>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</si>
  <si>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</si>
  <si>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</si>
  <si>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</si>
  <si>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</si>
  <si>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</si>
  <si>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</si>
  <si>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</si>
  <si>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</si>
  <si>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</si>
  <si>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</si>
  <si>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</si>
  <si>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</si>
  <si>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</si>
  <si>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</si>
  <si>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</si>
  <si>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</si>
  <si>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</si>
  <si>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</si>
  <si>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</si>
  <si>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</si>
  <si>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</si>
  <si>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</si>
  <si>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</si>
  <si>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</si>
  <si>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</si>
  <si>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</si>
  <si>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</si>
  <si>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</si>
  <si>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</si>
  <si>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</si>
  <si>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</si>
  <si>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</si>
  <si>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</si>
  <si>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</si>
  <si>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</si>
  <si>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</si>
  <si>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</si>
  <si>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</si>
  <si>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</si>
  <si>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</si>
  <si>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</si>
  <si>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</si>
  <si>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</si>
  <si>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</si>
  <si>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</si>
  <si>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</si>
  <si>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</si>
  <si>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</si>
  <si>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</si>
  <si>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</si>
  <si>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</si>
  <si>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</si>
  <si>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</si>
  <si>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</si>
  <si>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</si>
  <si>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</si>
  <si>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</si>
  <si>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</si>
  <si>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</si>
  <si>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</si>
  <si>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</si>
  <si>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</si>
  <si>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</si>
  <si>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</si>
  <si>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</si>
  <si>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</si>
  <si>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</si>
  <si>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</si>
  <si>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</si>
  <si>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</si>
  <si>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</si>
  <si>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</si>
  <si>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</si>
  <si>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</si>
  <si>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</si>
  <si>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</si>
  <si>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</si>
  <si>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</si>
  <si>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</si>
  <si>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</si>
  <si>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</si>
  <si>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</si>
  <si>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</si>
  <si>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</si>
  <si>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</si>
  <si>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</si>
  <si>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</si>
  <si>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</si>
  <si>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</si>
  <si>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</si>
  <si>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</si>
  <si>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</si>
  <si>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</si>
  <si>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</si>
  <si>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</si>
  <si>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</si>
  <si>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</si>
  <si>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</si>
  <si>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</si>
  <si>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</si>
  <si>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</si>
  <si>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</si>
  <si>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</si>
  <si>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</si>
  <si>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</si>
  <si>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</si>
  <si>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</si>
  <si>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</si>
  <si>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</si>
  <si>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</si>
  <si>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</si>
  <si>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</si>
  <si>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</si>
  <si>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</si>
  <si>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</si>
  <si>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</si>
  <si>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</si>
  <si>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</si>
  <si>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</si>
  <si>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</si>
  <si>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</si>
  <si>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</si>
  <si>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</si>
  <si>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</si>
  <si>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</si>
  <si>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</si>
  <si>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</si>
  <si>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</si>
  <si>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</si>
  <si>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</si>
  <si>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</si>
  <si>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</si>
  <si>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</si>
  <si>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</si>
  <si>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</si>
  <si>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</si>
  <si>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</si>
  <si>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</si>
  <si>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</si>
  <si>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</si>
  <si>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</si>
  <si>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</si>
  <si>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</si>
  <si>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</si>
  <si>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</si>
  <si>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</si>
  <si>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</si>
  <si>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</si>
  <si>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</si>
  <si>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</si>
  <si>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</si>
  <si>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</si>
  <si>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</si>
  <si>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</si>
  <si>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</si>
  <si>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</si>
  <si>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</si>
  <si>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</si>
  <si>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</si>
  <si>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</si>
  <si>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</si>
  <si>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</si>
  <si>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</si>
  <si>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</si>
  <si>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</si>
  <si>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</si>
  <si>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</si>
  <si>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</si>
  <si>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</si>
  <si>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</si>
  <si>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</si>
  <si>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</si>
  <si>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</si>
  <si>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</si>
  <si>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</si>
  <si>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</si>
  <si>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</si>
  <si>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</si>
  <si>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</si>
  <si>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</si>
  <si>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</si>
  <si>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</si>
  <si>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</si>
  <si>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</si>
  <si>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</si>
  <si>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</si>
  <si>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</si>
  <si>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</si>
  <si>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</si>
  <si>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</si>
  <si>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</si>
  <si>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</si>
  <si>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</si>
  <si>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</si>
  <si>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</si>
  <si>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</si>
  <si>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</si>
  <si>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</si>
  <si>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</si>
  <si>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</si>
  <si>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</si>
  <si>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</si>
  <si>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</si>
  <si>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</si>
  <si>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</si>
  <si>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</si>
  <si>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</si>
  <si>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</si>
  <si>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</si>
  <si>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</si>
  <si>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</si>
  <si>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</si>
  <si>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</si>
  <si>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</si>
  <si>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</si>
  <si>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</si>
  <si>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</si>
  <si>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</si>
  <si>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</si>
  <si>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</si>
  <si>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</si>
  <si>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</si>
  <si>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</si>
  <si>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</si>
  <si>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</si>
  <si>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</si>
  <si>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</si>
  <si>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</si>
  <si>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</si>
  <si>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</si>
  <si>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</si>
  <si>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</si>
  <si>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</si>
  <si>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</si>
  <si>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</si>
  <si>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</si>
  <si>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</si>
  <si>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</si>
  <si>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</si>
  <si>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</si>
  <si>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</si>
  <si>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</si>
  <si>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</si>
  <si>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</si>
  <si>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</si>
  <si>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</si>
  <si>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</si>
  <si>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</si>
  <si>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</si>
  <si>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</si>
  <si>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</si>
  <si>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</si>
  <si>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</si>
  <si>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</si>
  <si>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</si>
  <si>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</si>
  <si>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</si>
  <si>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</si>
  <si>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</si>
  <si>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</si>
  <si>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</si>
  <si>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</si>
  <si>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</si>
  <si>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</si>
  <si>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</si>
  <si>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</si>
  <si>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</si>
  <si>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</si>
  <si>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</si>
  <si>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</si>
  <si>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</si>
  <si>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</si>
  <si>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</si>
  <si>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</si>
  <si>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</si>
  <si>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</si>
  <si>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</si>
  <si>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</si>
  <si>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</si>
  <si>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</si>
  <si>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</si>
  <si>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</si>
  <si>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</si>
  <si>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</si>
  <si>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</si>
  <si>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</si>
  <si>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</si>
  <si>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</si>
  <si>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</si>
  <si>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</si>
  <si>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</si>
  <si>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</si>
  <si>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</si>
  <si>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</si>
  <si>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</si>
  <si>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</si>
  <si>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</si>
  <si>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</si>
  <si>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</si>
  <si>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</si>
  <si>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</si>
  <si>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</si>
  <si>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</si>
  <si>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</si>
  <si>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</si>
  <si>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</si>
  <si>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</si>
  <si>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</si>
  <si>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</si>
  <si>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</si>
  <si>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</si>
  <si>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</si>
  <si>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</si>
  <si>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</si>
  <si>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</si>
  <si>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</si>
  <si>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</si>
  <si>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</si>
  <si>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</si>
  <si>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</si>
  <si>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</si>
  <si>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</si>
  <si>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</si>
  <si>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</si>
  <si>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</si>
  <si>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</si>
  <si>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</si>
  <si>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</si>
  <si>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</si>
  <si>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</si>
  <si>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</si>
  <si>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</si>
  <si>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</si>
  <si>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</si>
  <si>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</si>
  <si>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</si>
  <si>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</si>
  <si>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</si>
  <si>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</si>
  <si>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</si>
  <si>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</si>
  <si>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</si>
  <si>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</si>
  <si>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</si>
  <si>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</si>
  <si>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</si>
  <si>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</si>
  <si>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</si>
  <si>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</si>
  <si>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</si>
  <si>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</si>
  <si>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</si>
  <si>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</si>
  <si>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</si>
  <si>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</si>
  <si>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</si>
  <si>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</si>
  <si>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</si>
  <si>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</si>
  <si>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</si>
  <si>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</si>
  <si>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</si>
  <si>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</si>
  <si>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</si>
  <si>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</si>
  <si>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</si>
  <si>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</si>
  <si>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</si>
  <si>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</si>
  <si>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</si>
  <si>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</si>
  <si>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</si>
  <si>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</si>
  <si>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</si>
  <si>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</si>
  <si>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</si>
  <si>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</si>
  <si>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</si>
  <si>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</si>
  <si>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</si>
  <si>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</si>
  <si>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</si>
  <si>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</si>
  <si>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</si>
  <si>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</si>
  <si>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</si>
  <si>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</si>
  <si>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</si>
  <si>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</si>
  <si>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</si>
  <si>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</si>
  <si>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</si>
  <si>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</si>
  <si>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</si>
  <si>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</si>
  <si>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</si>
  <si>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</si>
  <si>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</si>
  <si>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</si>
  <si>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</si>
  <si>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</si>
  <si>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</si>
  <si>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</si>
  <si>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</si>
  <si>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</si>
  <si>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</si>
  <si>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</si>
  <si>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</si>
  <si>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</si>
  <si>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</si>
  <si>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</si>
  <si>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</si>
  <si>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</si>
  <si>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</si>
  <si>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</si>
  <si>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</si>
  <si>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</si>
  <si>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</si>
  <si>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</si>
  <si>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</si>
  <si>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</si>
  <si>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</si>
  <si>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</si>
  <si>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</si>
  <si>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</si>
  <si>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</si>
  <si>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</si>
  <si>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</si>
  <si>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</si>
  <si>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</si>
  <si>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</si>
  <si>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</si>
  <si>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</si>
  <si>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</si>
  <si>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</si>
  <si>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</si>
  <si>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</si>
  <si>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</si>
  <si>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</si>
  <si>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</si>
  <si>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</si>
  <si>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</si>
  <si>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</si>
  <si>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</si>
  <si>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</si>
  <si>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</si>
  <si>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</si>
  <si>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</si>
  <si>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</si>
  <si>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</si>
  <si>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</si>
  <si>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</si>
  <si>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</si>
  <si>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</si>
  <si>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</si>
  <si>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</si>
  <si>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</si>
  <si>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</si>
  <si>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</si>
  <si>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</si>
  <si>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</si>
  <si>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</si>
  <si>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</si>
  <si>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</si>
  <si>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</si>
  <si>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</si>
  <si>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</si>
  <si>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</si>
  <si>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</si>
  <si>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</si>
  <si>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</si>
  <si>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</si>
  <si>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</si>
  <si>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</si>
  <si>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</si>
  <si>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</si>
  <si>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</si>
  <si>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</si>
  <si>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</si>
  <si>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</si>
  <si>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</si>
  <si>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</si>
  <si>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</si>
  <si>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</si>
  <si>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</si>
  <si>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</si>
  <si>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</si>
  <si>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</si>
  <si>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</si>
  <si>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</si>
  <si>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</si>
  <si>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</si>
  <si>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</si>
  <si>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</si>
  <si>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</si>
  <si>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</si>
  <si>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</si>
  <si>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</si>
  <si>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</si>
  <si>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</si>
  <si>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</si>
  <si>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</si>
  <si>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</si>
  <si>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</si>
  <si>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日本型教育の海外展開</t>
    <phoneticPr fontId="5"/>
  </si>
  <si>
    <t>平成２８年度</t>
    <phoneticPr fontId="5"/>
  </si>
  <si>
    <t>平成３２年度</t>
    <phoneticPr fontId="5"/>
  </si>
  <si>
    <t>大臣官房国際課長
奈良　哲</t>
    <phoneticPr fontId="5"/>
  </si>
  <si>
    <t>-</t>
    <phoneticPr fontId="5"/>
  </si>
  <si>
    <t>インフラ輸出戦略（平成30年改訂）
第3期教育振興基本計画（平成30年6月15日閣議決定）
教育再生実行会議第六次提言（平成２７年提出）</t>
    <phoneticPr fontId="5"/>
  </si>
  <si>
    <t>近年、諸外国から高い関心が示されている日本型教育につき、海外展開を促進することで、日本の教育の国際化、親日層の拡大、日本の経済成長への還元を図る。</t>
    <phoneticPr fontId="5"/>
  </si>
  <si>
    <t>関係省庁、政府系機関、民間企業を含む教育関連機関等から構成する「日本型教育の官民協働プラットフォーム」を創設し、有識者会議、シンポジウム等を通じて関係者間で議論・情報共有を図るとともに、海外見本市への出展、個別相談、パイロット事業の支援等を実施し、海外展開モデルを形成することで、日本型教育の海外展開を促進する。</t>
    <phoneticPr fontId="5"/>
  </si>
  <si>
    <t>-</t>
    <phoneticPr fontId="5"/>
  </si>
  <si>
    <t>-</t>
    <phoneticPr fontId="5"/>
  </si>
  <si>
    <t>国際協力推進事業委託費</t>
    <phoneticPr fontId="5"/>
  </si>
  <si>
    <t>庁費</t>
  </si>
  <si>
    <t>委員等旅費</t>
  </si>
  <si>
    <t>諸謝金</t>
  </si>
  <si>
    <t>職員旅費</t>
  </si>
  <si>
    <t>日本の教育の国際化</t>
    <phoneticPr fontId="5"/>
  </si>
  <si>
    <t>海外に対する教育事業に参加した日本側の教員、職員、指導者及び児童・生徒・学生の数
※Ｈ２９年度より新規で成果指標を設定したため、Ｈ２８年度目標値は「-」とする。　</t>
    <phoneticPr fontId="5"/>
  </si>
  <si>
    <t>人</t>
  </si>
  <si>
    <t>人</t>
    <phoneticPr fontId="5"/>
  </si>
  <si>
    <t>事業者向け調査（国際課調べ）
日本人留学生数の推移（独立行政法人日本学生支援機構）
学生・教員の受入及び派遣（国立高等専門学校）</t>
    <phoneticPr fontId="5"/>
  </si>
  <si>
    <t>親日層の拡大・日本の経済成長への還元</t>
    <phoneticPr fontId="5"/>
  </si>
  <si>
    <t>海外に対する教育事業に参加した相手国側の教員、職員、指導者及び児童・生徒・学生の数
※Ｈ２９年度より新規で成果指標を設定したため、Ｈ２８年度目標値は「-」とする。　　</t>
    <phoneticPr fontId="5"/>
  </si>
  <si>
    <t>人</t>
    <phoneticPr fontId="5"/>
  </si>
  <si>
    <t>事業者向け調査（国際課調べ）
日本人留学生数の推移（独立行政法人日本学生支援機構）
学生・教員の受入及び派遣（国立高等専門学校）</t>
    <phoneticPr fontId="5"/>
  </si>
  <si>
    <t>官民協働プラットフォーム会合（ステアリングコミッティ等）の開催数</t>
    <phoneticPr fontId="5"/>
  </si>
  <si>
    <t>件</t>
    <phoneticPr fontId="5"/>
  </si>
  <si>
    <t>日本型教育の海外展開にあたり個別相談を行った回数</t>
    <phoneticPr fontId="5"/>
  </si>
  <si>
    <t>件</t>
    <phoneticPr fontId="5"/>
  </si>
  <si>
    <t>件</t>
    <phoneticPr fontId="5"/>
  </si>
  <si>
    <t>日本型教育の海外展開にあたり国際フォーラムに出展したブースの数</t>
  </si>
  <si>
    <t>日本型教育の海外展開にあたり採択されたパイロット事業数</t>
  </si>
  <si>
    <t>委託額／（官民協働プラットフォーム会合数＋個別相談数＋国際フォーラムにおいて出店したブース数＋パイロット事業数）　　　　　</t>
    <phoneticPr fontId="5"/>
  </si>
  <si>
    <t>百万円</t>
    <phoneticPr fontId="5"/>
  </si>
  <si>
    <t>百万円/回</t>
    <phoneticPr fontId="5"/>
  </si>
  <si>
    <t>46/47</t>
    <phoneticPr fontId="5"/>
  </si>
  <si>
    <t>48/54</t>
    <phoneticPr fontId="5"/>
  </si>
  <si>
    <t>　　/</t>
    <phoneticPr fontId="5"/>
  </si>
  <si>
    <t>／　　　　　　　　　　　　　　</t>
    <phoneticPr fontId="5"/>
  </si>
  <si>
    <t>／　　　　　　　　　　　　　　</t>
    <phoneticPr fontId="5"/>
  </si>
  <si>
    <t>海外に対する教育事業に参加した日本側の教員、職員、指導者及び児童・生徒・学生の数</t>
    <phoneticPr fontId="5"/>
  </si>
  <si>
    <t>海外に対する教育事業に参加した相手国側の教員、職員、指導者及び児童・生徒・学生の数</t>
  </si>
  <si>
    <t>-</t>
    <phoneticPr fontId="5"/>
  </si>
  <si>
    <t>本事業は、日本の教育の国際化、親日層の拡大、日本の経済成長に資するものであり、国民や社会のニーズを的確に反映しているものである。</t>
    <phoneticPr fontId="5"/>
  </si>
  <si>
    <t>本事業は、関係府省・法人等と連携してネットワークを形成し、日本の教育の国際化、親日層の拡大、日本の経済成長への還元を実現するものであるため、効果的な運営をするためには、政府主導で実施することが適切である。</t>
    <phoneticPr fontId="5"/>
  </si>
  <si>
    <t>本事業は、関係省庁・機関と協力したスキームである「日本型教育の海外展開官民協働プラットフォーム」の中で、オールジャパン体制で連携・情報共有を行うことにより、日本の教育の国際化、親日層の拡大、日本の経済成長への還元に資するものである。
そのため、政策目的の達成手段として適切であり、優先度が高い事業である。</t>
    <phoneticPr fontId="5"/>
  </si>
  <si>
    <t>海外展開の第一歩としてパイロット事業の選定を行っており、選定においては有識者会議を実施し、妥当性を確認している。</t>
    <phoneticPr fontId="5"/>
  </si>
  <si>
    <t>必要経費について精査したうえで支出することにより、単位当たりコストの削減に努めている。</t>
    <phoneticPr fontId="5"/>
  </si>
  <si>
    <t>事業経費の各費目・使途の内容を厳正に審査するなど、その合理性について適切にチェックをしている。</t>
    <phoneticPr fontId="5"/>
  </si>
  <si>
    <t>事業の執行等に関しても、適宜コスト削減や効率化のための対応や、アイディアの共有等を行っている。</t>
    <phoneticPr fontId="5"/>
  </si>
  <si>
    <t>実現可能性を踏まえた目標設定および事業の効果を見据えた事業内容となるように実施している。</t>
    <phoneticPr fontId="5"/>
  </si>
  <si>
    <t>事業実施に当たっては、より効率的・安価な方法を検討し実施している。</t>
    <phoneticPr fontId="5"/>
  </si>
  <si>
    <t>計画的に進められるようにお、また内容をより充実できるように検討し、実施している。</t>
    <phoneticPr fontId="5"/>
  </si>
  <si>
    <t>当該事業で得られた成果物については、教育関係機関をはじめ、広く一般にも利用できるよう、ホームページに掲載するなどの工夫を行っている。</t>
    <phoneticPr fontId="5"/>
  </si>
  <si>
    <t>新28-0024</t>
    <phoneticPr fontId="5"/>
  </si>
  <si>
    <t>13　豊かな国際社会の構築に資する国際交流・協力の推進</t>
    <phoneticPr fontId="5"/>
  </si>
  <si>
    <t>13-2 国際協力の推進</t>
    <phoneticPr fontId="5"/>
  </si>
  <si>
    <t>大臣官房国際課</t>
    <phoneticPr fontId="5"/>
  </si>
  <si>
    <t>大臣官房国際課</t>
    <phoneticPr fontId="5"/>
  </si>
  <si>
    <t>-</t>
    <phoneticPr fontId="5"/>
  </si>
  <si>
    <t>本事業の目的を達成するため、上記点検結果を踏まえて進捗状況の把握に努めつつ、コスト削減や効率的・効果的な予算の執行を行う。</t>
    <phoneticPr fontId="5"/>
  </si>
  <si>
    <t>本事業は、日本型教育の海外展開を推進することで、日本の教育の国際化、親日層の拡大、日本の経済成長への還元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必要がある。</t>
    <phoneticPr fontId="5"/>
  </si>
  <si>
    <t>人件費</t>
    <rPh sb="0" eb="3">
      <t>ジンケンヒ</t>
    </rPh>
    <phoneticPr fontId="5"/>
  </si>
  <si>
    <t>事業費</t>
    <rPh sb="0" eb="3">
      <t>ジギョウヒ</t>
    </rPh>
    <phoneticPr fontId="5"/>
  </si>
  <si>
    <t>賃金</t>
    <rPh sb="0" eb="2">
      <t>チンギン</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</si>
  <si>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</si>
  <si>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</si>
  <si>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</si>
  <si>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</si>
  <si>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雑役務費</t>
    <rPh sb="0" eb="1">
      <t>ザツ</t>
    </rPh>
    <rPh sb="1" eb="4">
      <t>エキムヒ</t>
    </rPh>
    <phoneticPr fontId="5"/>
  </si>
  <si>
    <t>一般管理費</t>
    <rPh sb="0" eb="2">
      <t>イッパン</t>
    </rPh>
    <rPh sb="2" eb="5">
      <t>カンリヒ</t>
    </rPh>
    <phoneticPr fontId="5"/>
  </si>
  <si>
    <t>支出予算額の10％（再委託費を除く）</t>
    <rPh sb="0" eb="2">
      <t>シシュツ</t>
    </rPh>
    <rPh sb="2" eb="4">
      <t>ヨサン</t>
    </rPh>
    <rPh sb="4" eb="5">
      <t>ガク</t>
    </rPh>
    <rPh sb="10" eb="13">
      <t>サイイタク</t>
    </rPh>
    <rPh sb="13" eb="14">
      <t>ヒ</t>
    </rPh>
    <rPh sb="15" eb="16">
      <t>ノゾ</t>
    </rPh>
    <phoneticPr fontId="5"/>
  </si>
  <si>
    <t>再委託費</t>
    <rPh sb="0" eb="3">
      <t>サイイタク</t>
    </rPh>
    <rPh sb="3" eb="4">
      <t>ヒ</t>
    </rPh>
    <phoneticPr fontId="5"/>
  </si>
  <si>
    <t>パイロット事業費</t>
    <rPh sb="5" eb="7">
      <t>ジギョウ</t>
    </rPh>
    <rPh sb="7" eb="8">
      <t>ヒ</t>
    </rPh>
    <phoneticPr fontId="5"/>
  </si>
  <si>
    <t>＊表示単位未満四捨五入の関係で、積上げと合計は一致しない。</t>
    <phoneticPr fontId="5"/>
  </si>
  <si>
    <t>借損料</t>
    <rPh sb="0" eb="3">
      <t>シャクソンリョウ</t>
    </rPh>
    <phoneticPr fontId="5"/>
  </si>
  <si>
    <t>その他（諸謝金、消耗品費、会議費、通信運搬費）</t>
    <rPh sb="2" eb="3">
      <t>タ</t>
    </rPh>
    <rPh sb="4" eb="7">
      <t>ショシャキン</t>
    </rPh>
    <rPh sb="8" eb="12">
      <t>ショウモウヒンヒ</t>
    </rPh>
    <rPh sb="13" eb="16">
      <t>カイギヒ</t>
    </rPh>
    <rPh sb="17" eb="19">
      <t>ツウシン</t>
    </rPh>
    <rPh sb="19" eb="21">
      <t>ウンパン</t>
    </rPh>
    <rPh sb="21" eb="22">
      <t>ヒ</t>
    </rPh>
    <phoneticPr fontId="5"/>
  </si>
  <si>
    <t>消費税相当額</t>
    <rPh sb="0" eb="3">
      <t>ショウヒゼイ</t>
    </rPh>
    <rPh sb="3" eb="5">
      <t>ソウトウ</t>
    </rPh>
    <rPh sb="5" eb="6">
      <t>ガク</t>
    </rPh>
    <phoneticPr fontId="5"/>
  </si>
  <si>
    <t>株式会社コーエイリサーチ＆コンサルティング</t>
    <rPh sb="0" eb="4">
      <t>カブシキガイシャ</t>
    </rPh>
    <phoneticPr fontId="5"/>
  </si>
  <si>
    <t>プラットフォーム運営業務、国別分科会、国際フォーラム開催業務、パイロット事業実施等の企画運営に係る各種業務等</t>
    <phoneticPr fontId="5"/>
  </si>
  <si>
    <t>-</t>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</si>
  <si>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</si>
  <si>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</si>
  <si>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</si>
  <si>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アイ・シー・ネット株式会社</t>
    <rPh sb="9" eb="13">
      <t>カブシキガイシャ</t>
    </rPh>
    <phoneticPr fontId="5"/>
  </si>
  <si>
    <t>一般財団法人地域・魅力化プラットフォーム</t>
    <rPh sb="0" eb="2">
      <t>イッパン</t>
    </rPh>
    <rPh sb="2" eb="4">
      <t>ザイダン</t>
    </rPh>
    <rPh sb="4" eb="6">
      <t>ホウジン</t>
    </rPh>
    <rPh sb="6" eb="8">
      <t>チイキ</t>
    </rPh>
    <rPh sb="9" eb="11">
      <t>ミリョク</t>
    </rPh>
    <rPh sb="11" eb="12">
      <t>カ</t>
    </rPh>
    <phoneticPr fontId="5"/>
  </si>
  <si>
    <t>株式会社すららネット</t>
    <rPh sb="0" eb="4">
      <t>カブシキガイシャ</t>
    </rPh>
    <phoneticPr fontId="5"/>
  </si>
  <si>
    <t>株式会社ジャイアントリープ・インターナショナル</t>
    <rPh sb="0" eb="4">
      <t>カブシキガイシャ</t>
    </rPh>
    <phoneticPr fontId="5"/>
  </si>
  <si>
    <t>日本タタ・コンサルタンシー・サービシズ株式会社</t>
    <rPh sb="0" eb="2">
      <t>ニホン</t>
    </rPh>
    <rPh sb="19" eb="23">
      <t>カブシキガイシャ</t>
    </rPh>
    <phoneticPr fontId="5"/>
  </si>
  <si>
    <t>株式会社Z会</t>
    <rPh sb="0" eb="4">
      <t>カブシキガイシャ</t>
    </rPh>
    <rPh sb="5" eb="6">
      <t>カイ</t>
    </rPh>
    <phoneticPr fontId="5"/>
  </si>
  <si>
    <t>株式会社学研ホールディングス</t>
    <rPh sb="0" eb="4">
      <t>カブシキガイシャ</t>
    </rPh>
    <rPh sb="4" eb="6">
      <t>ガッケン</t>
    </rPh>
    <phoneticPr fontId="5"/>
  </si>
  <si>
    <t>パイロット事業</t>
    <rPh sb="5" eb="7">
      <t>ジギョウ</t>
    </rPh>
    <phoneticPr fontId="5"/>
  </si>
  <si>
    <t>-</t>
    <phoneticPr fontId="5"/>
  </si>
  <si>
    <t>A.株式会社コーエイリサーチ＆コンサルティング</t>
    <phoneticPr fontId="5"/>
  </si>
  <si>
    <t>B.国立大学法人大阪教育大学</t>
    <phoneticPr fontId="5"/>
  </si>
  <si>
    <t>無</t>
  </si>
  <si>
    <t>委託費の契約にあたって、事業経費の費目及びその使途について真に必要な経費のみを計上するよう調整している。</t>
    <phoneticPr fontId="5"/>
  </si>
  <si>
    <t>本事業で　｢日本型教育の海外展開官民協働プラットフォーム｣を創設し、関係者間で議論・情報共有を図るとともに、個別相談、国際フォーラム及びパイロット事業を実施し、具体の展開案件の形成を促進し、アジア諸国を中心とした世界各国において複数のセクターが協力して行う日本型教育の海外展開モデルを形成することにより、国際協力の推進に寄与する.</t>
    <phoneticPr fontId="5"/>
  </si>
  <si>
    <t>契約の相手先の選定に当たっては、随意契約（企画競争）において、競争性を確保のうえ実施している。</t>
    <phoneticPr fontId="5"/>
  </si>
  <si>
    <t>‐</t>
  </si>
  <si>
    <t>-</t>
    <phoneticPr fontId="5"/>
  </si>
  <si>
    <t>-</t>
    <phoneticPr fontId="5"/>
  </si>
  <si>
    <t>-</t>
    <phoneticPr fontId="5"/>
  </si>
  <si>
    <t>-</t>
    <phoneticPr fontId="5"/>
  </si>
  <si>
    <t>-</t>
    <phoneticPr fontId="5"/>
  </si>
  <si>
    <t>59/108</t>
    <phoneticPr fontId="5"/>
  </si>
  <si>
    <t>60/96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</si>
</sst>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95250</xdr:colOff>
      <xdr:row>742</xdr:row>
      <xdr:rowOff>244928</xdr:rowOff>
    </xdr:from>
    <xdr:to>
      <xdr:col>49</xdr:col>
      <xdr:colOff>125744</xdr:colOff>
      <xdr:row>757</xdr:row>
      <xdr:rowOff>235486</xdr:rowOff>
    </xdr:to>
    <xdr:grpSp>
      <xdr:nvGrpSpPr>
        <xdr:cNvPr id="18" name="グループ化 17">
          <a:extLst>
            <a:ext uri="{FF2B5EF4-FFF2-40B4-BE49-F238E27FC236}">
              <a16:creationId xmlns:a16="http://schemas.microsoft.com/office/drawing/2014/main" id="{8E0794B5-1751-42A6-83C1-89FC1B929B4C}"/>
            </a:ext>
          </a:extLst>
        </xdr:cNvPr>
        <xdr:cNvGrpSpPr/>
      </xdr:nvGrpSpPr>
      <xdr:grpSpPr>
        <a:xfrm>
          <a:off x="1512094" y="50858397"/>
          <a:ext cx="8531556" cy="5657933"/>
          <a:chOff x="1524000" y="64334571"/>
          <a:chExt cx="8602994" cy="5610308"/>
        </a:xfrm>
      </xdr:grpSpPr>
      <xdr:grpSp>
        <xdr:nvGrpSpPr>
          <xdr:cNvPr id="3" name="グループ化 2">
            <a:extLst>
              <a:ext uri="{FF2B5EF4-FFF2-40B4-BE49-F238E27FC236}">
                <a16:creationId xmlns:a16="http://schemas.microsoft.com/office/drawing/2014/main" id="{A8B11904-F4AF-4B6D-9C76-967E93A5010F}"/>
              </a:ext>
            </a:extLst>
          </xdr:cNvPr>
          <xdr:cNvGrpSpPr/>
        </xdr:nvGrpSpPr>
        <xdr:grpSpPr>
          <a:xfrm>
            <a:off x="1524000" y="64442092"/>
            <a:ext cx="3863513" cy="5502787"/>
            <a:chOff x="3561734" y="91563265"/>
            <a:chExt cx="3912309" cy="5397085"/>
          </a:xfrm>
        </xdr:grpSpPr>
        <xdr:sp macro="" textlink="">
          <xdr:nvSpPr>
            <xdr:cNvPr id="4" name="テキスト ボックス 3">
              <a:extLst>
                <a:ext uri="{FF2B5EF4-FFF2-40B4-BE49-F238E27FC236}">
                  <a16:creationId xmlns:a16="http://schemas.microsoft.com/office/drawing/2014/main" id="{1122C7A0-1E4E-4529-8DC2-51DD7EB347FA}"/>
                </a:ext>
              </a:extLst>
            </xdr:cNvPr>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64.7</a:t>
              </a:r>
              <a:r>
                <a:rPr kumimoji="1" lang="ja-JP" altLang="en-US" sz="1600"/>
                <a:t>百万円</a:t>
              </a:r>
              <a:endParaRPr kumimoji="1" lang="en-US" altLang="ja-JP" sz="1600"/>
            </a:p>
          </xdr:txBody>
        </xdr:sp>
        <xdr:sp macro="" textlink="">
          <xdr:nvSpPr>
            <xdr:cNvPr id="5" name="AutoShape 28">
              <a:extLst>
                <a:ext uri="{FF2B5EF4-FFF2-40B4-BE49-F238E27FC236}">
                  <a16:creationId xmlns:a16="http://schemas.microsoft.com/office/drawing/2014/main" id="{FFB45750-08C5-4A32-8EF8-F7E2A67025F2}"/>
                </a:ext>
              </a:extLst>
            </xdr:cNvPr>
            <xdr:cNvSpPr>
              <a:spLocks noChangeArrowheads="1"/>
            </xdr:cNvSpPr>
          </xdr:nvSpPr>
          <xdr:spPr bwMode="auto">
            <a:xfrm>
              <a:off x="3758085" y="92470941"/>
              <a:ext cx="3536768" cy="10645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 name="下矢印 7">
              <a:extLst>
                <a:ext uri="{FF2B5EF4-FFF2-40B4-BE49-F238E27FC236}">
                  <a16:creationId xmlns:a16="http://schemas.microsoft.com/office/drawing/2014/main" id="{E8FD3DCB-8AA9-4AB4-9C5C-594F0EF5C181}"/>
                </a:ext>
              </a:extLst>
            </xdr:cNvPr>
            <xdr:cNvSpPr/>
          </xdr:nvSpPr>
          <xdr:spPr>
            <a:xfrm>
              <a:off x="5266489" y="93691901"/>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57257870-ACA8-42F0-9228-8DBE86CF77F7}"/>
                </a:ext>
              </a:extLst>
            </xdr:cNvPr>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Ａ．株式会社コーエイリサーチ＆コンサルティング</a:t>
              </a:r>
              <a:endParaRPr kumimoji="1" lang="en-US" altLang="ja-JP" sz="1400"/>
            </a:p>
            <a:p>
              <a:pPr algn="ctr"/>
              <a:r>
                <a:rPr kumimoji="1" lang="en-US" altLang="ja-JP" sz="1400"/>
                <a:t>59.5</a:t>
              </a:r>
              <a:r>
                <a:rPr kumimoji="1" lang="ja-JP" altLang="en-US" sz="1400"/>
                <a:t>百万円</a:t>
              </a:r>
            </a:p>
          </xdr:txBody>
        </xdr:sp>
        <xdr:sp macro="" textlink="">
          <xdr:nvSpPr>
            <xdr:cNvPr id="8" name="AutoShape 28">
              <a:extLst>
                <a:ext uri="{FF2B5EF4-FFF2-40B4-BE49-F238E27FC236}">
                  <a16:creationId xmlns:a16="http://schemas.microsoft.com/office/drawing/2014/main" id="{8A4C79C6-F94F-45E5-AEF3-E8A655F15A5A}"/>
                </a:ext>
              </a:extLst>
            </xdr:cNvPr>
            <xdr:cNvSpPr>
              <a:spLocks noChangeArrowheads="1"/>
            </xdr:cNvSpPr>
          </xdr:nvSpPr>
          <xdr:spPr bwMode="auto">
            <a:xfrm>
              <a:off x="3561734" y="95709964"/>
              <a:ext cx="3912309"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国際フォーラム開催業務・幹事会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grpSp>
        <xdr:nvGrpSpPr>
          <xdr:cNvPr id="9" name="グループ化 8">
            <a:extLst>
              <a:ext uri="{FF2B5EF4-FFF2-40B4-BE49-F238E27FC236}">
                <a16:creationId xmlns:a16="http://schemas.microsoft.com/office/drawing/2014/main" id="{2EA4A960-E9CF-411E-A7C6-F59F8311ED4D}"/>
              </a:ext>
            </a:extLst>
          </xdr:cNvPr>
          <xdr:cNvGrpSpPr/>
        </xdr:nvGrpSpPr>
        <xdr:grpSpPr>
          <a:xfrm>
            <a:off x="4902021" y="64334571"/>
            <a:ext cx="3040338" cy="1017247"/>
            <a:chOff x="6906184" y="40297535"/>
            <a:chExt cx="3078227" cy="996143"/>
          </a:xfrm>
        </xdr:grpSpPr>
        <xdr:grpSp>
          <xdr:nvGrpSpPr>
            <xdr:cNvPr id="10" name="グループ化 9">
              <a:extLst>
                <a:ext uri="{FF2B5EF4-FFF2-40B4-BE49-F238E27FC236}">
                  <a16:creationId xmlns:a16="http://schemas.microsoft.com/office/drawing/2014/main" id="{6327D3B0-CD14-48B7-B5C8-813DD30BE2D4}"/>
                </a:ext>
              </a:extLst>
            </xdr:cNvPr>
            <xdr:cNvGrpSpPr/>
          </xdr:nvGrpSpPr>
          <xdr:grpSpPr>
            <a:xfrm>
              <a:off x="6906184" y="40297535"/>
              <a:ext cx="2150164" cy="996143"/>
              <a:chOff x="6924675" y="210359625"/>
              <a:chExt cx="2009775" cy="1173064"/>
            </a:xfrm>
          </xdr:grpSpPr>
          <xdr:sp macro="" textlink="">
            <xdr:nvSpPr>
              <xdr:cNvPr id="12" name="大かっこ 11">
                <a:extLst>
                  <a:ext uri="{FF2B5EF4-FFF2-40B4-BE49-F238E27FC236}">
                    <a16:creationId xmlns:a16="http://schemas.microsoft.com/office/drawing/2014/main" id="{CF4EAAC3-6A11-4413-8C1D-191F6088B2F7}"/>
                  </a:ext>
                </a:extLst>
              </xdr:cNvPr>
              <xdr:cNvSpPr/>
            </xdr:nvSpPr>
            <xdr:spPr>
              <a:xfrm>
                <a:off x="6924675" y="210418105"/>
                <a:ext cx="1975560" cy="1074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3CECFFAC-3BE4-403E-ADE1-ADF7D9998DB5}"/>
                  </a:ext>
                </a:extLst>
              </xdr:cNvPr>
              <xdr:cNvSpPr txBox="1"/>
            </xdr:nvSpPr>
            <xdr:spPr>
              <a:xfrm>
                <a:off x="7058025" y="210359625"/>
                <a:ext cx="1876425" cy="117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①諸謝金　　</a:t>
                </a:r>
                <a:r>
                  <a:rPr kumimoji="1" lang="ja-JP" altLang="en-US" sz="1100" baseline="0"/>
                  <a:t> 　    </a:t>
                </a:r>
                <a:r>
                  <a:rPr kumimoji="1" lang="en-US" altLang="ja-JP" sz="1100" baseline="0"/>
                  <a:t>0.9</a:t>
                </a:r>
                <a:r>
                  <a:rPr kumimoji="1" lang="ja-JP" altLang="en-US" sz="1100"/>
                  <a:t>百万円</a:t>
                </a:r>
                <a:endParaRPr kumimoji="1" lang="en-US" altLang="ja-JP" sz="1100"/>
              </a:p>
              <a:p>
                <a:r>
                  <a:rPr kumimoji="1" lang="ja-JP" altLang="en-US" sz="1100"/>
                  <a:t>②職員旅費　</a:t>
                </a:r>
                <a:r>
                  <a:rPr kumimoji="1" lang="ja-JP" altLang="en-US" sz="1100" baseline="0"/>
                  <a:t>       </a:t>
                </a:r>
                <a:r>
                  <a:rPr kumimoji="1" lang="en-US" altLang="ja-JP" sz="1100" baseline="0"/>
                  <a:t>0.3</a:t>
                </a:r>
                <a:r>
                  <a:rPr kumimoji="1" lang="ja-JP" altLang="en-US" sz="1100"/>
                  <a:t>百万円</a:t>
                </a:r>
                <a:endParaRPr kumimoji="1" lang="en-US" altLang="ja-JP" sz="1100"/>
              </a:p>
              <a:p>
                <a:r>
                  <a:rPr kumimoji="1" lang="ja-JP" altLang="en-US" sz="1100">
                    <a:solidFill>
                      <a:sysClr val="windowText" lastClr="000000"/>
                    </a:solidFill>
                  </a:rPr>
                  <a:t>③庁費　　　　 </a:t>
                </a:r>
                <a:r>
                  <a:rPr kumimoji="1" lang="ja-JP" altLang="en-US"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en-US" altLang="ja-JP" sz="1100">
                    <a:solidFill>
                      <a:schemeClr val="dk1"/>
                    </a:solidFill>
                    <a:latin typeface="+mn-lt"/>
                    <a:ea typeface="+mn-ea"/>
                    <a:cs typeface="+mn-cs"/>
                  </a:rPr>
                  <a:t>4.8</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grpSp>
        <xdr:sp macro="" textlink="">
          <xdr:nvSpPr>
            <xdr:cNvPr id="11" name="テキスト ボックス 10">
              <a:extLst>
                <a:ext uri="{FF2B5EF4-FFF2-40B4-BE49-F238E27FC236}">
                  <a16:creationId xmlns:a16="http://schemas.microsoft.com/office/drawing/2014/main" id="{00F81409-5E90-41EF-B970-DAED7F3D9753}"/>
                </a:ext>
              </a:extLst>
            </xdr:cNvPr>
            <xdr:cNvSpPr txBox="1"/>
          </xdr:nvSpPr>
          <xdr:spPr>
            <a:xfrm>
              <a:off x="9155177"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sp macro="" textlink="">
        <xdr:nvSpPr>
          <xdr:cNvPr id="14" name="下矢印 7">
            <a:extLst>
              <a:ext uri="{FF2B5EF4-FFF2-40B4-BE49-F238E27FC236}">
                <a16:creationId xmlns:a16="http://schemas.microsoft.com/office/drawing/2014/main" id="{CBA80365-937A-4B36-8A00-85E50ACBE3B5}"/>
              </a:ext>
            </a:extLst>
          </xdr:cNvPr>
          <xdr:cNvSpPr/>
        </xdr:nvSpPr>
        <xdr:spPr>
          <a:xfrm rot="16200000">
            <a:off x="5416831" y="67902751"/>
            <a:ext cx="538671" cy="52975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7F343325-1038-473E-8D92-6961C6128E2B}"/>
              </a:ext>
            </a:extLst>
          </xdr:cNvPr>
          <xdr:cNvSpPr txBox="1"/>
        </xdr:nvSpPr>
        <xdr:spPr>
          <a:xfrm>
            <a:off x="6712051" y="67133093"/>
            <a:ext cx="3033298" cy="13978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Ｂ．国立大学法人大阪教育大学</a:t>
            </a:r>
            <a:endParaRPr kumimoji="1" lang="en-US" altLang="ja-JP" sz="1400">
              <a:solidFill>
                <a:schemeClr val="dk1"/>
              </a:solidFill>
              <a:effectLst/>
              <a:latin typeface="+mn-ea"/>
              <a:ea typeface="+mn-ea"/>
              <a:cs typeface="+mn-cs"/>
            </a:endParaRPr>
          </a:p>
          <a:p>
            <a:pPr algn="ctr"/>
            <a:r>
              <a:rPr kumimoji="1" lang="en-US" altLang="ja-JP" sz="1400"/>
              <a:t>2.5</a:t>
            </a:r>
            <a:r>
              <a:rPr kumimoji="1" lang="ja-JP" altLang="en-US" sz="1400"/>
              <a:t>百万円</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他</a:t>
            </a:r>
            <a:r>
              <a:rPr kumimoji="1" lang="ja-JP" altLang="ja-JP" sz="1400">
                <a:solidFill>
                  <a:schemeClr val="dk1"/>
                </a:solidFill>
                <a:effectLst/>
                <a:latin typeface="+mn-lt"/>
                <a:ea typeface="+mn-ea"/>
                <a:cs typeface="+mn-cs"/>
              </a:rPr>
              <a:t>団体）</a:t>
            </a:r>
            <a:endParaRPr lang="ja-JP" altLang="ja-JP" sz="1400">
              <a:effectLst/>
            </a:endParaRPr>
          </a:p>
          <a:p>
            <a:pPr algn="ctr"/>
            <a:endParaRPr kumimoji="1" lang="en-US" altLang="ja-JP" sz="1400"/>
          </a:p>
        </xdr:txBody>
      </xdr:sp>
      <xdr:sp macro="" textlink="">
        <xdr:nvSpPr>
          <xdr:cNvPr id="16" name="テキスト ボックス 15">
            <a:extLst>
              <a:ext uri="{FF2B5EF4-FFF2-40B4-BE49-F238E27FC236}">
                <a16:creationId xmlns:a16="http://schemas.microsoft.com/office/drawing/2014/main" id="{E7272628-973E-4BCA-AD69-0B124063F1CF}"/>
              </a:ext>
            </a:extLst>
          </xdr:cNvPr>
          <xdr:cNvSpPr txBox="1"/>
        </xdr:nvSpPr>
        <xdr:spPr>
          <a:xfrm>
            <a:off x="4767365" y="67522169"/>
            <a:ext cx="2566193" cy="29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7" name="AutoShape 28">
            <a:extLst>
              <a:ext uri="{FF2B5EF4-FFF2-40B4-BE49-F238E27FC236}">
                <a16:creationId xmlns:a16="http://schemas.microsoft.com/office/drawing/2014/main" id="{C53F83BA-7362-468D-9E6F-00EED0BE9B30}"/>
              </a:ext>
            </a:extLst>
          </xdr:cNvPr>
          <xdr:cNvSpPr>
            <a:spLocks noChangeArrowheads="1"/>
          </xdr:cNvSpPr>
        </xdr:nvSpPr>
        <xdr:spPr bwMode="auto">
          <a:xfrm>
            <a:off x="6263481" y="68725170"/>
            <a:ext cx="3863513" cy="112577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a:t>
            </a:r>
            <a:r>
              <a:rPr lang="en-US" altLang="ja-JP" sz="1200">
                <a:solidFill>
                  <a:srgbClr xmlns:mc="http://schemas.openxmlformats.org/markup-compatibility/2006" xmlns:a14="http://schemas.microsoft.com/office/drawing/2010/main" val="000000" mc:Ignorable="a14" a14:legacySpreadsheetColorIndex="8"/>
                </a:solidFill>
              </a:rPr>
              <a:t>23.9</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416</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576</v>
      </c>
      <c r="H5" s="844"/>
      <c r="I5" s="844"/>
      <c r="J5" s="844"/>
      <c r="K5" s="844"/>
      <c r="L5" s="844"/>
      <c r="M5" s="845" t="s">
        <v>66</v>
      </c>
      <c r="N5" s="846"/>
      <c r="O5" s="846"/>
      <c r="P5" s="846"/>
      <c r="Q5" s="846"/>
      <c r="R5" s="847"/>
      <c r="S5" s="848" t="s">
        <v>577</v>
      </c>
      <c r="T5" s="844"/>
      <c r="U5" s="844"/>
      <c r="V5" s="844"/>
      <c r="W5" s="844"/>
      <c r="X5" s="849"/>
      <c r="Y5" s="702" t="s">
        <v>3</v>
      </c>
      <c r="Z5" s="543"/>
      <c r="AA5" s="543"/>
      <c r="AB5" s="543"/>
      <c r="AC5" s="543"/>
      <c r="AD5" s="544"/>
      <c r="AE5" s="703" t="s">
        <v>632</v>
      </c>
      <c r="AF5" s="703"/>
      <c r="AG5" s="703"/>
      <c r="AH5" s="703"/>
      <c r="AI5" s="703"/>
      <c r="AJ5" s="703"/>
      <c r="AK5" s="703"/>
      <c r="AL5" s="703"/>
      <c r="AM5" s="703"/>
      <c r="AN5" s="703"/>
      <c r="AO5" s="703"/>
      <c r="AP5" s="704"/>
      <c r="AQ5" s="705" t="s">
        <v>578</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580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v>63</v>
      </c>
      <c r="Q13" s="662"/>
      <c r="R13" s="662"/>
      <c r="S13" s="662"/>
      <c r="T13" s="662"/>
      <c r="U13" s="662"/>
      <c r="V13" s="663"/>
      <c r="W13" s="661">
        <v>63</v>
      </c>
      <c r="X13" s="662"/>
      <c r="Y13" s="662"/>
      <c r="Z13" s="662"/>
      <c r="AA13" s="662"/>
      <c r="AB13" s="662"/>
      <c r="AC13" s="663"/>
      <c r="AD13" s="661">
        <v>71.199999999999989</v>
      </c>
      <c r="AE13" s="662"/>
      <c r="AF13" s="662"/>
      <c r="AG13" s="662"/>
      <c r="AH13" s="662"/>
      <c r="AI13" s="662"/>
      <c r="AJ13" s="663"/>
      <c r="AK13" s="661">
        <v>71.3</v>
      </c>
      <c r="AL13" s="662"/>
      <c r="AM13" s="662"/>
      <c r="AN13" s="662"/>
      <c r="AO13" s="662"/>
      <c r="AP13" s="662"/>
      <c r="AQ13" s="663"/>
      <c r="AR13" s="923"/>
      <c r="AS13" s="924"/>
      <c r="AT13" s="924"/>
      <c r="AU13" s="924"/>
      <c r="AV13" s="924"/>
      <c r="AW13" s="924"/>
      <c r="AX13" s="925"/>
    </row>
    <row r="14" spans="1:50" ht="21" customHeight="1" x14ac:dyDescent="0.15">
      <c r="A14" s="616"/>
      <c r="B14" s="617"/>
      <c r="C14" s="617"/>
      <c r="D14" s="617"/>
      <c r="E14" s="617"/>
      <c r="F14" s="618"/>
      <c r="G14" s="729"/>
      <c r="H14" s="730"/>
      <c r="I14" s="715" t="s">
        <v>8</v>
      </c>
      <c r="J14" s="766"/>
      <c r="K14" s="766"/>
      <c r="L14" s="766"/>
      <c r="M14" s="766"/>
      <c r="N14" s="766"/>
      <c r="O14" s="767"/>
      <c r="P14" s="661" t="s">
        <v>583</v>
      </c>
      <c r="Q14" s="662"/>
      <c r="R14" s="662"/>
      <c r="S14" s="662"/>
      <c r="T14" s="662"/>
      <c r="U14" s="662"/>
      <c r="V14" s="663"/>
      <c r="W14" s="661" t="s">
        <v>583</v>
      </c>
      <c r="X14" s="662"/>
      <c r="Y14" s="662"/>
      <c r="Z14" s="662"/>
      <c r="AA14" s="662"/>
      <c r="AB14" s="662"/>
      <c r="AC14" s="663"/>
      <c r="AD14" s="661" t="s">
        <v>633</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579</v>
      </c>
      <c r="Q15" s="662"/>
      <c r="R15" s="662"/>
      <c r="S15" s="662"/>
      <c r="T15" s="662"/>
      <c r="U15" s="662"/>
      <c r="V15" s="663"/>
      <c r="W15" s="661" t="s">
        <v>579</v>
      </c>
      <c r="X15" s="662"/>
      <c r="Y15" s="662"/>
      <c r="Z15" s="662"/>
      <c r="AA15" s="662"/>
      <c r="AB15" s="662"/>
      <c r="AC15" s="663"/>
      <c r="AD15" s="661" t="s">
        <v>579</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579</v>
      </c>
      <c r="Q16" s="662"/>
      <c r="R16" s="662"/>
      <c r="S16" s="662"/>
      <c r="T16" s="662"/>
      <c r="U16" s="662"/>
      <c r="V16" s="663"/>
      <c r="W16" s="661" t="s">
        <v>579</v>
      </c>
      <c r="X16" s="662"/>
      <c r="Y16" s="662"/>
      <c r="Z16" s="662"/>
      <c r="AA16" s="662"/>
      <c r="AB16" s="662"/>
      <c r="AC16" s="663"/>
      <c r="AD16" s="661" t="s">
        <v>579</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579</v>
      </c>
      <c r="Q17" s="662"/>
      <c r="R17" s="662"/>
      <c r="S17" s="662"/>
      <c r="T17" s="662"/>
      <c r="U17" s="662"/>
      <c r="V17" s="663"/>
      <c r="W17" s="661" t="s">
        <v>579</v>
      </c>
      <c r="X17" s="662"/>
      <c r="Y17" s="662"/>
      <c r="Z17" s="662"/>
      <c r="AA17" s="662"/>
      <c r="AB17" s="662"/>
      <c r="AC17" s="663"/>
      <c r="AD17" s="661" t="s">
        <v>584</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6"/>
      <c r="B18" s="617"/>
      <c r="C18" s="617"/>
      <c r="D18" s="617"/>
      <c r="E18" s="617"/>
      <c r="F18" s="618"/>
      <c r="G18" s="731"/>
      <c r="H18" s="732"/>
      <c r="I18" s="720" t="s">
        <v>20</v>
      </c>
      <c r="J18" s="721"/>
      <c r="K18" s="721"/>
      <c r="L18" s="721"/>
      <c r="M18" s="721"/>
      <c r="N18" s="721"/>
      <c r="O18" s="722"/>
      <c r="P18" s="882">
        <f>SUM(P13:V17)</f>
        <v>63</v>
      </c>
      <c r="Q18" s="883"/>
      <c r="R18" s="883"/>
      <c r="S18" s="883"/>
      <c r="T18" s="883"/>
      <c r="U18" s="883"/>
      <c r="V18" s="884"/>
      <c r="W18" s="882">
        <f>SUM(W13:AC17)</f>
        <v>63</v>
      </c>
      <c r="X18" s="883"/>
      <c r="Y18" s="883"/>
      <c r="Z18" s="883"/>
      <c r="AA18" s="883"/>
      <c r="AB18" s="883"/>
      <c r="AC18" s="884"/>
      <c r="AD18" s="882">
        <f>SUM(AD13:AJ17)</f>
        <v>71.199999999999989</v>
      </c>
      <c r="AE18" s="883"/>
      <c r="AF18" s="883"/>
      <c r="AG18" s="883"/>
      <c r="AH18" s="883"/>
      <c r="AI18" s="883"/>
      <c r="AJ18" s="884"/>
      <c r="AK18" s="882">
        <f>SUM(AK13:AQ17)</f>
        <v>71.3</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1">
        <v>56</v>
      </c>
      <c r="Q19" s="662"/>
      <c r="R19" s="662"/>
      <c r="S19" s="662"/>
      <c r="T19" s="662"/>
      <c r="U19" s="662"/>
      <c r="V19" s="663"/>
      <c r="W19" s="661">
        <v>61.3</v>
      </c>
      <c r="X19" s="662"/>
      <c r="Y19" s="662"/>
      <c r="Z19" s="662"/>
      <c r="AA19" s="662"/>
      <c r="AB19" s="662"/>
      <c r="AC19" s="663"/>
      <c r="AD19" s="661">
        <v>64.7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0" t="s">
        <v>10</v>
      </c>
      <c r="H20" s="881"/>
      <c r="I20" s="881"/>
      <c r="J20" s="881"/>
      <c r="K20" s="881"/>
      <c r="L20" s="881"/>
      <c r="M20" s="881"/>
      <c r="N20" s="881"/>
      <c r="O20" s="881"/>
      <c r="P20" s="318">
        <f>IF(P18=0, "-", SUM(P19)/P18)</f>
        <v>0.88888888888888884</v>
      </c>
      <c r="Q20" s="318"/>
      <c r="R20" s="318"/>
      <c r="S20" s="318"/>
      <c r="T20" s="318"/>
      <c r="U20" s="318"/>
      <c r="V20" s="318"/>
      <c r="W20" s="318">
        <f t="shared" ref="W20" si="0">IF(W18=0, "-", SUM(W19)/W18)</f>
        <v>0.973015873015873</v>
      </c>
      <c r="X20" s="318"/>
      <c r="Y20" s="318"/>
      <c r="Z20" s="318"/>
      <c r="AA20" s="318"/>
      <c r="AB20" s="318"/>
      <c r="AC20" s="318"/>
      <c r="AD20" s="318">
        <f t="shared" ref="AD20" si="1">IF(AD18=0, "-", SUM(AD19)/AD18)</f>
        <v>0.90870786516853952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0.973015873015873</v>
      </c>
      <c r="X21" s="318"/>
      <c r="Y21" s="318"/>
      <c r="Z21" s="318"/>
      <c r="AA21" s="318"/>
      <c r="AB21" s="318"/>
      <c r="AC21" s="318"/>
      <c r="AD21" s="318">
        <f t="shared" ref="AD21" si="3">IF(AD19=0, "-", SUM(AD19)/SUM(AD13,AD14))</f>
        <v>0.90870786516853952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457</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585</v>
      </c>
      <c r="H23" s="957"/>
      <c r="I23" s="957"/>
      <c r="J23" s="957"/>
      <c r="K23" s="957"/>
      <c r="L23" s="957"/>
      <c r="M23" s="957"/>
      <c r="N23" s="957"/>
      <c r="O23" s="958"/>
      <c r="P23" s="923">
        <v>59.7</v>
      </c>
      <c r="Q23" s="924"/>
      <c r="R23" s="924"/>
      <c r="S23" s="924"/>
      <c r="T23" s="924"/>
      <c r="U23" s="924"/>
      <c r="V23" s="941"/>
      <c r="W23" s="923"/>
      <c r="X23" s="924"/>
      <c r="Y23" s="924"/>
      <c r="Z23" s="924"/>
      <c r="AA23" s="924"/>
      <c r="AB23" s="924"/>
      <c r="AC23" s="941"/>
      <c r="AD23" s="978" t="s">
        <v>566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61">
        <v>9</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61">
        <v>1</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588</v>
      </c>
      <c r="H26" s="960"/>
      <c r="I26" s="960"/>
      <c r="J26" s="960"/>
      <c r="K26" s="960"/>
      <c r="L26" s="960"/>
      <c r="M26" s="960"/>
      <c r="N26" s="960"/>
      <c r="O26" s="961"/>
      <c r="P26" s="661">
        <v>0.9</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589</v>
      </c>
      <c r="H27" s="960"/>
      <c r="I27" s="960"/>
      <c r="J27" s="960"/>
      <c r="K27" s="960"/>
      <c r="L27" s="960"/>
      <c r="M27" s="960"/>
      <c r="N27" s="960"/>
      <c r="O27" s="961"/>
      <c r="P27" s="661">
        <v>0.7</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71.3</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32</v>
      </c>
      <c r="AV31" s="199"/>
      <c r="AW31" s="398" t="s">
        <v>300</v>
      </c>
      <c r="AX31" s="399"/>
    </row>
    <row r="32" spans="1:50" ht="35.2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593</v>
      </c>
      <c r="AC32" s="461"/>
      <c r="AD32" s="461"/>
      <c r="AE32" s="218">
        <v>249</v>
      </c>
      <c r="AF32" s="219"/>
      <c r="AG32" s="219"/>
      <c r="AH32" s="219"/>
      <c r="AI32" s="218">
        <v>3362</v>
      </c>
      <c r="AJ32" s="219"/>
      <c r="AK32" s="219"/>
      <c r="AL32" s="219"/>
      <c r="AM32" s="218">
        <v>6121</v>
      </c>
      <c r="AN32" s="219"/>
      <c r="AO32" s="219"/>
      <c r="AP32" s="219"/>
      <c r="AQ32" s="340" t="s">
        <v>579</v>
      </c>
      <c r="AR32" s="207"/>
      <c r="AS32" s="207"/>
      <c r="AT32" s="341"/>
      <c r="AU32" s="219" t="s">
        <v>579</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t="s">
        <v>567</v>
      </c>
      <c r="AF33" s="219"/>
      <c r="AG33" s="219"/>
      <c r="AH33" s="219"/>
      <c r="AI33" s="218">
        <v>2287</v>
      </c>
      <c r="AJ33" s="219"/>
      <c r="AK33" s="219"/>
      <c r="AL33" s="219"/>
      <c r="AM33" s="218">
        <v>2810</v>
      </c>
      <c r="AN33" s="219"/>
      <c r="AO33" s="219"/>
      <c r="AP33" s="219"/>
      <c r="AQ33" s="340" t="s">
        <v>567</v>
      </c>
      <c r="AR33" s="207"/>
      <c r="AS33" s="207"/>
      <c r="AT33" s="341"/>
      <c r="AU33" s="219">
        <v>3856</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v>147</v>
      </c>
      <c r="AJ34" s="219"/>
      <c r="AK34" s="219"/>
      <c r="AL34" s="219"/>
      <c r="AM34" s="218">
        <f>AM32/AM33*100</f>
        <v>217.82918149466192</v>
      </c>
      <c r="AN34" s="219"/>
      <c r="AO34" s="219"/>
      <c r="AP34" s="219"/>
      <c r="AQ34" s="340" t="s">
        <v>579</v>
      </c>
      <c r="AR34" s="207"/>
      <c r="AS34" s="207"/>
      <c r="AT34" s="341"/>
      <c r="AU34" s="219" t="s">
        <v>579</v>
      </c>
      <c r="AV34" s="219"/>
      <c r="AW34" s="219"/>
      <c r="AX34" s="221"/>
    </row>
    <row r="35" spans="1:50" ht="27.75" customHeight="1" x14ac:dyDescent="0.15">
      <c r="A35" s="226" t="s">
        <v>501</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567</v>
      </c>
      <c r="AR38" s="200"/>
      <c r="AS38" s="133" t="s">
        <v>355</v>
      </c>
      <c r="AT38" s="134"/>
      <c r="AU38" s="199">
        <v>32</v>
      </c>
      <c r="AV38" s="199"/>
      <c r="AW38" s="398" t="s">
        <v>300</v>
      </c>
      <c r="AX38" s="399"/>
    </row>
    <row r="39" spans="1:50" ht="38.25" customHeight="1" x14ac:dyDescent="0.15">
      <c r="A39" s="403"/>
      <c r="B39" s="401"/>
      <c r="C39" s="401"/>
      <c r="D39" s="401"/>
      <c r="E39" s="401"/>
      <c r="F39" s="402"/>
      <c r="G39" s="564" t="s">
        <v>595</v>
      </c>
      <c r="H39" s="565"/>
      <c r="I39" s="565"/>
      <c r="J39" s="565"/>
      <c r="K39" s="565"/>
      <c r="L39" s="565"/>
      <c r="M39" s="565"/>
      <c r="N39" s="565"/>
      <c r="O39" s="566"/>
      <c r="P39" s="105" t="s">
        <v>596</v>
      </c>
      <c r="Q39" s="105"/>
      <c r="R39" s="105"/>
      <c r="S39" s="105"/>
      <c r="T39" s="105"/>
      <c r="U39" s="105"/>
      <c r="V39" s="105"/>
      <c r="W39" s="105"/>
      <c r="X39" s="106"/>
      <c r="Y39" s="471" t="s">
        <v>12</v>
      </c>
      <c r="Z39" s="531"/>
      <c r="AA39" s="532"/>
      <c r="AB39" s="461" t="s">
        <v>597</v>
      </c>
      <c r="AC39" s="461"/>
      <c r="AD39" s="461"/>
      <c r="AE39" s="218">
        <v>1864</v>
      </c>
      <c r="AF39" s="219"/>
      <c r="AG39" s="219"/>
      <c r="AH39" s="219"/>
      <c r="AI39" s="218">
        <v>15134</v>
      </c>
      <c r="AJ39" s="219"/>
      <c r="AK39" s="219"/>
      <c r="AL39" s="219"/>
      <c r="AM39" s="218">
        <v>20922</v>
      </c>
      <c r="AN39" s="219"/>
      <c r="AO39" s="219"/>
      <c r="AP39" s="219"/>
      <c r="AQ39" s="340" t="s">
        <v>584</v>
      </c>
      <c r="AR39" s="207"/>
      <c r="AS39" s="207"/>
      <c r="AT39" s="341"/>
      <c r="AU39" s="219" t="s">
        <v>579</v>
      </c>
      <c r="AV39" s="219"/>
      <c r="AW39" s="219"/>
      <c r="AX39" s="221"/>
    </row>
    <row r="40" spans="1:50" ht="38.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593</v>
      </c>
      <c r="AC40" s="523"/>
      <c r="AD40" s="523"/>
      <c r="AE40" s="218" t="s">
        <v>567</v>
      </c>
      <c r="AF40" s="219"/>
      <c r="AG40" s="219"/>
      <c r="AH40" s="219"/>
      <c r="AI40" s="218">
        <v>17457</v>
      </c>
      <c r="AJ40" s="219"/>
      <c r="AK40" s="219"/>
      <c r="AL40" s="219"/>
      <c r="AM40" s="218">
        <v>18398</v>
      </c>
      <c r="AN40" s="219"/>
      <c r="AO40" s="219"/>
      <c r="AP40" s="219"/>
      <c r="AQ40" s="340" t="s">
        <v>567</v>
      </c>
      <c r="AR40" s="207"/>
      <c r="AS40" s="207"/>
      <c r="AT40" s="341"/>
      <c r="AU40" s="219">
        <v>20279</v>
      </c>
      <c r="AV40" s="219"/>
      <c r="AW40" s="219"/>
      <c r="AX40" s="221"/>
    </row>
    <row r="41" spans="1:50" ht="38.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v>87</v>
      </c>
      <c r="AJ41" s="219"/>
      <c r="AK41" s="219"/>
      <c r="AL41" s="219"/>
      <c r="AM41" s="218">
        <f>AM39/AM40*100</f>
        <v>113.71888248722688</v>
      </c>
      <c r="AN41" s="219"/>
      <c r="AO41" s="219"/>
      <c r="AP41" s="219"/>
      <c r="AQ41" s="340" t="s">
        <v>579</v>
      </c>
      <c r="AR41" s="207"/>
      <c r="AS41" s="207"/>
      <c r="AT41" s="341"/>
      <c r="AU41" s="219" t="s">
        <v>579</v>
      </c>
      <c r="AV41" s="219"/>
      <c r="AW41" s="219"/>
      <c r="AX41" s="221"/>
    </row>
    <row r="42" spans="1:50" ht="30" customHeight="1" x14ac:dyDescent="0.15">
      <c r="A42" s="226" t="s">
        <v>501</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0"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2</v>
      </c>
      <c r="AF101" s="219"/>
      <c r="AG101" s="219"/>
      <c r="AH101" s="220"/>
      <c r="AI101" s="218">
        <v>7</v>
      </c>
      <c r="AJ101" s="219"/>
      <c r="AK101" s="219"/>
      <c r="AL101" s="220"/>
      <c r="AM101" s="218">
        <v>5</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2</v>
      </c>
      <c r="AF102" s="418"/>
      <c r="AG102" s="418"/>
      <c r="AH102" s="418"/>
      <c r="AI102" s="418">
        <v>4</v>
      </c>
      <c r="AJ102" s="418"/>
      <c r="AK102" s="418"/>
      <c r="AL102" s="418"/>
      <c r="AM102" s="418">
        <v>6</v>
      </c>
      <c r="AN102" s="418"/>
      <c r="AO102" s="418"/>
      <c r="AP102" s="418"/>
      <c r="AQ102" s="273">
        <v>6</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601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602</v>
      </c>
      <c r="AC104" s="546"/>
      <c r="AD104" s="547"/>
      <c r="AE104" s="218">
        <v>28</v>
      </c>
      <c r="AF104" s="219"/>
      <c r="AG104" s="219"/>
      <c r="AH104" s="220"/>
      <c r="AI104" s="218">
        <v>25</v>
      </c>
      <c r="AJ104" s="219"/>
      <c r="AK104" s="219"/>
      <c r="AL104" s="220"/>
      <c r="AM104" s="218">
        <v>79</v>
      </c>
      <c r="AN104" s="219"/>
      <c r="AO104" s="219"/>
      <c r="AP104" s="220"/>
      <c r="AQ104" s="218" t="s">
        <v>567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603</v>
      </c>
      <c r="AC105" s="469"/>
      <c r="AD105" s="470"/>
      <c r="AE105" s="418">
        <v>28</v>
      </c>
      <c r="AF105" s="418"/>
      <c r="AG105" s="418"/>
      <c r="AH105" s="418"/>
      <c r="AI105" s="418">
        <v>40</v>
      </c>
      <c r="AJ105" s="418"/>
      <c r="AK105" s="418"/>
      <c r="AL105" s="418"/>
      <c r="AM105" s="418">
        <v>45</v>
      </c>
      <c r="AN105" s="418"/>
      <c r="AO105" s="418"/>
      <c r="AP105" s="418"/>
      <c r="AQ105" s="218">
        <v>60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604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573</v>
      </c>
      <c r="AC107" s="546"/>
      <c r="AD107" s="547"/>
      <c r="AE107" s="418">
        <v>4</v>
      </c>
      <c r="AF107" s="418"/>
      <c r="AG107" s="418"/>
      <c r="AH107" s="418"/>
      <c r="AI107" s="418">
        <v>11</v>
      </c>
      <c r="AJ107" s="418"/>
      <c r="AK107" s="418"/>
      <c r="AL107" s="418"/>
      <c r="AM107" s="418">
        <v>2</v>
      </c>
      <c r="AN107" s="418"/>
      <c r="AO107" s="418"/>
      <c r="AP107" s="418"/>
      <c r="AQ107" s="218" t="s">
        <v>567</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573</v>
      </c>
      <c r="AC108" s="469"/>
      <c r="AD108" s="470"/>
      <c r="AE108" s="418">
        <v>4</v>
      </c>
      <c r="AF108" s="418"/>
      <c r="AG108" s="418"/>
      <c r="AH108" s="418"/>
      <c r="AI108" s="418">
        <v>10</v>
      </c>
      <c r="AJ108" s="418"/>
      <c r="AK108" s="418"/>
      <c r="AL108" s="418"/>
      <c r="AM108" s="418">
        <v>11</v>
      </c>
      <c r="AN108" s="418"/>
      <c r="AO108" s="418"/>
      <c r="AP108" s="418"/>
      <c r="AQ108" s="218">
        <v>10</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605</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573</v>
      </c>
      <c r="AC110" s="546"/>
      <c r="AD110" s="547"/>
      <c r="AE110" s="418">
        <v>14</v>
      </c>
      <c r="AF110" s="418"/>
      <c r="AG110" s="418"/>
      <c r="AH110" s="418"/>
      <c r="AI110" s="418">
        <v>11</v>
      </c>
      <c r="AJ110" s="418"/>
      <c r="AK110" s="418"/>
      <c r="AL110" s="418"/>
      <c r="AM110" s="418">
        <v>22</v>
      </c>
      <c r="AN110" s="418"/>
      <c r="AO110" s="418"/>
      <c r="AP110" s="418"/>
      <c r="AQ110" s="218" t="s">
        <v>567</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573</v>
      </c>
      <c r="AC111" s="469"/>
      <c r="AD111" s="470"/>
      <c r="AE111" s="418">
        <v>14</v>
      </c>
      <c r="AF111" s="418"/>
      <c r="AG111" s="418"/>
      <c r="AH111" s="418"/>
      <c r="AI111" s="418">
        <v>21</v>
      </c>
      <c r="AJ111" s="418"/>
      <c r="AK111" s="418"/>
      <c r="AL111" s="418"/>
      <c r="AM111" s="418">
        <v>22</v>
      </c>
      <c r="AN111" s="418"/>
      <c r="AO111" s="418"/>
      <c r="AP111" s="418"/>
      <c r="AQ111" s="218">
        <v>20</v>
      </c>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0.9</v>
      </c>
      <c r="AF116" s="418"/>
      <c r="AG116" s="418"/>
      <c r="AH116" s="418"/>
      <c r="AI116" s="418">
        <v>0.88</v>
      </c>
      <c r="AJ116" s="418"/>
      <c r="AK116" s="418"/>
      <c r="AL116" s="418"/>
      <c r="AM116" s="418">
        <f>59/108</f>
        <v>0.54629629629629628</v>
      </c>
      <c r="AN116" s="418"/>
      <c r="AO116" s="418"/>
      <c r="AP116" s="418"/>
      <c r="AQ116" s="218">
        <f>60/96</f>
        <v>0.625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51" t="s">
        <v>609</v>
      </c>
      <c r="AF117" s="551"/>
      <c r="AG117" s="551"/>
      <c r="AH117" s="551"/>
      <c r="AI117" s="551" t="s">
        <v>610</v>
      </c>
      <c r="AJ117" s="551"/>
      <c r="AK117" s="551"/>
      <c r="AL117" s="551"/>
      <c r="AM117" s="551" t="s">
        <v>679</v>
      </c>
      <c r="AN117" s="551"/>
      <c r="AO117" s="551"/>
      <c r="AP117" s="551"/>
      <c r="AQ117" s="551" t="s">
        <v>680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612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613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611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612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249</v>
      </c>
      <c r="AF134" s="207"/>
      <c r="AG134" s="207"/>
      <c r="AH134" s="207"/>
      <c r="AI134" s="206">
        <v>3362</v>
      </c>
      <c r="AJ134" s="207"/>
      <c r="AK134" s="207"/>
      <c r="AL134" s="207"/>
      <c r="AM134" s="206">
        <v>6121</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579</v>
      </c>
      <c r="AF135" s="207"/>
      <c r="AG135" s="207"/>
      <c r="AH135" s="207"/>
      <c r="AI135" s="206">
        <v>2287</v>
      </c>
      <c r="AJ135" s="207"/>
      <c r="AK135" s="207"/>
      <c r="AL135" s="207"/>
      <c r="AM135" s="206">
        <v>2810</v>
      </c>
      <c r="AN135" s="207"/>
      <c r="AO135" s="207"/>
      <c r="AP135" s="207"/>
      <c r="AQ135" s="206" t="s">
        <v>579</v>
      </c>
      <c r="AR135" s="207"/>
      <c r="AS135" s="207"/>
      <c r="AT135" s="207"/>
      <c r="AU135" s="206">
        <v>3856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615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1864</v>
      </c>
      <c r="AF138" s="207"/>
      <c r="AG138" s="207"/>
      <c r="AH138" s="207"/>
      <c r="AI138" s="206">
        <v>15134</v>
      </c>
      <c r="AJ138" s="207"/>
      <c r="AK138" s="207"/>
      <c r="AL138" s="207"/>
      <c r="AM138" s="206">
        <v>20922</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t="s">
        <v>567</v>
      </c>
      <c r="AF139" s="207"/>
      <c r="AG139" s="207"/>
      <c r="AH139" s="207"/>
      <c r="AI139" s="206">
        <v>17457</v>
      </c>
      <c r="AJ139" s="207"/>
      <c r="AK139" s="207"/>
      <c r="AL139" s="207"/>
      <c r="AM139" s="206">
        <v>18398</v>
      </c>
      <c r="AN139" s="207"/>
      <c r="AO139" s="207"/>
      <c r="AP139" s="207"/>
      <c r="AQ139" s="206" t="s">
        <v>567</v>
      </c>
      <c r="AR139" s="207"/>
      <c r="AS139" s="207"/>
      <c r="AT139" s="207"/>
      <c r="AU139" s="206">
        <v>20279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671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579</v>
      </c>
      <c r="K430" s="905"/>
      <c r="L430" s="905"/>
      <c r="M430" s="905"/>
      <c r="N430" s="905"/>
      <c r="O430" s="905"/>
      <c r="P430" s="905"/>
      <c r="Q430" s="905"/>
      <c r="R430" s="905"/>
      <c r="S430" s="905"/>
      <c r="T430" s="906"/>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0"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341"/>
      <c r="AI433" s="340" t="s">
        <v>579</v>
      </c>
      <c r="AJ433" s="207"/>
      <c r="AK433" s="207"/>
      <c r="AL433" s="207"/>
      <c r="AM433" s="340" t="s">
        <v>567</v>
      </c>
      <c r="AN433" s="207"/>
      <c r="AO433" s="207"/>
      <c r="AP433" s="341"/>
      <c r="AQ433" s="340" t="s">
        <v>579</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567</v>
      </c>
      <c r="AN434" s="207"/>
      <c r="AO434" s="207"/>
      <c r="AP434" s="341"/>
      <c r="AQ434" s="340" t="s">
        <v>584</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567</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567</v>
      </c>
      <c r="AF437" s="200"/>
      <c r="AG437" s="133" t="s">
        <v>355</v>
      </c>
      <c r="AH437" s="134"/>
      <c r="AI437" s="156"/>
      <c r="AJ437" s="156"/>
      <c r="AK437" s="156"/>
      <c r="AL437" s="154"/>
      <c r="AM437" s="156"/>
      <c r="AN437" s="156"/>
      <c r="AO437" s="156"/>
      <c r="AP437" s="154"/>
      <c r="AQ437" s="590" t="s">
        <v>567</v>
      </c>
      <c r="AR437" s="200"/>
      <c r="AS437" s="133" t="s">
        <v>355</v>
      </c>
      <c r="AT437" s="134"/>
      <c r="AU437" s="200" t="s">
        <v>567</v>
      </c>
      <c r="AV437" s="200"/>
      <c r="AW437" s="133" t="s">
        <v>300</v>
      </c>
      <c r="AX437" s="195"/>
    </row>
    <row r="438" spans="1:50" ht="23.25" hidden="1" customHeight="1" x14ac:dyDescent="0.15">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t="s">
        <v>567</v>
      </c>
      <c r="AF438" s="207"/>
      <c r="AG438" s="207"/>
      <c r="AH438" s="207"/>
      <c r="AI438" s="340" t="s">
        <v>567</v>
      </c>
      <c r="AJ438" s="207"/>
      <c r="AK438" s="207"/>
      <c r="AL438" s="207"/>
      <c r="AM438" s="340"/>
      <c r="AN438" s="207"/>
      <c r="AO438" s="207"/>
      <c r="AP438" s="341"/>
      <c r="AQ438" s="340" t="s">
        <v>567</v>
      </c>
      <c r="AR438" s="207"/>
      <c r="AS438" s="207"/>
      <c r="AT438" s="341"/>
      <c r="AU438" s="207" t="s">
        <v>567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t="s">
        <v>567</v>
      </c>
      <c r="AF439" s="207"/>
      <c r="AG439" s="207"/>
      <c r="AH439" s="341"/>
      <c r="AI439" s="340" t="s">
        <v>567</v>
      </c>
      <c r="AJ439" s="207"/>
      <c r="AK439" s="207"/>
      <c r="AL439" s="207"/>
      <c r="AM439" s="340"/>
      <c r="AN439" s="207"/>
      <c r="AO439" s="207"/>
      <c r="AP439" s="341"/>
      <c r="AQ439" s="340" t="s">
        <v>567</v>
      </c>
      <c r="AR439" s="207"/>
      <c r="AS439" s="207"/>
      <c r="AT439" s="341"/>
      <c r="AU439" s="207" t="s">
        <v>567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567</v>
      </c>
      <c r="AF440" s="207"/>
      <c r="AG440" s="207"/>
      <c r="AH440" s="341"/>
      <c r="AI440" s="340" t="s">
        <v>567</v>
      </c>
      <c r="AJ440" s="207"/>
      <c r="AK440" s="207"/>
      <c r="AL440" s="207"/>
      <c r="AM440" s="340"/>
      <c r="AN440" s="207"/>
      <c r="AO440" s="207"/>
      <c r="AP440" s="341"/>
      <c r="AQ440" s="340" t="s">
        <v>567</v>
      </c>
      <c r="AR440" s="207"/>
      <c r="AS440" s="207"/>
      <c r="AT440" s="341"/>
      <c r="AU440" s="207" t="s">
        <v>567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677</v>
      </c>
      <c r="AF457" s="200"/>
      <c r="AG457" s="133" t="s">
        <v>355</v>
      </c>
      <c r="AH457" s="134"/>
      <c r="AI457" s="156"/>
      <c r="AJ457" s="156"/>
      <c r="AK457" s="156"/>
      <c r="AL457" s="154"/>
      <c r="AM457" s="156"/>
      <c r="AN457" s="156"/>
      <c r="AO457" s="156"/>
      <c r="AP457" s="154"/>
      <c r="AQ457" s="590" t="s">
        <v>677</v>
      </c>
      <c r="AR457" s="200"/>
      <c r="AS457" s="133" t="s">
        <v>355</v>
      </c>
      <c r="AT457" s="134"/>
      <c r="AU457" s="200" t="s">
        <v>677</v>
      </c>
      <c r="AV457" s="200"/>
      <c r="AW457" s="133" t="s">
        <v>300</v>
      </c>
      <c r="AX457" s="195"/>
    </row>
    <row r="458" spans="1:50" ht="23.25" customHeight="1" x14ac:dyDescent="0.15">
      <c r="A458" s="189"/>
      <c r="B458" s="186"/>
      <c r="C458" s="180"/>
      <c r="D458" s="186"/>
      <c r="E458" s="342"/>
      <c r="F458" s="343"/>
      <c r="G458" s="104" t="s">
        <v>677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674</v>
      </c>
      <c r="AC458" s="213"/>
      <c r="AD458" s="213"/>
      <c r="AE458" s="340" t="s">
        <v>675</v>
      </c>
      <c r="AF458" s="207"/>
      <c r="AG458" s="207"/>
      <c r="AH458" s="207"/>
      <c r="AI458" s="340" t="s">
        <v>675</v>
      </c>
      <c r="AJ458" s="207"/>
      <c r="AK458" s="207"/>
      <c r="AL458" s="207"/>
      <c r="AM458" s="340" t="s">
        <v>675</v>
      </c>
      <c r="AN458" s="207"/>
      <c r="AO458" s="207"/>
      <c r="AP458" s="341"/>
      <c r="AQ458" s="340" t="s">
        <v>675</v>
      </c>
      <c r="AR458" s="207"/>
      <c r="AS458" s="207"/>
      <c r="AT458" s="341"/>
      <c r="AU458" s="207" t="s">
        <v>675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675</v>
      </c>
      <c r="AC459" s="205"/>
      <c r="AD459" s="205"/>
      <c r="AE459" s="340" t="s">
        <v>675</v>
      </c>
      <c r="AF459" s="207"/>
      <c r="AG459" s="207"/>
      <c r="AH459" s="341"/>
      <c r="AI459" s="340" t="s">
        <v>675</v>
      </c>
      <c r="AJ459" s="207"/>
      <c r="AK459" s="207"/>
      <c r="AL459" s="207"/>
      <c r="AM459" s="340" t="s">
        <v>676</v>
      </c>
      <c r="AN459" s="207"/>
      <c r="AO459" s="207"/>
      <c r="AP459" s="341"/>
      <c r="AQ459" s="340" t="s">
        <v>675</v>
      </c>
      <c r="AR459" s="207"/>
      <c r="AS459" s="207"/>
      <c r="AT459" s="341"/>
      <c r="AU459" s="207" t="s">
        <v>675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677</v>
      </c>
      <c r="AF460" s="207"/>
      <c r="AG460" s="207"/>
      <c r="AH460" s="341"/>
      <c r="AI460" s="340" t="s">
        <v>678</v>
      </c>
      <c r="AJ460" s="207"/>
      <c r="AK460" s="207"/>
      <c r="AL460" s="207"/>
      <c r="AM460" s="340" t="s">
        <v>677</v>
      </c>
      <c r="AN460" s="207"/>
      <c r="AO460" s="207"/>
      <c r="AP460" s="341"/>
      <c r="AQ460" s="340" t="s">
        <v>677</v>
      </c>
      <c r="AR460" s="207"/>
      <c r="AS460" s="207"/>
      <c r="AT460" s="341"/>
      <c r="AU460" s="207" t="s">
        <v>678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6.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572</v>
      </c>
      <c r="AE705" s="719"/>
      <c r="AF705" s="719"/>
      <c r="AG705" s="125" t="s">
        <v>672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669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669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572</v>
      </c>
      <c r="AE708" s="605"/>
      <c r="AF708" s="605"/>
      <c r="AG708" s="746" t="s">
        <v>620</v>
      </c>
      <c r="AH708" s="747"/>
      <c r="AI708" s="747"/>
      <c r="AJ708" s="747"/>
      <c r="AK708" s="747"/>
      <c r="AL708" s="747"/>
      <c r="AM708" s="747"/>
      <c r="AN708" s="747"/>
      <c r="AO708" s="747"/>
      <c r="AP708" s="747"/>
      <c r="AQ708" s="747"/>
      <c r="AR708" s="747"/>
      <c r="AS708" s="747"/>
      <c r="AT708" s="747"/>
      <c r="AU708" s="747"/>
      <c r="AV708" s="747"/>
      <c r="AW708" s="747"/>
      <c r="AX708" s="748"/>
    </row>
    <row r="709" spans="1:50" ht="46.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670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673</v>
      </c>
      <c r="AE712" s="787"/>
      <c r="AF712" s="787"/>
      <c r="AG712" s="814" t="s">
        <v>579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673</v>
      </c>
      <c r="AE713" s="329"/>
      <c r="AF713" s="667"/>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572</v>
      </c>
      <c r="AE714" s="812"/>
      <c r="AF714" s="813"/>
      <c r="AG714" s="740" t="s">
        <v>623</v>
      </c>
      <c r="AH714" s="741"/>
      <c r="AI714" s="741"/>
      <c r="AJ714" s="741"/>
      <c r="AK714" s="741"/>
      <c r="AL714" s="741"/>
      <c r="AM714" s="741"/>
      <c r="AN714" s="741"/>
      <c r="AO714" s="741"/>
      <c r="AP714" s="741"/>
      <c r="AQ714" s="741"/>
      <c r="AR714" s="741"/>
      <c r="AS714" s="741"/>
      <c r="AT714" s="741"/>
      <c r="AU714" s="741"/>
      <c r="AV714" s="741"/>
      <c r="AW714" s="741"/>
      <c r="AX714" s="742"/>
    </row>
    <row r="715" spans="1:50" ht="42.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572</v>
      </c>
      <c r="AE715" s="605"/>
      <c r="AF715" s="660"/>
      <c r="AG715" s="746" t="s">
        <v>624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673</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5" customHeight="1" thickBot="1" x14ac:dyDescent="0.2">
      <c r="A727" s="807"/>
      <c r="B727" s="808"/>
      <c r="C727" s="752" t="s">
        <v>57</v>
      </c>
      <c r="D727" s="753"/>
      <c r="E727" s="753"/>
      <c r="F727" s="754"/>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8.2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2.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0.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8"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545</v>
      </c>
      <c r="B737" s="210"/>
      <c r="C737" s="210"/>
      <c r="D737" s="211"/>
      <c r="E737" s="994" t="s">
        <v>584</v>
      </c>
      <c r="F737" s="994"/>
      <c r="G737" s="994"/>
      <c r="H737" s="994"/>
      <c r="I737" s="994"/>
      <c r="J737" s="994"/>
      <c r="K737" s="994"/>
      <c r="L737" s="994"/>
      <c r="M737" s="994"/>
      <c r="N737" s="365" t="s">
        <v>538</v>
      </c>
      <c r="O737" s="365"/>
      <c r="P737" s="365"/>
      <c r="Q737" s="365"/>
      <c r="R737" s="994" t="s">
        <v>579</v>
      </c>
      <c r="S737" s="994"/>
      <c r="T737" s="994"/>
      <c r="U737" s="994"/>
      <c r="V737" s="994"/>
      <c r="W737" s="994"/>
      <c r="X737" s="994"/>
      <c r="Y737" s="994"/>
      <c r="Z737" s="994"/>
      <c r="AA737" s="365" t="s">
        <v>537</v>
      </c>
      <c r="AB737" s="365"/>
      <c r="AC737" s="365"/>
      <c r="AD737" s="365"/>
      <c r="AE737" s="994" t="s">
        <v>579</v>
      </c>
      <c r="AF737" s="994"/>
      <c r="AG737" s="994"/>
      <c r="AH737" s="994"/>
      <c r="AI737" s="994"/>
      <c r="AJ737" s="994"/>
      <c r="AK737" s="994"/>
      <c r="AL737" s="994"/>
      <c r="AM737" s="994"/>
      <c r="AN737" s="365" t="s">
        <v>536</v>
      </c>
      <c r="AO737" s="365"/>
      <c r="AP737" s="365"/>
      <c r="AQ737" s="365"/>
      <c r="AR737" s="986" t="s">
        <v>579</v>
      </c>
      <c r="AS737" s="987"/>
      <c r="AT737" s="987"/>
      <c r="AU737" s="987"/>
      <c r="AV737" s="987"/>
      <c r="AW737" s="987"/>
      <c r="AX737" s="988"/>
      <c r="AY737" s="89"/>
      <c r="AZ737" s="89"/>
    </row>
    <row r="738" spans="1:52" ht="24.75" customHeight="1" x14ac:dyDescent="0.15">
      <c r="A738" s="995" t="s">
        <v>535</v>
      </c>
      <c r="B738" s="210"/>
      <c r="C738" s="210"/>
      <c r="D738" s="211"/>
      <c r="E738" s="994" t="s">
        <v>579</v>
      </c>
      <c r="F738" s="994"/>
      <c r="G738" s="994"/>
      <c r="H738" s="994"/>
      <c r="I738" s="994"/>
      <c r="J738" s="994"/>
      <c r="K738" s="994"/>
      <c r="L738" s="994"/>
      <c r="M738" s="994"/>
      <c r="N738" s="365" t="s">
        <v>534</v>
      </c>
      <c r="O738" s="365"/>
      <c r="P738" s="365"/>
      <c r="Q738" s="365"/>
      <c r="R738" s="994" t="s">
        <v>584</v>
      </c>
      <c r="S738" s="994"/>
      <c r="T738" s="994"/>
      <c r="U738" s="994"/>
      <c r="V738" s="994"/>
      <c r="W738" s="994"/>
      <c r="X738" s="994"/>
      <c r="Y738" s="994"/>
      <c r="Z738" s="994"/>
      <c r="AA738" s="365" t="s">
        <v>533</v>
      </c>
      <c r="AB738" s="365"/>
      <c r="AC738" s="365"/>
      <c r="AD738" s="365"/>
      <c r="AE738" s="994" t="s">
        <v>628</v>
      </c>
      <c r="AF738" s="994"/>
      <c r="AG738" s="994"/>
      <c r="AH738" s="994"/>
      <c r="AI738" s="994"/>
      <c r="AJ738" s="994"/>
      <c r="AK738" s="994"/>
      <c r="AL738" s="994"/>
      <c r="AM738" s="994"/>
      <c r="AN738" s="365" t="s">
        <v>529</v>
      </c>
      <c r="AO738" s="365"/>
      <c r="AP738" s="365"/>
      <c r="AQ738" s="365"/>
      <c r="AR738" s="986">
        <v>431</v>
      </c>
      <c r="AS738" s="987"/>
      <c r="AT738" s="987"/>
      <c r="AU738" s="987"/>
      <c r="AV738" s="987"/>
      <c r="AW738" s="987"/>
      <c r="AX738" s="988"/>
    </row>
    <row r="739" spans="1:52" ht="24.75" customHeight="1" thickBot="1" x14ac:dyDescent="0.2">
      <c r="A739" s="996" t="s">
        <v>525</v>
      </c>
      <c r="B739" s="997"/>
      <c r="C739" s="997"/>
      <c r="D739" s="998"/>
      <c r="E739" s="999" t="s">
        <v>574</v>
      </c>
      <c r="F739" s="989"/>
      <c r="G739" s="989"/>
      <c r="H739" s="93" t="str">
        <f>IF(E739="", "", "(")</f>
        <v>(</v>
      </c>
      <c r="I739" s="989"/>
      <c r="J739" s="989"/>
      <c r="K739" s="93" t="str">
        <f>IF(OR(I739="　", I739=""), "", "-")</f>
        <v/>
      </c>
      <c r="L739" s="990">
        <v>423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505</v>
      </c>
      <c r="B740" s="617"/>
      <c r="C740" s="617"/>
      <c r="D740" s="617"/>
      <c r="E740" s="617"/>
      <c r="F740" s="61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507</v>
      </c>
      <c r="B779" s="631"/>
      <c r="C779" s="631"/>
      <c r="D779" s="631"/>
      <c r="E779" s="631"/>
      <c r="F779" s="632"/>
      <c r="G779" s="595" t="s">
        <v>667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636</v>
      </c>
      <c r="H781" s="675"/>
      <c r="I781" s="675"/>
      <c r="J781" s="675"/>
      <c r="K781" s="676"/>
      <c r="L781" s="668" t="s">
        <v>638</v>
      </c>
      <c r="M781" s="669"/>
      <c r="N781" s="669"/>
      <c r="O781" s="669"/>
      <c r="P781" s="669"/>
      <c r="Q781" s="669"/>
      <c r="R781" s="669"/>
      <c r="S781" s="669"/>
      <c r="T781" s="669"/>
      <c r="U781" s="669"/>
      <c r="V781" s="669"/>
      <c r="W781" s="669"/>
      <c r="X781" s="670"/>
      <c r="Y781" s="388">
        <v>25.3</v>
      </c>
      <c r="Z781" s="389"/>
      <c r="AA781" s="389"/>
      <c r="AB781" s="809"/>
      <c r="AC781" s="674" t="s">
        <v>637</v>
      </c>
      <c r="AD781" s="675"/>
      <c r="AE781" s="675"/>
      <c r="AF781" s="675"/>
      <c r="AG781" s="676"/>
      <c r="AH781" s="668" t="s">
        <v>640</v>
      </c>
      <c r="AI781" s="669"/>
      <c r="AJ781" s="669"/>
      <c r="AK781" s="669"/>
      <c r="AL781" s="669"/>
      <c r="AM781" s="669"/>
      <c r="AN781" s="669"/>
      <c r="AO781" s="669"/>
      <c r="AP781" s="669"/>
      <c r="AQ781" s="669"/>
      <c r="AR781" s="669"/>
      <c r="AS781" s="669"/>
      <c r="AT781" s="670"/>
      <c r="AU781" s="388">
        <v>1.2</v>
      </c>
      <c r="AV781" s="389"/>
      <c r="AW781" s="389"/>
      <c r="AX781" s="390"/>
    </row>
    <row r="782" spans="1:50" ht="24.75" customHeight="1" x14ac:dyDescent="0.15">
      <c r="A782" s="633"/>
      <c r="B782" s="634"/>
      <c r="C782" s="634"/>
      <c r="D782" s="634"/>
      <c r="E782" s="634"/>
      <c r="F782" s="635"/>
      <c r="G782" s="606" t="s">
        <v>637</v>
      </c>
      <c r="H782" s="607"/>
      <c r="I782" s="607"/>
      <c r="J782" s="607"/>
      <c r="K782" s="608"/>
      <c r="L782" s="598" t="s">
        <v>640</v>
      </c>
      <c r="M782" s="599"/>
      <c r="N782" s="599"/>
      <c r="O782" s="599"/>
      <c r="P782" s="599"/>
      <c r="Q782" s="599"/>
      <c r="R782" s="599"/>
      <c r="S782" s="599"/>
      <c r="T782" s="599"/>
      <c r="U782" s="599"/>
      <c r="V782" s="599"/>
      <c r="W782" s="599"/>
      <c r="X782" s="600"/>
      <c r="Y782" s="601">
        <v>1.6</v>
      </c>
      <c r="Z782" s="602"/>
      <c r="AA782" s="602"/>
      <c r="AB782" s="614"/>
      <c r="AC782" s="606"/>
      <c r="AD782" s="607"/>
      <c r="AE782" s="607"/>
      <c r="AF782" s="607"/>
      <c r="AG782" s="608"/>
      <c r="AH782" s="598" t="s">
        <v>643</v>
      </c>
      <c r="AI782" s="599"/>
      <c r="AJ782" s="599"/>
      <c r="AK782" s="599"/>
      <c r="AL782" s="599"/>
      <c r="AM782" s="599"/>
      <c r="AN782" s="599"/>
      <c r="AO782" s="599"/>
      <c r="AP782" s="599"/>
      <c r="AQ782" s="599"/>
      <c r="AR782" s="599"/>
      <c r="AS782" s="599"/>
      <c r="AT782" s="600"/>
      <c r="AU782" s="601">
        <v>0.6</v>
      </c>
      <c r="AV782" s="602"/>
      <c r="AW782" s="602"/>
      <c r="AX782" s="603"/>
    </row>
    <row r="783" spans="1:50" ht="24.75" customHeight="1" x14ac:dyDescent="0.15">
      <c r="A783" s="633"/>
      <c r="B783" s="634"/>
      <c r="C783" s="634"/>
      <c r="D783" s="634"/>
      <c r="E783" s="634"/>
      <c r="F783" s="635"/>
      <c r="G783" s="606"/>
      <c r="H783" s="607"/>
      <c r="I783" s="607"/>
      <c r="J783" s="607"/>
      <c r="K783" s="608"/>
      <c r="L783" s="598" t="s">
        <v>643</v>
      </c>
      <c r="M783" s="599"/>
      <c r="N783" s="599"/>
      <c r="O783" s="599"/>
      <c r="P783" s="599"/>
      <c r="Q783" s="599"/>
      <c r="R783" s="599"/>
      <c r="S783" s="599"/>
      <c r="T783" s="599"/>
      <c r="U783" s="599"/>
      <c r="V783" s="599"/>
      <c r="W783" s="599"/>
      <c r="X783" s="600"/>
      <c r="Y783" s="601">
        <v>1.4</v>
      </c>
      <c r="Z783" s="602"/>
      <c r="AA783" s="602"/>
      <c r="AB783" s="614"/>
      <c r="AC783" s="606"/>
      <c r="AD783" s="607"/>
      <c r="AE783" s="607"/>
      <c r="AF783" s="607"/>
      <c r="AG783" s="608"/>
      <c r="AH783" s="598" t="s">
        <v>642</v>
      </c>
      <c r="AI783" s="599"/>
      <c r="AJ783" s="599"/>
      <c r="AK783" s="599"/>
      <c r="AL783" s="599"/>
      <c r="AM783" s="599"/>
      <c r="AN783" s="599"/>
      <c r="AO783" s="599"/>
      <c r="AP783" s="599"/>
      <c r="AQ783" s="599"/>
      <c r="AR783" s="599"/>
      <c r="AS783" s="599"/>
      <c r="AT783" s="600"/>
      <c r="AU783" s="601">
        <v>0.4</v>
      </c>
      <c r="AV783" s="602"/>
      <c r="AW783" s="602"/>
      <c r="AX783" s="603"/>
    </row>
    <row r="784" spans="1:50" ht="24.75" customHeight="1" x14ac:dyDescent="0.15">
      <c r="A784" s="633"/>
      <c r="B784" s="634"/>
      <c r="C784" s="634"/>
      <c r="D784" s="634"/>
      <c r="E784" s="634"/>
      <c r="F784" s="635"/>
      <c r="G784" s="606"/>
      <c r="H784" s="607"/>
      <c r="I784" s="607"/>
      <c r="J784" s="607"/>
      <c r="K784" s="608"/>
      <c r="L784" s="598" t="s">
        <v>641</v>
      </c>
      <c r="M784" s="599"/>
      <c r="N784" s="599"/>
      <c r="O784" s="599"/>
      <c r="P784" s="599"/>
      <c r="Q784" s="599"/>
      <c r="R784" s="599"/>
      <c r="S784" s="599"/>
      <c r="T784" s="599"/>
      <c r="U784" s="599"/>
      <c r="V784" s="599"/>
      <c r="W784" s="599"/>
      <c r="X784" s="600"/>
      <c r="Y784" s="601">
        <v>0.8</v>
      </c>
      <c r="Z784" s="602"/>
      <c r="AA784" s="602"/>
      <c r="AB784" s="614"/>
      <c r="AC784" s="606"/>
      <c r="AD784" s="607"/>
      <c r="AE784" s="607"/>
      <c r="AF784" s="607"/>
      <c r="AG784" s="608"/>
      <c r="AH784" s="598" t="s">
        <v>639</v>
      </c>
      <c r="AI784" s="599"/>
      <c r="AJ784" s="599"/>
      <c r="AK784" s="599"/>
      <c r="AL784" s="599"/>
      <c r="AM784" s="599"/>
      <c r="AN784" s="599"/>
      <c r="AO784" s="599"/>
      <c r="AP784" s="599"/>
      <c r="AQ784" s="599"/>
      <c r="AR784" s="599"/>
      <c r="AS784" s="599"/>
      <c r="AT784" s="600"/>
      <c r="AU784" s="601">
        <v>0.1</v>
      </c>
      <c r="AV784" s="602"/>
      <c r="AW784" s="602"/>
      <c r="AX784" s="603"/>
    </row>
    <row r="785" spans="1:50" ht="24.75" customHeight="1" x14ac:dyDescent="0.15">
      <c r="A785" s="633"/>
      <c r="B785" s="634"/>
      <c r="C785" s="634"/>
      <c r="D785" s="634"/>
      <c r="E785" s="634"/>
      <c r="F785" s="635"/>
      <c r="G785" s="606"/>
      <c r="H785" s="607"/>
      <c r="I785" s="607"/>
      <c r="J785" s="607"/>
      <c r="K785" s="608"/>
      <c r="L785" s="598" t="s">
        <v>649</v>
      </c>
      <c r="M785" s="599"/>
      <c r="N785" s="599"/>
      <c r="O785" s="599"/>
      <c r="P785" s="599"/>
      <c r="Q785" s="599"/>
      <c r="R785" s="599"/>
      <c r="S785" s="599"/>
      <c r="T785" s="599"/>
      <c r="U785" s="599"/>
      <c r="V785" s="599"/>
      <c r="W785" s="599"/>
      <c r="X785" s="600"/>
      <c r="Y785" s="601">
        <v>0.8</v>
      </c>
      <c r="Z785" s="602"/>
      <c r="AA785" s="602"/>
      <c r="AB785" s="614"/>
      <c r="AC785" s="606" t="s">
        <v>644</v>
      </c>
      <c r="AD785" s="607"/>
      <c r="AE785" s="607"/>
      <c r="AF785" s="607"/>
      <c r="AG785" s="608"/>
      <c r="AH785" s="598"/>
      <c r="AI785" s="599"/>
      <c r="AJ785" s="599"/>
      <c r="AK785" s="599"/>
      <c r="AL785" s="599"/>
      <c r="AM785" s="599"/>
      <c r="AN785" s="599"/>
      <c r="AO785" s="599"/>
      <c r="AP785" s="599"/>
      <c r="AQ785" s="599"/>
      <c r="AR785" s="599"/>
      <c r="AS785" s="599"/>
      <c r="AT785" s="600"/>
      <c r="AU785" s="601">
        <v>0.1</v>
      </c>
      <c r="AV785" s="602"/>
      <c r="AW785" s="602"/>
      <c r="AX785" s="603"/>
    </row>
    <row r="786" spans="1:50" ht="24.75" customHeight="1" x14ac:dyDescent="0.15">
      <c r="A786" s="633"/>
      <c r="B786" s="634"/>
      <c r="C786" s="634"/>
      <c r="D786" s="634"/>
      <c r="E786" s="634"/>
      <c r="F786" s="635"/>
      <c r="G786" s="606"/>
      <c r="H786" s="607"/>
      <c r="I786" s="607"/>
      <c r="J786" s="607"/>
      <c r="K786" s="608"/>
      <c r="L786" s="598" t="s">
        <v>650</v>
      </c>
      <c r="M786" s="599"/>
      <c r="N786" s="599"/>
      <c r="O786" s="599"/>
      <c r="P786" s="599"/>
      <c r="Q786" s="599"/>
      <c r="R786" s="599"/>
      <c r="S786" s="599"/>
      <c r="T786" s="599"/>
      <c r="U786" s="599"/>
      <c r="V786" s="599"/>
      <c r="W786" s="599"/>
      <c r="X786" s="600"/>
      <c r="Y786" s="601">
        <v>0.4</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t="s">
        <v>651</v>
      </c>
      <c r="M787" s="599"/>
      <c r="N787" s="599"/>
      <c r="O787" s="599"/>
      <c r="P787" s="599"/>
      <c r="Q787" s="599"/>
      <c r="R787" s="599"/>
      <c r="S787" s="599"/>
      <c r="T787" s="599"/>
      <c r="U787" s="599"/>
      <c r="V787" s="599"/>
      <c r="W787" s="599"/>
      <c r="X787" s="600"/>
      <c r="Y787" s="601">
        <v>2.1</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644</v>
      </c>
      <c r="H788" s="636"/>
      <c r="I788" s="636"/>
      <c r="J788" s="636"/>
      <c r="K788" s="637"/>
      <c r="L788" s="598" t="s">
        <v>645</v>
      </c>
      <c r="M788" s="612"/>
      <c r="N788" s="612"/>
      <c r="O788" s="612"/>
      <c r="P788" s="612"/>
      <c r="Q788" s="612"/>
      <c r="R788" s="612"/>
      <c r="S788" s="612"/>
      <c r="T788" s="612"/>
      <c r="U788" s="612"/>
      <c r="V788" s="612"/>
      <c r="W788" s="612"/>
      <c r="X788" s="613"/>
      <c r="Y788" s="601">
        <v>3.2</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646</v>
      </c>
      <c r="H789" s="636"/>
      <c r="I789" s="636"/>
      <c r="J789" s="636"/>
      <c r="K789" s="637"/>
      <c r="L789" s="598" t="s">
        <v>647</v>
      </c>
      <c r="M789" s="612"/>
      <c r="N789" s="612"/>
      <c r="O789" s="612"/>
      <c r="P789" s="612"/>
      <c r="Q789" s="612"/>
      <c r="R789" s="612"/>
      <c r="S789" s="612"/>
      <c r="T789" s="612"/>
      <c r="U789" s="612"/>
      <c r="V789" s="612"/>
      <c r="W789" s="612"/>
      <c r="X789" s="613"/>
      <c r="Y789" s="601">
        <v>24.9</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t="s">
        <v>648</v>
      </c>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60.5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2.4</v>
      </c>
      <c r="AV791" s="836"/>
      <c r="AW791" s="836"/>
      <c r="AX791" s="838"/>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17.75" customHeight="1" x14ac:dyDescent="0.15">
      <c r="A837" s="376">
        <v>1</v>
      </c>
      <c r="B837" s="376">
        <v>1</v>
      </c>
      <c r="C837" s="361" t="s">
        <v>652</v>
      </c>
      <c r="D837" s="347"/>
      <c r="E837" s="347"/>
      <c r="F837" s="347"/>
      <c r="G837" s="347"/>
      <c r="H837" s="347"/>
      <c r="I837" s="347"/>
      <c r="J837" s="348">
        <v>9011101024804</v>
      </c>
      <c r="K837" s="349"/>
      <c r="L837" s="349"/>
      <c r="M837" s="349"/>
      <c r="N837" s="349"/>
      <c r="O837" s="349"/>
      <c r="P837" s="362" t="s">
        <v>653</v>
      </c>
      <c r="Q837" s="350"/>
      <c r="R837" s="350"/>
      <c r="S837" s="350"/>
      <c r="T837" s="350"/>
      <c r="U837" s="350"/>
      <c r="V837" s="350"/>
      <c r="W837" s="350"/>
      <c r="X837" s="350"/>
      <c r="Y837" s="351">
        <v>59.5</v>
      </c>
      <c r="Z837" s="352"/>
      <c r="AA837" s="352"/>
      <c r="AB837" s="353"/>
      <c r="AC837" s="363" t="s">
        <v>497</v>
      </c>
      <c r="AD837" s="371"/>
      <c r="AE837" s="371"/>
      <c r="AF837" s="371"/>
      <c r="AG837" s="371"/>
      <c r="AH837" s="372">
        <v>1</v>
      </c>
      <c r="AI837" s="373"/>
      <c r="AJ837" s="373"/>
      <c r="AK837" s="373"/>
      <c r="AL837" s="357">
        <v>100</v>
      </c>
      <c r="AM837" s="358"/>
      <c r="AN837" s="358"/>
      <c r="AO837" s="359"/>
      <c r="AP837" s="360" t="s">
        <v>654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655</v>
      </c>
      <c r="D870" s="347"/>
      <c r="E870" s="347"/>
      <c r="F870" s="347"/>
      <c r="G870" s="347"/>
      <c r="H870" s="347"/>
      <c r="I870" s="347"/>
      <c r="J870" s="348">
        <v>2122005002494</v>
      </c>
      <c r="K870" s="349"/>
      <c r="L870" s="349"/>
      <c r="M870" s="349"/>
      <c r="N870" s="349"/>
      <c r="O870" s="349"/>
      <c r="P870" s="362" t="s">
        <v>665</v>
      </c>
      <c r="Q870" s="350"/>
      <c r="R870" s="350"/>
      <c r="S870" s="350"/>
      <c r="T870" s="350"/>
      <c r="U870" s="350"/>
      <c r="V870" s="350"/>
      <c r="W870" s="350"/>
      <c r="X870" s="350"/>
      <c r="Y870" s="351">
        <v>2.5</v>
      </c>
      <c r="Z870" s="352"/>
      <c r="AA870" s="352"/>
      <c r="AB870" s="353"/>
      <c r="AC870" s="363" t="s">
        <v>498</v>
      </c>
      <c r="AD870" s="371"/>
      <c r="AE870" s="371"/>
      <c r="AF870" s="371"/>
      <c r="AG870" s="371"/>
      <c r="AH870" s="372">
        <v>54</v>
      </c>
      <c r="AI870" s="373"/>
      <c r="AJ870" s="373"/>
      <c r="AK870" s="373"/>
      <c r="AL870" s="357" t="s">
        <v>654</v>
      </c>
      <c r="AM870" s="358"/>
      <c r="AN870" s="358"/>
      <c r="AO870" s="359"/>
      <c r="AP870" s="360" t="s">
        <v>666</v>
      </c>
      <c r="AQ870" s="360"/>
      <c r="AR870" s="360"/>
      <c r="AS870" s="360"/>
      <c r="AT870" s="360"/>
      <c r="AU870" s="360"/>
      <c r="AV870" s="360"/>
      <c r="AW870" s="360"/>
      <c r="AX870" s="360"/>
    </row>
    <row r="871" spans="1:50" ht="45" customHeight="1" x14ac:dyDescent="0.15">
      <c r="A871" s="376">
        <v>2</v>
      </c>
      <c r="B871" s="376">
        <v>1</v>
      </c>
      <c r="C871" s="361" t="s">
        <v>662</v>
      </c>
      <c r="D871" s="347"/>
      <c r="E871" s="347"/>
      <c r="F871" s="347"/>
      <c r="G871" s="347"/>
      <c r="H871" s="347"/>
      <c r="I871" s="347"/>
      <c r="J871" s="348">
        <v>3010401097045</v>
      </c>
      <c r="K871" s="349"/>
      <c r="L871" s="349"/>
      <c r="M871" s="349"/>
      <c r="N871" s="349"/>
      <c r="O871" s="349"/>
      <c r="P871" s="362" t="s">
        <v>665</v>
      </c>
      <c r="Q871" s="350"/>
      <c r="R871" s="350"/>
      <c r="S871" s="350"/>
      <c r="T871" s="350"/>
      <c r="U871" s="350"/>
      <c r="V871" s="350"/>
      <c r="W871" s="350"/>
      <c r="X871" s="350"/>
      <c r="Y871" s="351">
        <v>2.1</v>
      </c>
      <c r="Z871" s="352"/>
      <c r="AA871" s="352"/>
      <c r="AB871" s="353"/>
      <c r="AC871" s="363" t="s">
        <v>498</v>
      </c>
      <c r="AD871" s="371"/>
      <c r="AE871" s="371"/>
      <c r="AF871" s="371"/>
      <c r="AG871" s="371"/>
      <c r="AH871" s="372">
        <v>54</v>
      </c>
      <c r="AI871" s="373"/>
      <c r="AJ871" s="373"/>
      <c r="AK871" s="373"/>
      <c r="AL871" s="357" t="s">
        <v>666</v>
      </c>
      <c r="AM871" s="358"/>
      <c r="AN871" s="358"/>
      <c r="AO871" s="359"/>
      <c r="AP871" s="360" t="s">
        <v>666</v>
      </c>
      <c r="AQ871" s="360"/>
      <c r="AR871" s="360"/>
      <c r="AS871" s="360"/>
      <c r="AT871" s="360"/>
      <c r="AU871" s="360"/>
      <c r="AV871" s="360"/>
      <c r="AW871" s="360"/>
      <c r="AX871" s="360"/>
    </row>
    <row r="872" spans="1:50" ht="30" customHeight="1" x14ac:dyDescent="0.15">
      <c r="A872" s="376">
        <v>3</v>
      </c>
      <c r="B872" s="376">
        <v>1</v>
      </c>
      <c r="C872" s="361" t="s">
        <v>656</v>
      </c>
      <c r="D872" s="347"/>
      <c r="E872" s="347"/>
      <c r="F872" s="347"/>
      <c r="G872" s="347"/>
      <c r="H872" s="347"/>
      <c r="I872" s="347"/>
      <c r="J872" s="348">
        <v>1240005004054</v>
      </c>
      <c r="K872" s="349"/>
      <c r="L872" s="349"/>
      <c r="M872" s="349"/>
      <c r="N872" s="349"/>
      <c r="O872" s="349"/>
      <c r="P872" s="362" t="s">
        <v>665</v>
      </c>
      <c r="Q872" s="350"/>
      <c r="R872" s="350"/>
      <c r="S872" s="350"/>
      <c r="T872" s="350"/>
      <c r="U872" s="350"/>
      <c r="V872" s="350"/>
      <c r="W872" s="350"/>
      <c r="X872" s="350"/>
      <c r="Y872" s="351">
        <v>2</v>
      </c>
      <c r="Z872" s="352"/>
      <c r="AA872" s="352"/>
      <c r="AB872" s="353"/>
      <c r="AC872" s="363" t="s">
        <v>498</v>
      </c>
      <c r="AD872" s="371"/>
      <c r="AE872" s="371"/>
      <c r="AF872" s="371"/>
      <c r="AG872" s="371"/>
      <c r="AH872" s="355">
        <v>54</v>
      </c>
      <c r="AI872" s="356"/>
      <c r="AJ872" s="356"/>
      <c r="AK872" s="356"/>
      <c r="AL872" s="357" t="s">
        <v>666</v>
      </c>
      <c r="AM872" s="358"/>
      <c r="AN872" s="358"/>
      <c r="AO872" s="359"/>
      <c r="AP872" s="360" t="s">
        <v>666</v>
      </c>
      <c r="AQ872" s="360"/>
      <c r="AR872" s="360"/>
      <c r="AS872" s="360"/>
      <c r="AT872" s="360"/>
      <c r="AU872" s="360"/>
      <c r="AV872" s="360"/>
      <c r="AW872" s="360"/>
      <c r="AX872" s="360"/>
    </row>
    <row r="873" spans="1:50" ht="30" customHeight="1" x14ac:dyDescent="0.15">
      <c r="A873" s="376">
        <v>4</v>
      </c>
      <c r="B873" s="376">
        <v>1</v>
      </c>
      <c r="C873" s="361" t="s">
        <v>657</v>
      </c>
      <c r="D873" s="347"/>
      <c r="E873" s="347"/>
      <c r="F873" s="347"/>
      <c r="G873" s="347"/>
      <c r="H873" s="347"/>
      <c r="I873" s="347"/>
      <c r="J873" s="348">
        <v>3100005006723</v>
      </c>
      <c r="K873" s="349"/>
      <c r="L873" s="349"/>
      <c r="M873" s="349"/>
      <c r="N873" s="349"/>
      <c r="O873" s="349"/>
      <c r="P873" s="362" t="s">
        <v>665</v>
      </c>
      <c r="Q873" s="350"/>
      <c r="R873" s="350"/>
      <c r="S873" s="350"/>
      <c r="T873" s="350"/>
      <c r="U873" s="350"/>
      <c r="V873" s="350"/>
      <c r="W873" s="350"/>
      <c r="X873" s="350"/>
      <c r="Y873" s="351">
        <v>2</v>
      </c>
      <c r="Z873" s="352"/>
      <c r="AA873" s="352"/>
      <c r="AB873" s="353"/>
      <c r="AC873" s="363" t="s">
        <v>498</v>
      </c>
      <c r="AD873" s="371"/>
      <c r="AE873" s="371"/>
      <c r="AF873" s="371"/>
      <c r="AG873" s="371"/>
      <c r="AH873" s="355">
        <v>54</v>
      </c>
      <c r="AI873" s="356"/>
      <c r="AJ873" s="356"/>
      <c r="AK873" s="356"/>
      <c r="AL873" s="357" t="s">
        <v>654</v>
      </c>
      <c r="AM873" s="358"/>
      <c r="AN873" s="358"/>
      <c r="AO873" s="359"/>
      <c r="AP873" s="360" t="s">
        <v>666</v>
      </c>
      <c r="AQ873" s="360"/>
      <c r="AR873" s="360"/>
      <c r="AS873" s="360"/>
      <c r="AT873" s="360"/>
      <c r="AU873" s="360"/>
      <c r="AV873" s="360"/>
      <c r="AW873" s="360"/>
      <c r="AX873" s="360"/>
    </row>
    <row r="874" spans="1:50" ht="30" customHeight="1" x14ac:dyDescent="0.15">
      <c r="A874" s="376">
        <v>5</v>
      </c>
      <c r="B874" s="376">
        <v>1</v>
      </c>
      <c r="C874" s="361" t="s">
        <v>658</v>
      </c>
      <c r="D874" s="347"/>
      <c r="E874" s="347"/>
      <c r="F874" s="347"/>
      <c r="G874" s="347"/>
      <c r="H874" s="347"/>
      <c r="I874" s="347"/>
      <c r="J874" s="348">
        <v>6030001000271</v>
      </c>
      <c r="K874" s="349"/>
      <c r="L874" s="349"/>
      <c r="M874" s="349"/>
      <c r="N874" s="349"/>
      <c r="O874" s="349"/>
      <c r="P874" s="362" t="s">
        <v>665</v>
      </c>
      <c r="Q874" s="350"/>
      <c r="R874" s="350"/>
      <c r="S874" s="350"/>
      <c r="T874" s="350"/>
      <c r="U874" s="350"/>
      <c r="V874" s="350"/>
      <c r="W874" s="350"/>
      <c r="X874" s="350"/>
      <c r="Y874" s="351">
        <v>2</v>
      </c>
      <c r="Z874" s="352"/>
      <c r="AA874" s="352"/>
      <c r="AB874" s="353"/>
      <c r="AC874" s="363" t="s">
        <v>498</v>
      </c>
      <c r="AD874" s="371"/>
      <c r="AE874" s="371"/>
      <c r="AF874" s="371"/>
      <c r="AG874" s="371"/>
      <c r="AH874" s="355">
        <v>54</v>
      </c>
      <c r="AI874" s="356"/>
      <c r="AJ874" s="356"/>
      <c r="AK874" s="356"/>
      <c r="AL874" s="357" t="s">
        <v>666</v>
      </c>
      <c r="AM874" s="358"/>
      <c r="AN874" s="358"/>
      <c r="AO874" s="359"/>
      <c r="AP874" s="360" t="s">
        <v>666</v>
      </c>
      <c r="AQ874" s="360"/>
      <c r="AR874" s="360"/>
      <c r="AS874" s="360"/>
      <c r="AT874" s="360"/>
      <c r="AU874" s="360"/>
      <c r="AV874" s="360"/>
      <c r="AW874" s="360"/>
      <c r="AX874" s="360"/>
    </row>
    <row r="875" spans="1:50" ht="30" customHeight="1" x14ac:dyDescent="0.15">
      <c r="A875" s="376">
        <v>6</v>
      </c>
      <c r="B875" s="376">
        <v>1</v>
      </c>
      <c r="C875" s="361" t="s">
        <v>659</v>
      </c>
      <c r="D875" s="347"/>
      <c r="E875" s="347"/>
      <c r="F875" s="347"/>
      <c r="G875" s="347"/>
      <c r="H875" s="347"/>
      <c r="I875" s="347"/>
      <c r="J875" s="348">
        <v>1280005007169</v>
      </c>
      <c r="K875" s="349"/>
      <c r="L875" s="349"/>
      <c r="M875" s="349"/>
      <c r="N875" s="349"/>
      <c r="O875" s="349"/>
      <c r="P875" s="362" t="s">
        <v>665</v>
      </c>
      <c r="Q875" s="350"/>
      <c r="R875" s="350"/>
      <c r="S875" s="350"/>
      <c r="T875" s="350"/>
      <c r="U875" s="350"/>
      <c r="V875" s="350"/>
      <c r="W875" s="350"/>
      <c r="X875" s="350"/>
      <c r="Y875" s="351">
        <v>2</v>
      </c>
      <c r="Z875" s="352"/>
      <c r="AA875" s="352"/>
      <c r="AB875" s="353"/>
      <c r="AC875" s="363" t="s">
        <v>498</v>
      </c>
      <c r="AD875" s="371"/>
      <c r="AE875" s="371"/>
      <c r="AF875" s="371"/>
      <c r="AG875" s="371"/>
      <c r="AH875" s="355">
        <v>54</v>
      </c>
      <c r="AI875" s="356"/>
      <c r="AJ875" s="356"/>
      <c r="AK875" s="356"/>
      <c r="AL875" s="357" t="s">
        <v>666</v>
      </c>
      <c r="AM875" s="358"/>
      <c r="AN875" s="358"/>
      <c r="AO875" s="359"/>
      <c r="AP875" s="360" t="s">
        <v>666</v>
      </c>
      <c r="AQ875" s="360"/>
      <c r="AR875" s="360"/>
      <c r="AS875" s="360"/>
      <c r="AT875" s="360"/>
      <c r="AU875" s="360"/>
      <c r="AV875" s="360"/>
      <c r="AW875" s="360"/>
      <c r="AX875" s="360"/>
    </row>
    <row r="876" spans="1:50" ht="30" customHeight="1" x14ac:dyDescent="0.15">
      <c r="A876" s="376">
        <v>7</v>
      </c>
      <c r="B876" s="376">
        <v>1</v>
      </c>
      <c r="C876" s="361" t="s">
        <v>660</v>
      </c>
      <c r="D876" s="347"/>
      <c r="E876" s="347"/>
      <c r="F876" s="347"/>
      <c r="G876" s="347"/>
      <c r="H876" s="347"/>
      <c r="I876" s="347"/>
      <c r="J876" s="348">
        <v>7010001136802</v>
      </c>
      <c r="K876" s="349"/>
      <c r="L876" s="349"/>
      <c r="M876" s="349"/>
      <c r="N876" s="349"/>
      <c r="O876" s="349"/>
      <c r="P876" s="362" t="s">
        <v>665</v>
      </c>
      <c r="Q876" s="350"/>
      <c r="R876" s="350"/>
      <c r="S876" s="350"/>
      <c r="T876" s="350"/>
      <c r="U876" s="350"/>
      <c r="V876" s="350"/>
      <c r="W876" s="350"/>
      <c r="X876" s="350"/>
      <c r="Y876" s="351">
        <v>1.9</v>
      </c>
      <c r="Z876" s="352"/>
      <c r="AA876" s="352"/>
      <c r="AB876" s="353"/>
      <c r="AC876" s="363" t="s">
        <v>498</v>
      </c>
      <c r="AD876" s="371"/>
      <c r="AE876" s="371"/>
      <c r="AF876" s="371"/>
      <c r="AG876" s="371"/>
      <c r="AH876" s="355">
        <v>54</v>
      </c>
      <c r="AI876" s="356"/>
      <c r="AJ876" s="356"/>
      <c r="AK876" s="356"/>
      <c r="AL876" s="357" t="s">
        <v>666</v>
      </c>
      <c r="AM876" s="358"/>
      <c r="AN876" s="358"/>
      <c r="AO876" s="359"/>
      <c r="AP876" s="360" t="s">
        <v>666</v>
      </c>
      <c r="AQ876" s="360"/>
      <c r="AR876" s="360"/>
      <c r="AS876" s="360"/>
      <c r="AT876" s="360"/>
      <c r="AU876" s="360"/>
      <c r="AV876" s="360"/>
      <c r="AW876" s="360"/>
      <c r="AX876" s="360"/>
    </row>
    <row r="877" spans="1:50" ht="30" customHeight="1" x14ac:dyDescent="0.15">
      <c r="A877" s="376">
        <v>8</v>
      </c>
      <c r="B877" s="376">
        <v>1</v>
      </c>
      <c r="C877" s="361" t="s">
        <v>663</v>
      </c>
      <c r="D877" s="347"/>
      <c r="E877" s="347"/>
      <c r="F877" s="347"/>
      <c r="G877" s="347"/>
      <c r="H877" s="347"/>
      <c r="I877" s="347"/>
      <c r="J877" s="348">
        <v>9080101006434</v>
      </c>
      <c r="K877" s="349"/>
      <c r="L877" s="349"/>
      <c r="M877" s="349"/>
      <c r="N877" s="349"/>
      <c r="O877" s="349"/>
      <c r="P877" s="362" t="s">
        <v>665</v>
      </c>
      <c r="Q877" s="350"/>
      <c r="R877" s="350"/>
      <c r="S877" s="350"/>
      <c r="T877" s="350"/>
      <c r="U877" s="350"/>
      <c r="V877" s="350"/>
      <c r="W877" s="350"/>
      <c r="X877" s="350"/>
      <c r="Y877" s="351">
        <v>1.7</v>
      </c>
      <c r="Z877" s="352"/>
      <c r="AA877" s="352"/>
      <c r="AB877" s="353"/>
      <c r="AC877" s="363" t="s">
        <v>498</v>
      </c>
      <c r="AD877" s="371"/>
      <c r="AE877" s="371"/>
      <c r="AF877" s="371"/>
      <c r="AG877" s="371"/>
      <c r="AH877" s="355">
        <v>54</v>
      </c>
      <c r="AI877" s="356"/>
      <c r="AJ877" s="356"/>
      <c r="AK877" s="356"/>
      <c r="AL877" s="357" t="s">
        <v>666</v>
      </c>
      <c r="AM877" s="358"/>
      <c r="AN877" s="358"/>
      <c r="AO877" s="359"/>
      <c r="AP877" s="360" t="s">
        <v>666</v>
      </c>
      <c r="AQ877" s="360"/>
      <c r="AR877" s="360"/>
      <c r="AS877" s="360"/>
      <c r="AT877" s="360"/>
      <c r="AU877" s="360"/>
      <c r="AV877" s="360"/>
      <c r="AW877" s="360"/>
      <c r="AX877" s="360"/>
    </row>
    <row r="878" spans="1:50" ht="43.5" customHeight="1" x14ac:dyDescent="0.15">
      <c r="A878" s="376">
        <v>9</v>
      </c>
      <c r="B878" s="376">
        <v>1</v>
      </c>
      <c r="C878" s="361" t="s">
        <v>661</v>
      </c>
      <c r="D878" s="347"/>
      <c r="E878" s="347"/>
      <c r="F878" s="347"/>
      <c r="G878" s="347"/>
      <c r="H878" s="347"/>
      <c r="I878" s="347"/>
      <c r="J878" s="348">
        <v>1260001031538</v>
      </c>
      <c r="K878" s="349"/>
      <c r="L878" s="349"/>
      <c r="M878" s="349"/>
      <c r="N878" s="349"/>
      <c r="O878" s="349"/>
      <c r="P878" s="362" t="s">
        <v>665</v>
      </c>
      <c r="Q878" s="350"/>
      <c r="R878" s="350"/>
      <c r="S878" s="350"/>
      <c r="T878" s="350"/>
      <c r="U878" s="350"/>
      <c r="V878" s="350"/>
      <c r="W878" s="350"/>
      <c r="X878" s="350"/>
      <c r="Y878" s="351">
        <v>1.4</v>
      </c>
      <c r="Z878" s="352"/>
      <c r="AA878" s="352"/>
      <c r="AB878" s="353"/>
      <c r="AC878" s="363" t="s">
        <v>498</v>
      </c>
      <c r="AD878" s="371"/>
      <c r="AE878" s="371"/>
      <c r="AF878" s="371"/>
      <c r="AG878" s="371"/>
      <c r="AH878" s="355">
        <v>54</v>
      </c>
      <c r="AI878" s="356"/>
      <c r="AJ878" s="356"/>
      <c r="AK878" s="356"/>
      <c r="AL878" s="357" t="s">
        <v>666</v>
      </c>
      <c r="AM878" s="358"/>
      <c r="AN878" s="358"/>
      <c r="AO878" s="359"/>
      <c r="AP878" s="360" t="s">
        <v>666</v>
      </c>
      <c r="AQ878" s="360"/>
      <c r="AR878" s="360"/>
      <c r="AS878" s="360"/>
      <c r="AT878" s="360"/>
      <c r="AU878" s="360"/>
      <c r="AV878" s="360"/>
      <c r="AW878" s="360"/>
      <c r="AX878" s="360"/>
    </row>
    <row r="879" spans="1:50" ht="30" customHeight="1" x14ac:dyDescent="0.15">
      <c r="A879" s="376">
        <v>10</v>
      </c>
      <c r="B879" s="376">
        <v>1</v>
      </c>
      <c r="C879" s="361" t="s">
        <v>664</v>
      </c>
      <c r="D879" s="347"/>
      <c r="E879" s="347"/>
      <c r="F879" s="347"/>
      <c r="G879" s="347"/>
      <c r="H879" s="347"/>
      <c r="I879" s="347"/>
      <c r="J879" s="348">
        <v>7010701021114</v>
      </c>
      <c r="K879" s="349"/>
      <c r="L879" s="349"/>
      <c r="M879" s="349"/>
      <c r="N879" s="349"/>
      <c r="O879" s="349"/>
      <c r="P879" s="362" t="s">
        <v>665</v>
      </c>
      <c r="Q879" s="350"/>
      <c r="R879" s="350"/>
      <c r="S879" s="350"/>
      <c r="T879" s="350"/>
      <c r="U879" s="350"/>
      <c r="V879" s="350"/>
      <c r="W879" s="350"/>
      <c r="X879" s="350"/>
      <c r="Y879" s="351">
        <v>1.3</v>
      </c>
      <c r="Z879" s="352"/>
      <c r="AA879" s="352"/>
      <c r="AB879" s="353"/>
      <c r="AC879" s="363" t="s">
        <v>498</v>
      </c>
      <c r="AD879" s="371"/>
      <c r="AE879" s="371"/>
      <c r="AF879" s="371"/>
      <c r="AG879" s="371"/>
      <c r="AH879" s="355">
        <v>54</v>
      </c>
      <c r="AI879" s="356"/>
      <c r="AJ879" s="356"/>
      <c r="AK879" s="356"/>
      <c r="AL879" s="357" t="s">
        <v>666</v>
      </c>
      <c r="AM879" s="358"/>
      <c r="AN879" s="358"/>
      <c r="AO879" s="359"/>
      <c r="AP879" s="360" t="s">
        <v>666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 Y783: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4" manualBreakCount="4">
    <brk id="99" max="49" man="1"/>
    <brk id="483"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2019-06-12T06:32:02Z</cp:lastPrinted>
  <dcterms:created xsi:type="dcterms:W3CDTF">2012-03-13T00:50:25Z</dcterms:created>
  <dcterms:modified xsi:type="dcterms:W3CDTF">2019-07-09T01:10:43Z</dcterms:modified>
</cp:coreProperties>
</file>