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C3D17DB2-AA46-4B89-880D-073A9D60432F}" xr6:coauthVersionLast="36" xr6:coauthVersionMax="36" xr10:uidLastSave="{00000000-0000-0000-0000-000000000000}"/>
  <bookViews>
    <workbookView xWindow="18360"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C2" i="4"/>
  <c r="D2" i="4" s="1"/>
  <c r="W28" i="3"/>
  <c r="I7" i="4" l="1"/>
  <c r="N3" i="4"/>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<sst xmlns="http://schemas.openxmlformats.org/spreadsheetml/2006/main" count="2924" uniqueCount="675">
  <si>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</si>
  <si>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</si>
  <si>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</si>
  <si>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</si>
  <si>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</si>
  <si>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</si>
  <si>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</si>
  <si>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</si>
  <si>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</si>
  <si>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</si>
  <si>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</si>
  <si>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</si>
  <si>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</si>
  <si>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</si>
  <si>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</si>
  <si>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</si>
  <si>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</si>
  <si>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</si>
  <si>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</si>
  <si>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</si>
  <si>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</si>
  <si>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</si>
  <si>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</si>
  <si>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</si>
  <si>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</si>
  <si>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</si>
  <si>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</si>
  <si>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</si>
  <si>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</si>
  <si>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</si>
  <si>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</si>
  <si>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</si>
  <si>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</si>
  <si>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</si>
  <si>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</si>
  <si>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</si>
  <si>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</si>
  <si>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</si>
  <si>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</si>
  <si>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</si>
  <si>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</si>
  <si>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</si>
  <si>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</si>
  <si>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</si>
  <si>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</si>
  <si>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</si>
  <si>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</si>
  <si>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</si>
  <si>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</si>
  <si>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</si>
  <si>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</si>
  <si>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</si>
  <si>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</si>
  <si>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</si>
  <si>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</si>
  <si>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</si>
  <si>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</si>
  <si>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</si>
  <si>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</si>
  <si>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</si>
  <si>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</si>
  <si>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</si>
  <si>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</si>
  <si>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</si>
  <si>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</si>
  <si>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</si>
  <si>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</si>
  <si>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</si>
  <si>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</si>
  <si>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</si>
  <si>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</si>
  <si>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</si>
  <si>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</si>
  <si>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</si>
  <si>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</si>
  <si>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</si>
  <si>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</si>
  <si>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</si>
  <si>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</si>
  <si>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</si>
  <si>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</si>
  <si>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</si>
  <si>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</si>
  <si>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</si>
  <si>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</si>
  <si>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</si>
  <si>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</si>
  <si>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</si>
  <si>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</si>
  <si>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</si>
  <si>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</si>
  <si>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</si>
  <si>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</si>
  <si>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</si>
  <si>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</si>
  <si>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</si>
  <si>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</si>
  <si>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</si>
  <si>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</si>
  <si>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</si>
  <si>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</si>
  <si>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</si>
  <si>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</si>
  <si>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</si>
  <si>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</si>
  <si>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</si>
  <si>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</si>
  <si>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</si>
  <si>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</si>
  <si>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</si>
  <si>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</si>
  <si>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</si>
  <si>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</si>
  <si>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</si>
  <si>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</si>
  <si>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</si>
  <si>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</si>
  <si>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</si>
  <si>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</si>
  <si>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</si>
  <si>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</si>
  <si>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</si>
  <si>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</si>
  <si>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</si>
  <si>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</si>
  <si>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</si>
  <si>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</si>
  <si>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</si>
  <si>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</si>
  <si>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</si>
  <si>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</si>
  <si>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</si>
  <si>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</si>
  <si>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</si>
  <si>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</si>
  <si>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</si>
  <si>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</si>
  <si>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</si>
  <si>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</si>
  <si>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</si>
  <si>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</si>
  <si>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</si>
  <si>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</si>
  <si>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</si>
  <si>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</si>
  <si>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</si>
  <si>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</si>
  <si>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</si>
  <si>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</si>
  <si>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</si>
  <si>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</si>
  <si>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</si>
  <si>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</si>
  <si>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</si>
  <si>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</si>
  <si>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</si>
  <si>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</si>
  <si>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</si>
  <si>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</si>
  <si>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</si>
  <si>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</si>
  <si>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</si>
  <si>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</si>
  <si>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</si>
  <si>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</si>
  <si>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</si>
  <si>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</si>
  <si>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</si>
  <si>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</si>
  <si>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</si>
  <si>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</si>
  <si>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</si>
  <si>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</si>
  <si>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</si>
  <si>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</si>
  <si>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</si>
  <si>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</si>
  <si>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</si>
  <si>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</si>
  <si>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</si>
  <si>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</si>
  <si>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</si>
  <si>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</si>
  <si>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</si>
  <si>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</si>
  <si>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</si>
  <si>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</si>
  <si>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</si>
  <si>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</si>
  <si>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</si>
  <si>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</si>
  <si>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</si>
  <si>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</si>
  <si>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</si>
  <si>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</si>
  <si>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</si>
  <si>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</si>
  <si>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</si>
  <si>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</si>
  <si>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</si>
  <si>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</si>
  <si>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</si>
  <si>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</si>
  <si>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</si>
  <si>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</si>
  <si>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</si>
  <si>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</si>
  <si>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</si>
  <si>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</si>
  <si>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</si>
  <si>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</si>
  <si>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</si>
  <si>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</si>
  <si>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</si>
  <si>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</si>
  <si>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</si>
  <si>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</si>
  <si>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</si>
  <si>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</si>
  <si>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</si>
  <si>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</si>
  <si>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</si>
  <si>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</si>
  <si>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</si>
  <si>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</si>
  <si>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</si>
  <si>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</si>
  <si>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</si>
  <si>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</si>
  <si>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</si>
  <si>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</si>
  <si>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</si>
  <si>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</si>
  <si>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</si>
  <si>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</si>
  <si>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</si>
  <si>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</si>
  <si>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</si>
  <si>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</si>
  <si>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</si>
  <si>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</si>
  <si>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</si>
  <si>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</si>
  <si>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</si>
  <si>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</si>
  <si>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</si>
  <si>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</si>
  <si>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</si>
  <si>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</si>
  <si>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</si>
  <si>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</si>
  <si>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</si>
  <si>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</si>
  <si>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</si>
  <si>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</si>
  <si>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</si>
  <si>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</si>
  <si>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</si>
  <si>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</si>
  <si>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</si>
  <si>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</si>
  <si>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</si>
  <si>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</si>
  <si>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</si>
  <si>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</si>
  <si>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</si>
  <si>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</si>
  <si>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</si>
  <si>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</si>
  <si>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</si>
  <si>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</si>
  <si>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</si>
  <si>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</si>
  <si>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</si>
  <si>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</si>
  <si>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</si>
  <si>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</si>
  <si>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</si>
  <si>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</si>
  <si>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</si>
  <si>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</si>
  <si>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</si>
  <si>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</si>
  <si>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</si>
  <si>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</si>
  <si>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</si>
  <si>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</si>
  <si>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</si>
  <si>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</si>
  <si>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</si>
  <si>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</si>
  <si>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</si>
  <si>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</si>
  <si>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</si>
  <si>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</si>
  <si>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</si>
  <si>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</si>
  <si>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</si>
  <si>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</si>
  <si>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</si>
  <si>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</si>
  <si>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</si>
  <si>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</si>
  <si>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</si>
  <si>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</si>
  <si>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</si>
  <si>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</si>
  <si>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</si>
  <si>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</si>
  <si>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</si>
  <si>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</si>
  <si>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</si>
  <si>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</si>
  <si>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</si>
  <si>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</si>
  <si>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</si>
  <si>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</si>
  <si>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</si>
  <si>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</si>
  <si>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</si>
  <si>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</si>
  <si>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</si>
  <si>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</si>
  <si>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</si>
  <si>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</si>
  <si>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</si>
  <si>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</si>
  <si>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</si>
  <si>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</si>
  <si>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</si>
  <si>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</si>
  <si>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</si>
  <si>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</si>
  <si>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</si>
  <si>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</si>
  <si>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</si>
  <si>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</si>
  <si>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</si>
  <si>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</si>
  <si>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</si>
  <si>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</si>
  <si>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</si>
  <si>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</si>
  <si>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</si>
  <si>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</si>
  <si>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</si>
  <si>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</si>
  <si>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</si>
  <si>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</si>
  <si>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</si>
  <si>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</si>
  <si>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</si>
  <si>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</si>
  <si>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</si>
  <si>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</si>
  <si>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</si>
  <si>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</si>
  <si>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</si>
  <si>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</si>
  <si>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</si>
  <si>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</si>
  <si>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</si>
  <si>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</si>
  <si>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</si>
  <si>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</si>
  <si>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</si>
  <si>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</si>
  <si>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</si>
  <si>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</si>
  <si>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</si>
  <si>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</si>
  <si>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</si>
  <si>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</si>
  <si>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</si>
  <si>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</si>
  <si>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</si>
  <si>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</si>
  <si>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</si>
  <si>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</si>
  <si>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</si>
  <si>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</si>
  <si>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</si>
  <si>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</si>
  <si>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</si>
  <si>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</si>
  <si>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</si>
  <si>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</si>
  <si>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</si>
  <si>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</si>
  <si>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</si>
  <si>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</si>
  <si>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</si>
  <si>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</si>
  <si>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</si>
  <si>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</si>
  <si>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</si>
  <si>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</si>
  <si>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</si>
  <si>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</si>
  <si>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</si>
  <si>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</si>
  <si>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</si>
  <si>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</si>
  <si>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</si>
  <si>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</si>
  <si>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</si>
  <si>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</si>
  <si>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</si>
  <si>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</si>
  <si>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</si>
  <si>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</si>
  <si>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</si>
  <si>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</si>
  <si>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</si>
  <si>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</si>
  <si>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</si>
  <si>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</si>
  <si>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</si>
  <si>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</si>
  <si>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</si>
  <si>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</si>
  <si>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</si>
  <si>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</si>
  <si>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</si>
  <si>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</si>
  <si>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</si>
  <si>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</si>
  <si>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</si>
  <si>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</si>
  <si>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</si>
  <si>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</si>
  <si>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</si>
  <si>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</si>
  <si>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</si>
  <si>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</si>
  <si>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</si>
  <si>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</si>
  <si>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</si>
  <si>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</si>
  <si>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</si>
  <si>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</si>
  <si>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</si>
  <si>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</si>
  <si>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</si>
  <si>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</si>
  <si>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</si>
  <si>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</si>
  <si>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</si>
  <si>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</si>
  <si>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</si>
  <si>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</si>
  <si>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</si>
  <si>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</si>
  <si>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</si>
  <si>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</si>
  <si>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</si>
  <si>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</si>
  <si>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</si>
  <si>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</si>
  <si>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</si>
  <si>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</si>
  <si>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</si>
  <si>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</si>
  <si>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</si>
  <si>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</si>
  <si>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</si>
  <si>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</si>
  <si>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</si>
  <si>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</si>
  <si>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</si>
  <si>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</si>
  <si>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</si>
  <si>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</si>
  <si>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</si>
  <si>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</si>
  <si>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</si>
  <si>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</si>
  <si>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</si>
  <si>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</si>
  <si>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</si>
  <si>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</si>
  <si>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</si>
  <si>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</si>
  <si>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</si>
  <si>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</si>
  <si>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</si>
  <si>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</si>
  <si>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</si>
  <si>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</si>
  <si>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</si>
  <si>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</si>
  <si>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</si>
  <si>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</si>
  <si>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</si>
  <si>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</si>
  <si>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</si>
  <si>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</si>
  <si>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</si>
  <si>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</si>
  <si>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</si>
  <si>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</si>
  <si>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</si>
  <si>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</si>
  <si>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</si>
  <si>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</si>
  <si>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</si>
  <si>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</si>
  <si>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</si>
  <si>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</si>
  <si>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</si>
  <si>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</si>
  <si>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</si>
  <si>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</si>
  <si>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</si>
  <si>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</si>
  <si>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</si>
  <si>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</si>
  <si>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</si>
  <si>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</si>
  <si>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</si>
  <si>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</si>
  <si>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</si>
  <si>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</si>
  <si>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</si>
  <si>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</si>
  <si>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</si>
  <si>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</si>
  <si>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</si>
  <si>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</si>
  <si>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</si>
  <si>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</si>
  <si>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</si>
  <si>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</si>
  <si>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</si>
  <si>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</si>
  <si>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</si>
  <si>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</si>
  <si>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</si>
  <si>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</si>
  <si>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</si>
  <si>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</si>
  <si>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</si>
  <si>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</si>
  <si>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</si>
  <si>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</si>
  <si>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</si>
  <si>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</si>
  <si>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</si>
  <si>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</si>
  <si>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</si>
  <si>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</si>
  <si>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</si>
  <si>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</si>
  <si>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</si>
  <si>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</si>
  <si>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</si>
  <si>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</si>
  <si>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</si>
  <si>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</si>
  <si>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</si>
  <si>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</si>
  <si>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</si>
  <si>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</si>
  <si>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</si>
  <si>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</si>
  <si>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</si>
  <si>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</si>
  <si>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phoneticPr fontId="5"/>
  </si>
  <si>
    <t>-</t>
    <phoneticPr fontId="5"/>
  </si>
  <si>
    <t>-</t>
    <phoneticPr fontId="5"/>
  </si>
  <si>
    <t>-</t>
    <phoneticPr fontId="5"/>
  </si>
  <si>
    <t>-</t>
    <phoneticPr fontId="5"/>
  </si>
  <si>
    <t>○</t>
  </si>
  <si>
    <t>文部科学省</t>
    <phoneticPr fontId="5"/>
  </si>
  <si>
    <t>平成２３年度</t>
    <phoneticPr fontId="5"/>
  </si>
  <si>
    <t>終了予定なし</t>
    <phoneticPr fontId="5"/>
  </si>
  <si>
    <t>環境エネルギー課長
横地　洋</t>
    <phoneticPr fontId="5"/>
  </si>
  <si>
    <t>-</t>
    <phoneticPr fontId="5"/>
  </si>
  <si>
    <t>-</t>
    <phoneticPr fontId="5"/>
  </si>
  <si>
    <t>-</t>
    <phoneticPr fontId="5"/>
  </si>
  <si>
    <t>-</t>
    <phoneticPr fontId="5"/>
  </si>
  <si>
    <t>庁費</t>
    <phoneticPr fontId="5"/>
  </si>
  <si>
    <t>地球環境国際協同研究計画拠出金</t>
  </si>
  <si>
    <t>職員旅費</t>
  </si>
  <si>
    <t>委員等旅費</t>
  </si>
  <si>
    <t>本</t>
    <phoneticPr fontId="5"/>
  </si>
  <si>
    <t>文部科学省調べ等</t>
    <phoneticPr fontId="5"/>
  </si>
  <si>
    <t>人</t>
  </si>
  <si>
    <t>地球環境研究開発推進に関する国内推進会議の開催（回）</t>
    <phoneticPr fontId="5"/>
  </si>
  <si>
    <t>回</t>
    <phoneticPr fontId="5"/>
  </si>
  <si>
    <t>地球環境研究開発推進に関する国際会議への出席（回）</t>
    <phoneticPr fontId="5"/>
  </si>
  <si>
    <t>地球環境研究開発推進に関する国内推進会議の開催
（執行額（謝金等）／開催回数（千円/回））</t>
    <phoneticPr fontId="5"/>
  </si>
  <si>
    <t>千円/回</t>
  </si>
  <si>
    <t>千円/回</t>
    <phoneticPr fontId="5"/>
  </si>
  <si>
    <t>千円/回</t>
    <phoneticPr fontId="5"/>
  </si>
  <si>
    <t>252/3</t>
    <phoneticPr fontId="5"/>
  </si>
  <si>
    <t>140/2</t>
    <phoneticPr fontId="5"/>
  </si>
  <si>
    <t>地球環境研究開発推進に関する国際会議への出席
（執行額（旅費等）／出席回数（千円/回））</t>
    <phoneticPr fontId="5"/>
  </si>
  <si>
    <t>千円/回</t>
    <phoneticPr fontId="5"/>
  </si>
  <si>
    <t>9368/14</t>
  </si>
  <si>
    <t>9353/11</t>
  </si>
  <si>
    <t>／　　　　　　　　　　　　　　</t>
    <phoneticPr fontId="5"/>
  </si>
  <si>
    <t>　　/</t>
    <phoneticPr fontId="5"/>
  </si>
  <si>
    <t>国際会議への出席を通して海外との共通理解を深めつつ我が国の国際的なプレゼンスを示し、また、国際会議の開催を通じて有識者等の間の連携を一層強化し我が国一丸となった対策を進めることで、環境分野の研究開発を効率的かつ円滑に推進することに貢献する。</t>
    <phoneticPr fontId="5"/>
  </si>
  <si>
    <t>-</t>
    <phoneticPr fontId="5"/>
  </si>
  <si>
    <t>-</t>
    <phoneticPr fontId="5"/>
  </si>
  <si>
    <t>地球環境研究開発推進に関する国内推進会議の開催等の経費で構成されており、負担関係は妥当である。</t>
    <phoneticPr fontId="5"/>
  </si>
  <si>
    <t>会議開催や会議出席は必要かつ重要なものに限られており、費目・使途も目的に即し真に必要なものに限定されている。</t>
    <phoneticPr fontId="5"/>
  </si>
  <si>
    <t>地球環境研究開発推進に関する国際会議の出席に必要な外国旅費の執行にあたっては、航空賃の見積りを複数社から取得するなどコスト削減に努めている。
また、国内推進会議の開催にあたっては、省内会議室を使用することにより会場借用にかかるコストを削減している。</t>
    <phoneticPr fontId="5"/>
  </si>
  <si>
    <t>執行にあたっては、前述のようなコスト削減に努めるなどして、限られた予算の中で実効性の高い運用を行っている。</t>
    <phoneticPr fontId="5"/>
  </si>
  <si>
    <t>273</t>
    <phoneticPr fontId="5"/>
  </si>
  <si>
    <t>292</t>
    <phoneticPr fontId="5"/>
  </si>
  <si>
    <t>254</t>
    <phoneticPr fontId="5"/>
  </si>
  <si>
    <t>253</t>
    <phoneticPr fontId="5"/>
  </si>
  <si>
    <t>243</t>
    <phoneticPr fontId="5"/>
  </si>
  <si>
    <t>236</t>
    <phoneticPr fontId="5"/>
  </si>
  <si>
    <t>文部科学省</t>
    <phoneticPr fontId="5"/>
  </si>
  <si>
    <t>○</t>
    <phoneticPr fontId="5"/>
  </si>
  <si>
    <t>○</t>
    <phoneticPr fontId="5"/>
  </si>
  <si>
    <t>9　未来社会に向けた価値創出の取組と経済・社会的課題への対応</t>
    <phoneticPr fontId="5"/>
  </si>
  <si>
    <t>9-2 環境・エネルギーに関する課題への対応</t>
    <phoneticPr fontId="5"/>
  </si>
  <si>
    <t>環境分野の研究開発の推進</t>
    <phoneticPr fontId="5"/>
  </si>
  <si>
    <t>研究開発局</t>
    <phoneticPr fontId="5"/>
  </si>
  <si>
    <t>環境エネルギー課</t>
    <phoneticPr fontId="5"/>
  </si>
  <si>
    <t>-</t>
    <phoneticPr fontId="5"/>
  </si>
  <si>
    <t>A. 地球環境国際協同研究計画事務局</t>
    <phoneticPr fontId="5"/>
  </si>
  <si>
    <t>地球環境国際協同研究計画事務局の活動に資する経費</t>
    <phoneticPr fontId="5"/>
  </si>
  <si>
    <t>地球環境国際協同研究計画事務局</t>
    <phoneticPr fontId="5"/>
  </si>
  <si>
    <t>-</t>
    <phoneticPr fontId="5"/>
  </si>
  <si>
    <t>地球環境国際協同研究計画への拠出金</t>
    <phoneticPr fontId="5"/>
  </si>
  <si>
    <t>-</t>
    <phoneticPr fontId="5"/>
  </si>
  <si>
    <t>-</t>
    <phoneticPr fontId="5"/>
  </si>
  <si>
    <t>上記の点検結果を踏まえつつ、引き続き、本事業の目的を達成するため、予算を効果的かつ適切に執行していく。</t>
    <phoneticPr fontId="5"/>
  </si>
  <si>
    <t>※金額は単位未満四捨五入して記載していることから、合計が一致しない場合がある</t>
    <phoneticPr fontId="5"/>
  </si>
  <si>
    <t>-</t>
    <phoneticPr fontId="5"/>
  </si>
  <si>
    <t>-</t>
    <phoneticPr fontId="5"/>
  </si>
  <si>
    <t>-</t>
    <phoneticPr fontId="5"/>
  </si>
  <si>
    <t>-</t>
    <phoneticPr fontId="5"/>
  </si>
  <si>
    <t>地球環境国際協同研究計画による地球システムを制御する物理的、化学的、生物学的相互作用の諸過程の研究に関するプロジェクトが維持され、研究が推進されることにより、年間500本の論文を主要な学術誌等に発表する。
※当初設定していた目標最終年度の目標値（80本）を平成28年度及び平成29年度成果実績が上回ったため、平成30年度に目標値の見直しを実施。</t>
    <rPh sb="155" eb="157">
      <t>ヘイセイ</t>
    </rPh>
    <rPh sb="159" eb="161">
      <t>ネンド</t>
    </rPh>
    <phoneticPr fontId="5"/>
  </si>
  <si>
    <t>地球環境国際協同研究計画に関する代表的な論文数（本）
※年次報告書において取りまとめられたデータ
※平成30年度の実績は、年次報告書に基づき8月頃確定後、記載予定。</t>
    <rPh sb="51" eb="53">
      <t>ヘイセイ</t>
    </rPh>
    <rPh sb="55" eb="57">
      <t>ネンド</t>
    </rPh>
    <rPh sb="58" eb="60">
      <t>ジッセキ</t>
    </rPh>
    <rPh sb="62" eb="64">
      <t>ネンジ</t>
    </rPh>
    <rPh sb="64" eb="67">
      <t>ホウコクショ</t>
    </rPh>
    <rPh sb="68" eb="69">
      <t>モト</t>
    </rPh>
    <rPh sb="72" eb="73">
      <t>ガツ</t>
    </rPh>
    <rPh sb="73" eb="74">
      <t>ゴロ</t>
    </rPh>
    <rPh sb="74" eb="77">
      <t>カクテイゴ</t>
    </rPh>
    <rPh sb="78" eb="80">
      <t>キサイ</t>
    </rPh>
    <rPh sb="80" eb="82">
      <t>ヨテイ</t>
    </rPh>
    <phoneticPr fontId="5"/>
  </si>
  <si>
    <t>（参考指標）
地球環境国際協同研究計画事務局の職員数に占める日本人職員数（人）</t>
    <phoneticPr fontId="5"/>
  </si>
  <si>
    <t>無</t>
  </si>
  <si>
    <t>‐</t>
  </si>
  <si>
    <t>地球環境国際協同研究計画拠出金</t>
    <phoneticPr fontId="5"/>
  </si>
  <si>
    <t>・地球環境研究開発推進に関する国内推進会議の開催等の経費で構成されており、いずれも国が直接実施すべき優先度の高い事業。
・また、行政事業レビューを踏まえ、平成31年度予算において積算の見直し等により、予算の効率化を実施。
・地球環境国際協同研究計画拠出金については、地球環境国際協同研究計画事務局に対する会計検査が行われており、適切な会計の執行を確認。
・事務経費の執行にあたっては、コストの削減を行い、必要な経費に限定。</t>
    <rPh sb="145" eb="148">
      <t>ジムキョク</t>
    </rPh>
    <rPh sb="149" eb="150">
      <t>タイ</t>
    </rPh>
    <rPh sb="152" eb="154">
      <t>カイケイ</t>
    </rPh>
    <rPh sb="154" eb="156">
      <t>ケンサ</t>
    </rPh>
    <rPh sb="157" eb="158">
      <t>オコナ</t>
    </rPh>
    <rPh sb="164" eb="166">
      <t>テキセツ</t>
    </rPh>
    <rPh sb="167" eb="169">
      <t>カイケイ</t>
    </rPh>
    <rPh sb="170" eb="172">
      <t>シッコウ</t>
    </rPh>
    <rPh sb="173" eb="175">
      <t>カクニン</t>
    </rPh>
    <phoneticPr fontId="5"/>
  </si>
  <si>
    <t>-</t>
    <phoneticPr fontId="5"/>
  </si>
  <si>
    <t>B. 日本コンベンションサービス株式会社</t>
    <rPh sb="3" eb="5">
      <t>ニホン</t>
    </rPh>
    <rPh sb="16" eb="20">
      <t>カブシキガイシャ</t>
    </rPh>
    <phoneticPr fontId="5"/>
  </si>
  <si>
    <t>日本コンベンションサービス株式会社</t>
    <rPh sb="0" eb="2">
      <t>ニホン</t>
    </rPh>
    <rPh sb="13" eb="17">
      <t>カブシキガイシャ</t>
    </rPh>
    <phoneticPr fontId="5"/>
  </si>
  <si>
    <t>地球観測に関する政府間会合（GEO）第15回本会合の開催</t>
    <rPh sb="0" eb="2">
      <t>チキュウ</t>
    </rPh>
    <rPh sb="2" eb="4">
      <t>カンソク</t>
    </rPh>
    <rPh sb="5" eb="6">
      <t>カン</t>
    </rPh>
    <rPh sb="8" eb="11">
      <t>セイフカン</t>
    </rPh>
    <rPh sb="11" eb="13">
      <t>カイゴウ</t>
    </rPh>
    <rPh sb="18" eb="19">
      <t>ダイ</t>
    </rPh>
    <rPh sb="21" eb="22">
      <t>カイ</t>
    </rPh>
    <rPh sb="22" eb="25">
      <t>ホンカイゴウ</t>
    </rPh>
    <rPh sb="26" eb="28">
      <t>カイサイ</t>
    </rPh>
    <phoneticPr fontId="5"/>
  </si>
  <si>
    <t>会議開催費</t>
    <rPh sb="0" eb="2">
      <t>カイギ</t>
    </rPh>
    <rPh sb="2" eb="5">
      <t>カイサイヒ</t>
    </rPh>
    <phoneticPr fontId="5"/>
  </si>
  <si>
    <t>人件費</t>
    <rPh sb="0" eb="3">
      <t>ジンケンヒ</t>
    </rPh>
    <phoneticPr fontId="5"/>
  </si>
  <si>
    <t>会場使用料・機材費、通訳費、飲料費用</t>
    <rPh sb="0" eb="2">
      <t>カイジョウ</t>
    </rPh>
    <rPh sb="2" eb="5">
      <t>シヨウリョウ</t>
    </rPh>
    <rPh sb="6" eb="9">
      <t>キザイヒ</t>
    </rPh>
    <rPh sb="10" eb="12">
      <t>ツウヤク</t>
    </rPh>
    <rPh sb="12" eb="13">
      <t>ヒ</t>
    </rPh>
    <rPh sb="14" eb="16">
      <t>インリョウ</t>
    </rPh>
    <rPh sb="16" eb="18">
      <t>ヒヨウ</t>
    </rPh>
    <phoneticPr fontId="5"/>
  </si>
  <si>
    <t>業務担当職員</t>
    <rPh sb="0" eb="2">
      <t>ギョウム</t>
    </rPh>
    <rPh sb="2" eb="4">
      <t>タントウ</t>
    </rPh>
    <rPh sb="4" eb="6">
      <t>ショクイン</t>
    </rPh>
    <phoneticPr fontId="5"/>
  </si>
  <si>
    <t>招へい旅費</t>
    <rPh sb="0" eb="1">
      <t>ショウ</t>
    </rPh>
    <rPh sb="3" eb="5">
      <t>リョヒ</t>
    </rPh>
    <phoneticPr fontId="5"/>
  </si>
  <si>
    <t>旅費</t>
    <rPh sb="0" eb="2">
      <t>リョヒ</t>
    </rPh>
    <phoneticPr fontId="5"/>
  </si>
  <si>
    <t>その他</t>
    <rPh sb="2" eb="3">
      <t>タ</t>
    </rPh>
    <phoneticPr fontId="5"/>
  </si>
  <si>
    <t>一般管理費</t>
    <rPh sb="0" eb="2">
      <t>イッパン</t>
    </rPh>
    <rPh sb="2" eb="5">
      <t>カンリヒ</t>
    </rPh>
    <phoneticPr fontId="5"/>
  </si>
  <si>
    <t>雑役務費、通信運搬費、印刷製本費等</t>
    <rPh sb="0" eb="1">
      <t>ザツ</t>
    </rPh>
    <rPh sb="1" eb="4">
      <t>エキムヒ</t>
    </rPh>
    <rPh sb="5" eb="7">
      <t>ツウシン</t>
    </rPh>
    <rPh sb="7" eb="10">
      <t>ウンパンヒ</t>
    </rPh>
    <rPh sb="11" eb="13">
      <t>インサツ</t>
    </rPh>
    <rPh sb="13" eb="15">
      <t>セイホン</t>
    </rPh>
    <rPh sb="15" eb="16">
      <t>ヒ</t>
    </rPh>
    <rPh sb="16" eb="17">
      <t>トウ</t>
    </rPh>
    <phoneticPr fontId="5"/>
  </si>
  <si>
    <t>182/4</t>
    <phoneticPr fontId="5"/>
  </si>
  <si>
    <t>88/1</t>
    <phoneticPr fontId="5"/>
  </si>
  <si>
    <t>9392/11</t>
    <phoneticPr fontId="5"/>
  </si>
  <si>
    <t>環境分野の研究開発の効率的かつ円滑な推進を目指し、地球科学技術に関する各国の研究成果、活動の情報交換を行い、文部科学省における環境分野の研究開発を効果的かつ円滑に推進するとともに、国際共同研究への分担金拠出等についての日本学術会議の提言（平成26年第199回幹事会）を踏まえ、研究者コミュニティ以外の（政策・行政担当者、経済界、各種NGO/NPO などの) ステークホルダーとの協働（超学際的：trans-disciplinary）を通して、地域から地球全体の環境保全と持続可能性を追求する国際協同研究計画を推進する。</t>
    <phoneticPr fontId="5"/>
  </si>
  <si>
    <t>-</t>
    <phoneticPr fontId="5"/>
  </si>
  <si>
    <t>10285/14</t>
    <phoneticPr fontId="5"/>
  </si>
  <si>
    <t>第5期科学技術基本計画（平成28年1月閣議決定）
未来投資戦略2019（令和元年●月閣議決定）
統合イノベーション戦略（令和元年●月閣議決定）</t>
    <rPh sb="36" eb="38">
      <t>レイワ</t>
    </rPh>
    <rPh sb="38" eb="40">
      <t>ガンネン</t>
    </rPh>
    <rPh sb="60" eb="62">
      <t>レイワ</t>
    </rPh>
    <rPh sb="62" eb="64">
      <t>ガンネン</t>
    </rPh>
    <phoneticPr fontId="5"/>
  </si>
  <si>
    <t>環境分野の研究開発を効率的かつ円滑に推進するため、研究成果等の情報交換、他国との間で討議を行う国際会議への出席及び国内推進会議を実施する。さらに、地球環境問題等に関する科学的知見の充実に資するため、地球環境科学技術を推進する観点から地球環境問題に関する国際会議に参加するほか、関係省庁や有識者による国内推進会議を開催する。
また、各国政府等からの拠出金により、地球環境国際協同研究計画事務局（フューチャー・アース本部事務局）が、各国の研究者の参加を得て、研究内容や国際協力の調整等を行いながら、国際協同研究計画を進める。</t>
    <phoneticPr fontId="5"/>
  </si>
  <si>
    <t>上記経費の10%</t>
    <rPh sb="0" eb="2">
      <t>ジョウキ</t>
    </rPh>
    <rPh sb="2" eb="4">
      <t>ケイヒ</t>
    </rPh>
    <phoneticPr fontId="5"/>
  </si>
  <si>
    <t>国際会議への出席が見込みどおり行われるとともに、国内推進会議の開催においては、見込みを上回っている。</t>
    <rPh sb="6" eb="8">
      <t>シュッセキ</t>
    </rPh>
    <rPh sb="9" eb="11">
      <t>ミコ</t>
    </rPh>
    <rPh sb="15" eb="16">
      <t>オコナ</t>
    </rPh>
    <rPh sb="24" eb="26">
      <t>コクナイ</t>
    </rPh>
    <rPh sb="26" eb="28">
      <t>スイシン</t>
    </rPh>
    <rPh sb="28" eb="30">
      <t>カイギ</t>
    </rPh>
    <rPh sb="31" eb="33">
      <t>カイサイ</t>
    </rPh>
    <rPh sb="39" eb="41">
      <t>ミコ</t>
    </rPh>
    <rPh sb="43" eb="45">
      <t>ウワマワ</t>
    </rPh>
    <phoneticPr fontId="5"/>
  </si>
  <si>
    <t>本事業は、国際協力の調整等を行いながら、国際共同研究計画を進める地球環境国際協同研究計画事務局への分担拠出や他国との討議を行う国際会議、関係省庁等による国内推進会議の開催等を通じて、環境分野の研究開発の効率的かつ円滑な推進を目指しており、国が直接実施すべき優先度の高い事業である。</t>
    <rPh sb="0" eb="1">
      <t>ホン</t>
    </rPh>
    <rPh sb="1" eb="3">
      <t>ジギョウ</t>
    </rPh>
    <rPh sb="5" eb="7">
      <t>コクサイ</t>
    </rPh>
    <rPh sb="7" eb="9">
      <t>キョウリョク</t>
    </rPh>
    <rPh sb="10" eb="12">
      <t>チョウセイ</t>
    </rPh>
    <rPh sb="12" eb="13">
      <t>ナド</t>
    </rPh>
    <rPh sb="14" eb="15">
      <t>オコナ</t>
    </rPh>
    <rPh sb="20" eb="22">
      <t>コクサイ</t>
    </rPh>
    <rPh sb="22" eb="24">
      <t>キョウドウ</t>
    </rPh>
    <rPh sb="24" eb="26">
      <t>ケンキュウ</t>
    </rPh>
    <rPh sb="26" eb="28">
      <t>ケイカク</t>
    </rPh>
    <rPh sb="29" eb="30">
      <t>スス</t>
    </rPh>
    <rPh sb="32" eb="34">
      <t>チキュウ</t>
    </rPh>
    <rPh sb="34" eb="36">
      <t>カンキョウ</t>
    </rPh>
    <rPh sb="36" eb="38">
      <t>コクサイ</t>
    </rPh>
    <rPh sb="38" eb="40">
      <t>キョウドウ</t>
    </rPh>
    <rPh sb="40" eb="42">
      <t>ケンキュウ</t>
    </rPh>
    <rPh sb="42" eb="44">
      <t>ケイカク</t>
    </rPh>
    <rPh sb="44" eb="47">
      <t>ジムキョク</t>
    </rPh>
    <rPh sb="49" eb="51">
      <t>ブンタン</t>
    </rPh>
    <rPh sb="51" eb="53">
      <t>キョシュツ</t>
    </rPh>
    <rPh sb="54" eb="56">
      <t>タコク</t>
    </rPh>
    <rPh sb="58" eb="60">
      <t>トウギ</t>
    </rPh>
    <rPh sb="61" eb="62">
      <t>オコナ</t>
    </rPh>
    <rPh sb="63" eb="65">
      <t>コクサイ</t>
    </rPh>
    <rPh sb="65" eb="67">
      <t>カイギ</t>
    </rPh>
    <rPh sb="68" eb="70">
      <t>カンケイ</t>
    </rPh>
    <rPh sb="70" eb="72">
      <t>ショウチョウ</t>
    </rPh>
    <rPh sb="72" eb="73">
      <t>ナド</t>
    </rPh>
    <rPh sb="85" eb="86">
      <t>ナド</t>
    </rPh>
    <rPh sb="87" eb="88">
      <t>ツウ</t>
    </rPh>
    <phoneticPr fontId="5"/>
  </si>
  <si>
    <t>地球観測に関する政府間会合（GEO）第15回本会合の開催においては、複数社による一般競争契約を行っており、支出先の選定は妥当である。</t>
    <rPh sb="0" eb="2">
      <t>チキュウ</t>
    </rPh>
    <rPh sb="2" eb="4">
      <t>カンソク</t>
    </rPh>
    <rPh sb="5" eb="6">
      <t>カン</t>
    </rPh>
    <rPh sb="8" eb="10">
      <t>セイフ</t>
    </rPh>
    <rPh sb="10" eb="11">
      <t>カン</t>
    </rPh>
    <rPh sb="11" eb="13">
      <t>カイゴウ</t>
    </rPh>
    <rPh sb="18" eb="19">
      <t>ダイ</t>
    </rPh>
    <rPh sb="21" eb="22">
      <t>カイ</t>
    </rPh>
    <rPh sb="22" eb="23">
      <t>ホン</t>
    </rPh>
    <rPh sb="23" eb="25">
      <t>カイゴウ</t>
    </rPh>
    <rPh sb="26" eb="28">
      <t>カイサイ</t>
    </rPh>
    <rPh sb="34" eb="36">
      <t>フクスウ</t>
    </rPh>
    <rPh sb="36" eb="37">
      <t>シャ</t>
    </rPh>
    <rPh sb="40" eb="42">
      <t>イッパン</t>
    </rPh>
    <rPh sb="42" eb="44">
      <t>キョウソウ</t>
    </rPh>
    <rPh sb="44" eb="46">
      <t>ケイヤク</t>
    </rPh>
    <rPh sb="47" eb="48">
      <t>オコナ</t>
    </rPh>
    <rPh sb="53" eb="55">
      <t>シシュツ</t>
    </rPh>
    <rPh sb="55" eb="56">
      <t>サキ</t>
    </rPh>
    <rPh sb="57" eb="59">
      <t>センテイ</t>
    </rPh>
    <rPh sb="60" eb="62">
      <t>ダトウ</t>
    </rPh>
    <phoneticPr fontId="5"/>
  </si>
  <si>
    <t>会議開催や会議出席は必要かつ重要なものに精査しており、コストは妥当な水準である。</t>
    <rPh sb="20" eb="22">
      <t>セイサ</t>
    </rPh>
    <phoneticPr fontId="5"/>
  </si>
  <si>
    <t>地球環境国際協同研究計画拠出金については、地球環境国際協同研究計画事務局に対する会計検査が行われており、適切な会計の執行を確認している。</t>
    <phoneticPr fontId="5"/>
  </si>
  <si>
    <t>国際会議への出席、開催を通して我が国の国際的なプレゼンスを示すとともに、有識者等の間の連携を一層強化し我が国一丸となった対策を進めることで、環境分野の研究開発の推進に貢献している。</t>
    <phoneticPr fontId="5"/>
  </si>
  <si>
    <t>地球環境国際協同研究計画が着実に推進されるとともに、国際会議への出席、開催を通して我が国の国際的なプレゼンスを示し、有識者等の間の連携を一層強化し我が国一丸となった対策を進めることで、環境分野の研究開発の推進に貢献している。</t>
    <rPh sb="0" eb="2">
      <t>チキュウ</t>
    </rPh>
    <rPh sb="2" eb="4">
      <t>カンキョウ</t>
    </rPh>
    <rPh sb="4" eb="6">
      <t>コクサイ</t>
    </rPh>
    <rPh sb="6" eb="8">
      <t>キョウドウ</t>
    </rPh>
    <rPh sb="8" eb="10">
      <t>ケンキュウ</t>
    </rPh>
    <rPh sb="10" eb="12">
      <t>ケイカク</t>
    </rPh>
    <rPh sb="13" eb="15">
      <t>チャクジツ</t>
    </rPh>
    <rPh sb="16" eb="18">
      <t>スイシン</t>
    </rPh>
    <rPh sb="35" eb="37">
      <t>カイサイ</t>
    </rPh>
    <phoneticPr fontId="5"/>
  </si>
  <si>
    <t>地球環境行動会議開催庁費</t>
    <rPh sb="0" eb="2">
      <t>チキュウ</t>
    </rPh>
    <rPh sb="2" eb="4">
      <t>カンキョウ</t>
    </rPh>
    <rPh sb="4" eb="6">
      <t>コウドウ</t>
    </rPh>
    <rPh sb="6" eb="8">
      <t>カイギ</t>
    </rPh>
    <rPh sb="8" eb="10">
      <t>カイサイ</t>
    </rPh>
    <rPh sb="10" eb="12">
      <t>チョウヒ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</si>
</sst>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202317</xdr:colOff>
      <xdr:row>742</xdr:row>
      <xdr:rowOff>5841</xdr:rowOff>
    </xdr:from>
    <xdr:to>
      <xdr:col>34</xdr:col>
      <xdr:colOff>18467</xdr:colOff>
      <xdr:row>743</xdr:row>
      <xdr:rowOff>228391</xdr:rowOff>
    </xdr:to>
    <xdr:sp macro="" textlink="">
      <xdr:nvSpPr>
        <xdr:cNvPr id="3" name="Text Box 7">
          <a:extLst>
            <a:ext uri="{FF2B5EF4-FFF2-40B4-BE49-F238E27FC236}">
              <a16:creationId xmlns:a16="http://schemas.microsoft.com/office/drawing/2014/main" id="{715F557B-07B7-4D97-94AB-B03E14C20F21}"/>
            </a:ext>
          </a:extLst>
        </xdr:cNvPr>
        <xdr:cNvSpPr txBox="1">
          <a:spLocks noChangeArrowheads="1"/>
        </xdr:cNvSpPr>
      </xdr:nvSpPr>
      <xdr:spPr bwMode="auto">
        <a:xfrm>
          <a:off x="4488567" y="47753305"/>
          <a:ext cx="2469543" cy="576336"/>
        </a:xfrm>
        <a:prstGeom prst="rect">
          <a:avLst/>
        </a:prstGeom>
        <a:noFill/>
        <a:ln w="9525">
          <a:solidFill>
            <a:srgbClr val="000000"/>
          </a:solidFill>
          <a:miter lim="800000"/>
          <a:headEnd/>
          <a:tailEnd/>
        </a:ln>
      </xdr:spPr>
      <xdr:txBody>
        <a:bodyPr vertOverflow="clip" wrap="square" lIns="27432" tIns="18288" rIns="27432" bIns="0" anchor="ctr" upright="1"/>
        <a:lstStyle/>
        <a:p>
          <a:pPr algn="ctr"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文部科学省</a:t>
          </a:r>
        </a:p>
        <a:p>
          <a:pPr algn="ctr" rtl="0">
            <a:lnSpc>
              <a:spcPts val="14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81.6</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百万円</a:t>
          </a:r>
        </a:p>
      </xdr:txBody>
    </xdr:sp>
    <xdr:clientData/>
  </xdr:twoCellAnchor>
  <xdr:twoCellAnchor>
    <xdr:from>
      <xdr:col>37</xdr:col>
      <xdr:colOff>39660</xdr:colOff>
      <xdr:row>741</xdr:row>
      <xdr:rowOff>204761</xdr:rowOff>
    </xdr:from>
    <xdr:to>
      <xdr:col>48</xdr:col>
      <xdr:colOff>11784</xdr:colOff>
      <xdr:row>744</xdr:row>
      <xdr:rowOff>156190</xdr:rowOff>
    </xdr:to>
    <xdr:sp macro="" textlink="">
      <xdr:nvSpPr>
        <xdr:cNvPr id="4" name="Text Box 8">
          <a:extLst>
            <a:ext uri="{FF2B5EF4-FFF2-40B4-BE49-F238E27FC236}">
              <a16:creationId xmlns:a16="http://schemas.microsoft.com/office/drawing/2014/main" id="{6E21D8A4-9FFE-4233-9577-7FBDE1983B4D}"/>
            </a:ext>
          </a:extLst>
        </xdr:cNvPr>
        <xdr:cNvSpPr txBox="1">
          <a:spLocks noChangeArrowheads="1"/>
        </xdr:cNvSpPr>
      </xdr:nvSpPr>
      <xdr:spPr bwMode="auto">
        <a:xfrm>
          <a:off x="7591624" y="47598440"/>
          <a:ext cx="2217303" cy="1012786"/>
        </a:xfrm>
        <a:prstGeom prst="rect">
          <a:avLst/>
        </a:prstGeom>
        <a:noFill/>
        <a:ln w="9525">
          <a:noFill/>
          <a:miter lim="800000"/>
          <a:headEnd/>
          <a:tailEnd/>
        </a:ln>
      </xdr:spPr>
      <xdr:txBody>
        <a:bodyPr vertOverflow="clip" wrap="square" lIns="27432" tIns="18288" rIns="27432" bIns="0" anchor="ctr" upright="1"/>
        <a:lstStyle/>
        <a:p>
          <a:pPr algn="l" rtl="0">
            <a:lnSpc>
              <a:spcPts val="1300"/>
            </a:lnSpc>
            <a:defRPr sz="1000"/>
          </a:pPr>
          <a:r>
            <a:rPr lang="ja-JP" altLang="en-US" b="0" i="0">
              <a:solidFill>
                <a:srgbClr xmlns:mc="http://schemas.openxmlformats.org/markup-compatibility/2006" xmlns:a14="http://schemas.microsoft.com/office/drawing/2010/main" val="000000" mc:Ignorable="a14" a14:legacySpreadsheetColorIndex="8"/>
              </a:solidFill>
              <a:latin typeface="+mn-ea"/>
              <a:ea typeface="+mn-ea"/>
            </a:rPr>
            <a:t>・　非常勤職員手当　　</a:t>
          </a:r>
          <a:r>
            <a:rPr lang="en-US" altLang="ja-JP" b="0" i="0">
              <a:solidFill>
                <a:srgbClr xmlns:mc="http://schemas.openxmlformats.org/markup-compatibility/2006" xmlns:a14="http://schemas.microsoft.com/office/drawing/2010/main" val="000000" mc:Ignorable="a14" a14:legacySpreadsheetColorIndex="8"/>
              </a:solidFill>
              <a:latin typeface="+mn-ea"/>
              <a:ea typeface="+mn-ea"/>
            </a:rPr>
            <a:t>0.6</a:t>
          </a:r>
          <a:r>
            <a:rPr lang="ja-JP" altLang="en-US" b="0" i="0">
              <a:solidFill>
                <a:srgbClr xmlns:mc="http://schemas.openxmlformats.org/markup-compatibility/2006" xmlns:a14="http://schemas.microsoft.com/office/drawing/2010/main" val="000000" mc:Ignorable="a14" a14:legacySpreadsheetColorIndex="8"/>
              </a:solidFill>
              <a:latin typeface="+mn-ea"/>
              <a:ea typeface="+mn-ea"/>
            </a:rPr>
            <a:t>百万円</a:t>
          </a:r>
          <a:endParaRPr lang="en-US" altLang="ja-JP" b="0" i="0">
            <a:solidFill>
              <a:srgbClr xmlns:mc="http://schemas.openxmlformats.org/markup-compatibility/2006" xmlns:a14="http://schemas.microsoft.com/office/drawing/2010/main" val="000000" mc:Ignorable="a14" a14:legacySpreadsheetColorIndex="8"/>
            </a:solidFill>
            <a:latin typeface="+mn-ea"/>
            <a:ea typeface="+mn-ea"/>
          </a:endParaRPr>
        </a:p>
        <a:p>
          <a:pPr algn="l" rtl="0">
            <a:lnSpc>
              <a:spcPts val="1300"/>
            </a:lnSpc>
            <a:defRPr sz="1000"/>
          </a:pPr>
          <a:r>
            <a:rPr lang="ja-JP" altLang="en-US" b="0" i="0">
              <a:solidFill>
                <a:srgbClr xmlns:mc="http://schemas.openxmlformats.org/markup-compatibility/2006" xmlns:a14="http://schemas.microsoft.com/office/drawing/2010/main" val="000000" mc:Ignorable="a14" a14:legacySpreadsheetColorIndex="8"/>
              </a:solidFill>
              <a:latin typeface="+mn-ea"/>
              <a:ea typeface="+mn-ea"/>
            </a:rPr>
            <a:t>・　諸謝金</a:t>
          </a:r>
          <a:r>
            <a:rPr lang="en-US" altLang="ja-JP" b="0" i="0">
              <a:solidFill>
                <a:srgbClr xmlns:mc="http://schemas.openxmlformats.org/markup-compatibility/2006" xmlns:a14="http://schemas.microsoft.com/office/drawing/2010/main" val="000000" mc:Ignorable="a14" a14:legacySpreadsheetColorIndex="8"/>
              </a:solidFill>
              <a:latin typeface="+mn-ea"/>
              <a:ea typeface="+mn-ea"/>
            </a:rPr>
            <a:t>	</a:t>
          </a:r>
          <a:r>
            <a:rPr lang="ja-JP" altLang="en-US" b="0" i="0">
              <a:solidFill>
                <a:srgbClr xmlns:mc="http://schemas.openxmlformats.org/markup-compatibility/2006" xmlns:a14="http://schemas.microsoft.com/office/drawing/2010/main" val="000000" mc:Ignorable="a14" a14:legacySpreadsheetColorIndex="8"/>
              </a:solidFill>
              <a:latin typeface="+mn-ea"/>
              <a:ea typeface="+mn-ea"/>
            </a:rPr>
            <a:t>　　　</a:t>
          </a:r>
          <a:r>
            <a:rPr lang="ja-JP" altLang="en-US" b="0" i="0" baseline="0">
              <a:solidFill>
                <a:srgbClr xmlns:mc="http://schemas.openxmlformats.org/markup-compatibility/2006" xmlns:a14="http://schemas.microsoft.com/office/drawing/2010/main" val="000000" mc:Ignorable="a14" a14:legacySpreadsheetColorIndex="8"/>
              </a:solidFill>
              <a:latin typeface="+mn-ea"/>
              <a:ea typeface="+mn-ea"/>
            </a:rPr>
            <a:t> </a:t>
          </a:r>
          <a:r>
            <a:rPr lang="en-US" altLang="ja-JP" b="0" i="0" baseline="0">
              <a:solidFill>
                <a:srgbClr xmlns:mc="http://schemas.openxmlformats.org/markup-compatibility/2006" xmlns:a14="http://schemas.microsoft.com/office/drawing/2010/main" val="000000" mc:Ignorable="a14" a14:legacySpreadsheetColorIndex="8"/>
              </a:solidFill>
              <a:latin typeface="+mn-ea"/>
              <a:ea typeface="+mn-ea"/>
            </a:rPr>
            <a:t>0.2</a:t>
          </a:r>
          <a:r>
            <a:rPr lang="ja-JP" altLang="en-US" b="0" i="0">
              <a:solidFill>
                <a:srgbClr xmlns:mc="http://schemas.openxmlformats.org/markup-compatibility/2006" xmlns:a14="http://schemas.microsoft.com/office/drawing/2010/main" val="000000" mc:Ignorable="a14" a14:legacySpreadsheetColorIndex="8"/>
              </a:solidFill>
              <a:latin typeface="+mn-ea"/>
              <a:ea typeface="+mn-ea"/>
            </a:rPr>
            <a:t>百万円</a:t>
          </a:r>
          <a:endParaRPr lang="en-US" altLang="ja-JP" b="0" i="0">
            <a:solidFill>
              <a:srgbClr xmlns:mc="http://schemas.openxmlformats.org/markup-compatibility/2006" xmlns:a14="http://schemas.microsoft.com/office/drawing/2010/main" val="000000" mc:Ignorable="a14" a14:legacySpreadsheetColorIndex="8"/>
            </a:solidFill>
            <a:latin typeface="+mn-ea"/>
            <a:ea typeface="+mn-ea"/>
          </a:endParaRPr>
        </a:p>
        <a:p>
          <a:pPr algn="l" rtl="0">
            <a:lnSpc>
              <a:spcPts val="1300"/>
            </a:lnSpc>
            <a:defRPr sz="1000"/>
          </a:pPr>
          <a:r>
            <a:rPr lang="ja-JP" altLang="en-US" b="0" i="0">
              <a:solidFill>
                <a:srgbClr xmlns:mc="http://schemas.openxmlformats.org/markup-compatibility/2006" xmlns:a14="http://schemas.microsoft.com/office/drawing/2010/main" val="000000" mc:Ignorable="a14" a14:legacySpreadsheetColorIndex="8"/>
              </a:solidFill>
              <a:latin typeface="+mn-ea"/>
              <a:ea typeface="+mn-ea"/>
            </a:rPr>
            <a:t>・　職員旅費　　　　　　 </a:t>
          </a:r>
          <a:r>
            <a:rPr lang="en-US" altLang="ja-JP" b="0" i="0">
              <a:solidFill>
                <a:srgbClr xmlns:mc="http://schemas.openxmlformats.org/markup-compatibility/2006" xmlns:a14="http://schemas.microsoft.com/office/drawing/2010/main" val="000000" mc:Ignorable="a14" a14:legacySpreadsheetColorIndex="8"/>
              </a:solidFill>
              <a:latin typeface="+mn-ea"/>
              <a:ea typeface="+mn-ea"/>
            </a:rPr>
            <a:t>4.1</a:t>
          </a:r>
          <a:r>
            <a:rPr lang="ja-JP" altLang="en-US" b="0" i="0">
              <a:solidFill>
                <a:srgbClr xmlns:mc="http://schemas.openxmlformats.org/markup-compatibility/2006" xmlns:a14="http://schemas.microsoft.com/office/drawing/2010/main" val="000000" mc:Ignorable="a14" a14:legacySpreadsheetColorIndex="8"/>
              </a:solidFill>
              <a:latin typeface="+mn-ea"/>
              <a:ea typeface="+mn-ea"/>
            </a:rPr>
            <a:t>百万円</a:t>
          </a:r>
          <a:endParaRPr lang="en-US" altLang="ja-JP" b="0" i="0">
            <a:solidFill>
              <a:srgbClr xmlns:mc="http://schemas.openxmlformats.org/markup-compatibility/2006" xmlns:a14="http://schemas.microsoft.com/office/drawing/2010/main" val="000000" mc:Ignorable="a14" a14:legacySpreadsheetColorIndex="8"/>
            </a:solidFill>
            <a:latin typeface="+mn-ea"/>
            <a:ea typeface="+mn-ea"/>
          </a:endParaRPr>
        </a:p>
        <a:p>
          <a:pPr algn="l" rtl="0">
            <a:lnSpc>
              <a:spcPts val="1300"/>
            </a:lnSpc>
            <a:defRPr sz="1000"/>
          </a:pPr>
          <a:r>
            <a:rPr lang="ja-JP" altLang="en-US" b="0" i="0">
              <a:solidFill>
                <a:srgbClr xmlns:mc="http://schemas.openxmlformats.org/markup-compatibility/2006" xmlns:a14="http://schemas.microsoft.com/office/drawing/2010/main" val="000000" mc:Ignorable="a14" a14:legacySpreadsheetColorIndex="8"/>
              </a:solidFill>
              <a:latin typeface="+mn-ea"/>
              <a:ea typeface="+mn-ea"/>
            </a:rPr>
            <a:t>・　委員等旅費　　　　　</a:t>
          </a:r>
          <a:r>
            <a:rPr lang="en-US" altLang="ja-JP" b="0" i="0">
              <a:solidFill>
                <a:srgbClr xmlns:mc="http://schemas.openxmlformats.org/markup-compatibility/2006" xmlns:a14="http://schemas.microsoft.com/office/drawing/2010/main" val="000000" mc:Ignorable="a14" a14:legacySpreadsheetColorIndex="8"/>
              </a:solidFill>
              <a:latin typeface="+mn-ea"/>
              <a:ea typeface="+mn-ea"/>
            </a:rPr>
            <a:t>5.7</a:t>
          </a:r>
          <a:r>
            <a:rPr lang="ja-JP" altLang="en-US" b="0" i="0">
              <a:solidFill>
                <a:srgbClr xmlns:mc="http://schemas.openxmlformats.org/markup-compatibility/2006" xmlns:a14="http://schemas.microsoft.com/office/drawing/2010/main" val="000000" mc:Ignorable="a14" a14:legacySpreadsheetColorIndex="8"/>
              </a:solidFill>
              <a:latin typeface="+mn-ea"/>
              <a:ea typeface="+mn-ea"/>
            </a:rPr>
            <a:t>百万円</a:t>
          </a:r>
          <a:endParaRPr lang="en-US" altLang="ja-JP" b="0" i="0">
            <a:solidFill>
              <a:srgbClr xmlns:mc="http://schemas.openxmlformats.org/markup-compatibility/2006" xmlns:a14="http://schemas.microsoft.com/office/drawing/2010/main" val="000000" mc:Ignorable="a14" a14:legacySpreadsheetColorIndex="8"/>
            </a:solidFill>
            <a:latin typeface="+mn-ea"/>
            <a:ea typeface="+mn-ea"/>
          </a:endParaRPr>
        </a:p>
        <a:p>
          <a:pPr algn="l" rtl="0">
            <a:lnSpc>
              <a:spcPts val="1300"/>
            </a:lnSpc>
            <a:defRPr sz="1000"/>
          </a:pPr>
          <a:r>
            <a:rPr lang="ja-JP" altLang="en-US" b="0" i="0">
              <a:solidFill>
                <a:srgbClr xmlns:mc="http://schemas.openxmlformats.org/markup-compatibility/2006" xmlns:a14="http://schemas.microsoft.com/office/drawing/2010/main" val="000000" mc:Ignorable="a14" a14:legacySpreadsheetColorIndex="8"/>
              </a:solidFill>
              <a:latin typeface="+mn-ea"/>
              <a:ea typeface="+mn-ea"/>
            </a:rPr>
            <a:t>・　庁費　　　　　　　　</a:t>
          </a:r>
          <a:r>
            <a:rPr lang="ja-JP" altLang="en-US" b="0" i="0" baseline="0">
              <a:solidFill>
                <a:srgbClr xmlns:mc="http://schemas.openxmlformats.org/markup-compatibility/2006" xmlns:a14="http://schemas.microsoft.com/office/drawing/2010/main" val="000000" mc:Ignorable="a14" a14:legacySpreadsheetColorIndex="8"/>
              </a:solidFill>
              <a:latin typeface="+mn-ea"/>
              <a:ea typeface="+mn-ea"/>
            </a:rPr>
            <a:t>   </a:t>
          </a:r>
          <a:r>
            <a:rPr lang="en-US" altLang="ja-JP" b="0" i="0">
              <a:solidFill>
                <a:srgbClr xmlns:mc="http://schemas.openxmlformats.org/markup-compatibility/2006" xmlns:a14="http://schemas.microsoft.com/office/drawing/2010/main" val="000000" mc:Ignorable="a14" a14:legacySpreadsheetColorIndex="8"/>
              </a:solidFill>
              <a:latin typeface="+mn-ea"/>
              <a:ea typeface="+mn-ea"/>
            </a:rPr>
            <a:t>7.4</a:t>
          </a:r>
          <a:r>
            <a:rPr lang="ja-JP" altLang="en-US" b="0" i="0">
              <a:solidFill>
                <a:srgbClr xmlns:mc="http://schemas.openxmlformats.org/markup-compatibility/2006" xmlns:a14="http://schemas.microsoft.com/office/drawing/2010/main" val="000000" mc:Ignorable="a14" a14:legacySpreadsheetColorIndex="8"/>
              </a:solidFill>
              <a:latin typeface="+mn-ea"/>
              <a:ea typeface="+mn-ea"/>
            </a:rPr>
            <a:t>百万円</a:t>
          </a:r>
        </a:p>
      </xdr:txBody>
    </xdr:sp>
    <xdr:clientData/>
  </xdr:twoCellAnchor>
  <xdr:twoCellAnchor>
    <xdr:from>
      <xdr:col>10</xdr:col>
      <xdr:colOff>36518</xdr:colOff>
      <xdr:row>749</xdr:row>
      <xdr:rowOff>161918</xdr:rowOff>
    </xdr:from>
    <xdr:to>
      <xdr:col>24</xdr:col>
      <xdr:colOff>156251</xdr:colOff>
      <xdr:row>751</xdr:row>
      <xdr:rowOff>116300</xdr:rowOff>
    </xdr:to>
    <xdr:sp macro="" textlink="">
      <xdr:nvSpPr>
        <xdr:cNvPr id="5" name="Text Box 8">
          <a:extLst>
            <a:ext uri="{FF2B5EF4-FFF2-40B4-BE49-F238E27FC236}">
              <a16:creationId xmlns:a16="http://schemas.microsoft.com/office/drawing/2014/main" id="{BD091BC5-8631-4EDC-8ABB-F4C5054061FA}"/>
            </a:ext>
          </a:extLst>
        </xdr:cNvPr>
        <xdr:cNvSpPr txBox="1">
          <a:spLocks noChangeArrowheads="1"/>
        </xdr:cNvSpPr>
      </xdr:nvSpPr>
      <xdr:spPr bwMode="auto">
        <a:xfrm>
          <a:off x="2077589" y="50385882"/>
          <a:ext cx="2977233" cy="661954"/>
        </a:xfrm>
        <a:prstGeom prst="rect">
          <a:avLst/>
        </a:prstGeom>
        <a:noFill/>
        <a:ln w="9525">
          <a:solidFill>
            <a:srgbClr val="000000"/>
          </a:solidFill>
          <a:miter lim="800000"/>
          <a:headEnd/>
          <a:tailEnd/>
        </a:ln>
      </xdr:spPr>
      <xdr:txBody>
        <a:bodyPr vertOverflow="clip" wrap="square" lIns="27432" tIns="18288" rIns="27432" bIns="0" anchor="ctr" upright="1"/>
        <a:lstStyle/>
        <a:p>
          <a:pPr algn="ctr" rtl="0">
            <a:lnSpc>
              <a:spcPts val="14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A. </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地球環境国際協同研究計画事務局</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a:p>
          <a:pPr algn="ctr" rtl="0">
            <a:lnSpc>
              <a:spcPts val="14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mn-ea"/>
              <a:ea typeface="+mn-ea"/>
              <a:cs typeface="Arial"/>
            </a:rPr>
            <a:t>8</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mn-ea"/>
              <a:ea typeface="+mn-ea"/>
              <a:cs typeface="Arial"/>
            </a:rPr>
            <a:t> 百万円</a:t>
          </a:r>
          <a:endParaRPr lang="ja-JP" altLang="en-US" b="0" i="0">
            <a:solidFill>
              <a:srgbClr xmlns:mc="http://schemas.openxmlformats.org/markup-compatibility/2006" xmlns:a14="http://schemas.microsoft.com/office/drawing/2010/main" val="000000" mc:Ignorable="a14" a14:legacySpreadsheetColorIndex="8"/>
            </a:solidFill>
            <a:latin typeface="+mn-ea"/>
            <a:ea typeface="+mn-ea"/>
          </a:endParaRPr>
        </a:p>
      </xdr:txBody>
    </xdr:sp>
    <xdr:clientData/>
  </xdr:twoCellAnchor>
  <xdr:twoCellAnchor>
    <xdr:from>
      <xdr:col>8</xdr:col>
      <xdr:colOff>97809</xdr:colOff>
      <xdr:row>751</xdr:row>
      <xdr:rowOff>227098</xdr:rowOff>
    </xdr:from>
    <xdr:to>
      <xdr:col>26</xdr:col>
      <xdr:colOff>97359</xdr:colOff>
      <xdr:row>753</xdr:row>
      <xdr:rowOff>195536</xdr:rowOff>
    </xdr:to>
    <xdr:sp macro="" textlink="">
      <xdr:nvSpPr>
        <xdr:cNvPr id="6" name="大かっこ 5">
          <a:extLst>
            <a:ext uri="{FF2B5EF4-FFF2-40B4-BE49-F238E27FC236}">
              <a16:creationId xmlns:a16="http://schemas.microsoft.com/office/drawing/2014/main" id="{BE654EDC-9C2D-4AAC-8FC3-400D746B57BE}"/>
            </a:ext>
          </a:extLst>
        </xdr:cNvPr>
        <xdr:cNvSpPr/>
      </xdr:nvSpPr>
      <xdr:spPr>
        <a:xfrm>
          <a:off x="1730666" y="51158634"/>
          <a:ext cx="3673479" cy="676009"/>
        </a:xfrm>
        <a:prstGeom prst="bracketPair">
          <a:avLst>
            <a:gd name="adj" fmla="val 19652"/>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0" tIns="0" rIns="0" bIns="0" rtlCol="0" anchor="ctr"/>
        <a:lstStyle/>
        <a:p>
          <a:pPr algn="ctr">
            <a:lnSpc>
              <a:spcPts val="1300"/>
            </a:lnSpc>
          </a:pPr>
          <a:r>
            <a:rPr kumimoji="1" lang="ja-JP" altLang="en-US" sz="1100" b="0" i="0">
              <a:solidFill>
                <a:srgbClr xmlns:mc="http://schemas.openxmlformats.org/markup-compatibility/2006" xmlns:a14="http://schemas.microsoft.com/office/drawing/2010/main" val="000000" mc:Ignorable="a14" a14:legacySpreadsheetColorIndex="8"/>
              </a:solidFill>
              <a:latin typeface="+mn-ea"/>
              <a:ea typeface="+mn-ea"/>
            </a:rPr>
            <a:t>地球環境国際協同研究計画推進のための、</a:t>
          </a:r>
          <a:endParaRPr kumimoji="1" lang="en-US" altLang="ja-JP" sz="1100" b="0" i="0">
            <a:solidFill>
              <a:srgbClr xmlns:mc="http://schemas.openxmlformats.org/markup-compatibility/2006" xmlns:a14="http://schemas.microsoft.com/office/drawing/2010/main" val="000000" mc:Ignorable="a14" a14:legacySpreadsheetColorIndex="8"/>
            </a:solidFill>
            <a:latin typeface="+mn-ea"/>
            <a:ea typeface="+mn-ea"/>
          </a:endParaRPr>
        </a:p>
        <a:p>
          <a:pPr algn="ctr">
            <a:lnSpc>
              <a:spcPts val="1300"/>
            </a:lnSpc>
          </a:pPr>
          <a:r>
            <a:rPr kumimoji="1" lang="ja-JP" altLang="en-US" sz="1100" b="0" i="0">
              <a:solidFill>
                <a:srgbClr xmlns:mc="http://schemas.openxmlformats.org/markup-compatibility/2006" xmlns:a14="http://schemas.microsoft.com/office/drawing/2010/main" val="000000" mc:Ignorable="a14" a14:legacySpreadsheetColorIndex="8"/>
              </a:solidFill>
              <a:latin typeface="+mn-ea"/>
              <a:ea typeface="+mn-ea"/>
            </a:rPr>
            <a:t>会議開催や各種調査等のサポートを行うための経費</a:t>
          </a:r>
        </a:p>
      </xdr:txBody>
    </xdr:sp>
    <xdr:clientData/>
  </xdr:twoCellAnchor>
  <xdr:twoCellAnchor>
    <xdr:from>
      <xdr:col>9</xdr:col>
      <xdr:colOff>195135</xdr:colOff>
      <xdr:row>748</xdr:row>
      <xdr:rowOff>151366</xdr:rowOff>
    </xdr:from>
    <xdr:to>
      <xdr:col>18</xdr:col>
      <xdr:colOff>91916</xdr:colOff>
      <xdr:row>749</xdr:row>
      <xdr:rowOff>213342</xdr:rowOff>
    </xdr:to>
    <xdr:sp macro="" textlink="">
      <xdr:nvSpPr>
        <xdr:cNvPr id="8" name="Rectangle 7">
          <a:extLst>
            <a:ext uri="{FF2B5EF4-FFF2-40B4-BE49-F238E27FC236}">
              <a16:creationId xmlns:a16="http://schemas.microsoft.com/office/drawing/2014/main" id="{1A2BF5FD-F08B-47D8-A897-31A8E8BE97FC}"/>
            </a:ext>
          </a:extLst>
        </xdr:cNvPr>
        <xdr:cNvSpPr>
          <a:spLocks noChangeArrowheads="1"/>
        </xdr:cNvSpPr>
      </xdr:nvSpPr>
      <xdr:spPr bwMode="auto">
        <a:xfrm>
          <a:off x="2032099" y="50021545"/>
          <a:ext cx="1733746" cy="4157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l"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【拠出金】</a:t>
          </a:r>
          <a:endParaRPr lang="ja-JP" altLang="en-US" sz="9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48</xdr:col>
      <xdr:colOff>73511</xdr:colOff>
      <xdr:row>742</xdr:row>
      <xdr:rowOff>212304</xdr:rowOff>
    </xdr:from>
    <xdr:to>
      <xdr:col>50</xdr:col>
      <xdr:colOff>12858</xdr:colOff>
      <xdr:row>743</xdr:row>
      <xdr:rowOff>148647</xdr:rowOff>
    </xdr:to>
    <xdr:sp macro="" textlink="">
      <xdr:nvSpPr>
        <xdr:cNvPr id="9" name="テキスト ボックス 8">
          <a:extLst>
            <a:ext uri="{FF2B5EF4-FFF2-40B4-BE49-F238E27FC236}">
              <a16:creationId xmlns:a16="http://schemas.microsoft.com/office/drawing/2014/main" id="{3B5C1094-1350-4EF1-BD5E-06FCBB35123C}"/>
            </a:ext>
          </a:extLst>
        </xdr:cNvPr>
        <xdr:cNvSpPr txBox="1"/>
      </xdr:nvSpPr>
      <xdr:spPr>
        <a:xfrm>
          <a:off x="9870654" y="47959768"/>
          <a:ext cx="646918" cy="2901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を含む</a:t>
          </a:r>
        </a:p>
      </xdr:txBody>
    </xdr:sp>
    <xdr:clientData/>
  </xdr:twoCellAnchor>
  <xdr:twoCellAnchor>
    <xdr:from>
      <xdr:col>19</xdr:col>
      <xdr:colOff>158016</xdr:colOff>
      <xdr:row>743</xdr:row>
      <xdr:rowOff>326141</xdr:rowOff>
    </xdr:from>
    <xdr:to>
      <xdr:col>36</xdr:col>
      <xdr:colOff>62768</xdr:colOff>
      <xdr:row>745</xdr:row>
      <xdr:rowOff>78504</xdr:rowOff>
    </xdr:to>
    <xdr:sp macro="" textlink="">
      <xdr:nvSpPr>
        <xdr:cNvPr id="10" name="大かっこ 9">
          <a:extLst>
            <a:ext uri="{FF2B5EF4-FFF2-40B4-BE49-F238E27FC236}">
              <a16:creationId xmlns:a16="http://schemas.microsoft.com/office/drawing/2014/main" id="{07994FEA-12CA-4D15-988F-614329ED841E}"/>
            </a:ext>
          </a:extLst>
        </xdr:cNvPr>
        <xdr:cNvSpPr/>
      </xdr:nvSpPr>
      <xdr:spPr>
        <a:xfrm>
          <a:off x="4036052" y="48427391"/>
          <a:ext cx="3374573" cy="459934"/>
        </a:xfrm>
        <a:prstGeom prst="bracketPair">
          <a:avLst>
            <a:gd name="adj" fmla="val 25753"/>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b="0" i="0">
              <a:solidFill>
                <a:srgbClr xmlns:mc="http://schemas.openxmlformats.org/markup-compatibility/2006" xmlns:a14="http://schemas.microsoft.com/office/drawing/2010/main" val="000000" mc:Ignorable="a14" a14:legacySpreadsheetColorIndex="8"/>
              </a:solidFill>
              <a:latin typeface="+mn-ea"/>
              <a:ea typeface="+mn-ea"/>
            </a:rPr>
            <a:t>地球環境問題等に関する研究開発の推進事務</a:t>
          </a:r>
        </a:p>
      </xdr:txBody>
    </xdr:sp>
    <xdr:clientData/>
  </xdr:twoCellAnchor>
  <xdr:twoCellAnchor>
    <xdr:from>
      <xdr:col>47</xdr:col>
      <xdr:colOff>61356</xdr:colOff>
      <xdr:row>741</xdr:row>
      <xdr:rowOff>281788</xdr:rowOff>
    </xdr:from>
    <xdr:to>
      <xdr:col>48</xdr:col>
      <xdr:colOff>116616</xdr:colOff>
      <xdr:row>744</xdr:row>
      <xdr:rowOff>73103</xdr:rowOff>
    </xdr:to>
    <xdr:sp macro="" textlink="">
      <xdr:nvSpPr>
        <xdr:cNvPr id="11" name="右中かっこ 10">
          <a:extLst>
            <a:ext uri="{FF2B5EF4-FFF2-40B4-BE49-F238E27FC236}">
              <a16:creationId xmlns:a16="http://schemas.microsoft.com/office/drawing/2014/main" id="{138B2A5E-BDF7-4492-A9C6-F4D25EB24FA8}"/>
            </a:ext>
          </a:extLst>
        </xdr:cNvPr>
        <xdr:cNvSpPr/>
      </xdr:nvSpPr>
      <xdr:spPr>
        <a:xfrm>
          <a:off x="9654392" y="47675467"/>
          <a:ext cx="259367" cy="852672"/>
        </a:xfrm>
        <a:prstGeom prst="rightBrace">
          <a:avLst>
            <a:gd name="adj1" fmla="val 32729"/>
            <a:gd name="adj2" fmla="val 50000"/>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52968</xdr:colOff>
      <xdr:row>749</xdr:row>
      <xdr:rowOff>161918</xdr:rowOff>
    </xdr:from>
    <xdr:to>
      <xdr:col>45</xdr:col>
      <xdr:colOff>168618</xdr:colOff>
      <xdr:row>751</xdr:row>
      <xdr:rowOff>116300</xdr:rowOff>
    </xdr:to>
    <xdr:sp macro="" textlink="">
      <xdr:nvSpPr>
        <xdr:cNvPr id="20" name="Text Box 8">
          <a:extLst>
            <a:ext uri="{FF2B5EF4-FFF2-40B4-BE49-F238E27FC236}">
              <a16:creationId xmlns:a16="http://schemas.microsoft.com/office/drawing/2014/main" id="{DD31F2BB-2DFB-4876-B36D-F94387214D3C}"/>
            </a:ext>
          </a:extLst>
        </xdr:cNvPr>
        <xdr:cNvSpPr txBox="1">
          <a:spLocks noChangeArrowheads="1"/>
        </xdr:cNvSpPr>
      </xdr:nvSpPr>
      <xdr:spPr bwMode="auto">
        <a:xfrm>
          <a:off x="6380289" y="50385882"/>
          <a:ext cx="2973150" cy="661954"/>
        </a:xfrm>
        <a:prstGeom prst="rect">
          <a:avLst/>
        </a:prstGeom>
        <a:noFill/>
        <a:ln w="9525">
          <a:solidFill>
            <a:srgbClr val="000000"/>
          </a:solidFill>
          <a:miter lim="800000"/>
          <a:headEnd/>
          <a:tailEnd/>
        </a:ln>
      </xdr:spPr>
      <xdr:txBody>
        <a:bodyPr vertOverflow="clip" wrap="square" lIns="27432" tIns="18288" rIns="27432" bIns="0" anchor="ctr" upright="1"/>
        <a:lstStyle/>
        <a:p>
          <a:pPr algn="ctr" rtl="0">
            <a:lnSpc>
              <a:spcPts val="14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B. </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日本コンベンションサービス株式会社</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a:p>
          <a:pPr algn="ctr" rtl="0">
            <a:lnSpc>
              <a:spcPts val="14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mn-ea"/>
              <a:ea typeface="+mn-ea"/>
              <a:cs typeface="Arial"/>
            </a:rPr>
            <a:t>55.6</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mn-ea"/>
              <a:ea typeface="+mn-ea"/>
              <a:cs typeface="Arial"/>
            </a:rPr>
            <a:t>百万円</a:t>
          </a:r>
          <a:endParaRPr lang="ja-JP" altLang="en-US" b="0" i="0">
            <a:solidFill>
              <a:srgbClr xmlns:mc="http://schemas.openxmlformats.org/markup-compatibility/2006" xmlns:a14="http://schemas.microsoft.com/office/drawing/2010/main" val="000000" mc:Ignorable="a14" a14:legacySpreadsheetColorIndex="8"/>
            </a:solidFill>
            <a:latin typeface="+mn-ea"/>
            <a:ea typeface="+mn-ea"/>
          </a:endParaRPr>
        </a:p>
      </xdr:txBody>
    </xdr:sp>
    <xdr:clientData/>
  </xdr:twoCellAnchor>
  <xdr:twoCellAnchor>
    <xdr:from>
      <xdr:col>29</xdr:col>
      <xdr:colOff>109817</xdr:colOff>
      <xdr:row>751</xdr:row>
      <xdr:rowOff>227098</xdr:rowOff>
    </xdr:from>
    <xdr:to>
      <xdr:col>47</xdr:col>
      <xdr:colOff>109367</xdr:colOff>
      <xdr:row>753</xdr:row>
      <xdr:rowOff>195536</xdr:rowOff>
    </xdr:to>
    <xdr:sp macro="" textlink="">
      <xdr:nvSpPr>
        <xdr:cNvPr id="21" name="大かっこ 20">
          <a:extLst>
            <a:ext uri="{FF2B5EF4-FFF2-40B4-BE49-F238E27FC236}">
              <a16:creationId xmlns:a16="http://schemas.microsoft.com/office/drawing/2014/main" id="{83DAACD5-6F52-40F6-891D-3B441D7F5752}"/>
            </a:ext>
          </a:extLst>
        </xdr:cNvPr>
        <xdr:cNvSpPr/>
      </xdr:nvSpPr>
      <xdr:spPr>
        <a:xfrm>
          <a:off x="6028924" y="51158634"/>
          <a:ext cx="3673479" cy="676009"/>
        </a:xfrm>
        <a:prstGeom prst="bracketPair">
          <a:avLst>
            <a:gd name="adj" fmla="val 19652"/>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0" tIns="0" rIns="0" bIns="0" rtlCol="0" anchor="ctr"/>
        <a:lstStyle/>
        <a:p>
          <a:pPr algn="ctr">
            <a:lnSpc>
              <a:spcPts val="1300"/>
            </a:lnSpc>
          </a:pPr>
          <a:r>
            <a:rPr kumimoji="1" lang="ja-JP" altLang="en-US" sz="1100" b="0" i="0">
              <a:solidFill>
                <a:srgbClr xmlns:mc="http://schemas.openxmlformats.org/markup-compatibility/2006" xmlns:a14="http://schemas.microsoft.com/office/drawing/2010/main" val="000000" mc:Ignorable="a14" a14:legacySpreadsheetColorIndex="8"/>
              </a:solidFill>
              <a:latin typeface="+mn-ea"/>
              <a:ea typeface="+mn-ea"/>
            </a:rPr>
            <a:t>全球地球観測システム（</a:t>
          </a:r>
          <a:r>
            <a:rPr kumimoji="1" lang="en-US" altLang="ja-JP" sz="1100" b="0" i="0">
              <a:solidFill>
                <a:srgbClr xmlns:mc="http://schemas.openxmlformats.org/markup-compatibility/2006" xmlns:a14="http://schemas.microsoft.com/office/drawing/2010/main" val="000000" mc:Ignorable="a14" a14:legacySpreadsheetColorIndex="8"/>
              </a:solidFill>
              <a:latin typeface="+mn-ea"/>
              <a:ea typeface="+mn-ea"/>
            </a:rPr>
            <a:t>GEOSS</a:t>
          </a:r>
          <a:r>
            <a:rPr kumimoji="1" lang="ja-JP" altLang="en-US" sz="1100" b="0" i="0">
              <a:solidFill>
                <a:srgbClr xmlns:mc="http://schemas.openxmlformats.org/markup-compatibility/2006" xmlns:a14="http://schemas.microsoft.com/office/drawing/2010/main" val="000000" mc:Ignorable="a14" a14:legacySpreadsheetColorIndex="8"/>
              </a:solidFill>
              <a:latin typeface="+mn-ea"/>
              <a:ea typeface="+mn-ea"/>
            </a:rPr>
            <a:t>）の構築を推進する</a:t>
          </a:r>
          <a:endParaRPr kumimoji="1" lang="en-US" altLang="ja-JP" sz="1100" b="0" i="0">
            <a:solidFill>
              <a:srgbClr xmlns:mc="http://schemas.openxmlformats.org/markup-compatibility/2006" xmlns:a14="http://schemas.microsoft.com/office/drawing/2010/main" val="000000" mc:Ignorable="a14" a14:legacySpreadsheetColorIndex="8"/>
            </a:solidFill>
            <a:latin typeface="+mn-ea"/>
            <a:ea typeface="+mn-ea"/>
          </a:endParaRPr>
        </a:p>
        <a:p>
          <a:pPr algn="ctr">
            <a:lnSpc>
              <a:spcPts val="1300"/>
            </a:lnSpc>
          </a:pPr>
          <a:r>
            <a:rPr kumimoji="1" lang="ja-JP" altLang="en-US" sz="1100" b="0" i="0">
              <a:solidFill>
                <a:srgbClr xmlns:mc="http://schemas.openxmlformats.org/markup-compatibility/2006" xmlns:a14="http://schemas.microsoft.com/office/drawing/2010/main" val="000000" mc:Ignorable="a14" a14:legacySpreadsheetColorIndex="8"/>
              </a:solidFill>
              <a:latin typeface="+mn-ea"/>
              <a:ea typeface="+mn-ea"/>
            </a:rPr>
            <a:t>国際的な枠組である、地球観測に関する政府間会合</a:t>
          </a:r>
          <a:endParaRPr kumimoji="1" lang="en-US" altLang="ja-JP" sz="1100" b="0" i="0">
            <a:solidFill>
              <a:srgbClr xmlns:mc="http://schemas.openxmlformats.org/markup-compatibility/2006" xmlns:a14="http://schemas.microsoft.com/office/drawing/2010/main" val="000000" mc:Ignorable="a14" a14:legacySpreadsheetColorIndex="8"/>
            </a:solidFill>
            <a:latin typeface="+mn-ea"/>
            <a:ea typeface="+mn-ea"/>
          </a:endParaRPr>
        </a:p>
        <a:p>
          <a:pPr algn="ctr">
            <a:lnSpc>
              <a:spcPts val="1300"/>
            </a:lnSpc>
          </a:pPr>
          <a:r>
            <a:rPr kumimoji="1" lang="ja-JP" altLang="en-US" sz="1100" b="0" i="0">
              <a:solidFill>
                <a:srgbClr xmlns:mc="http://schemas.openxmlformats.org/markup-compatibility/2006" xmlns:a14="http://schemas.microsoft.com/office/drawing/2010/main" val="000000" mc:Ignorable="a14" a14:legacySpreadsheetColorIndex="8"/>
              </a:solidFill>
              <a:latin typeface="+mn-ea"/>
              <a:ea typeface="+mn-ea"/>
            </a:rPr>
            <a:t>第</a:t>
          </a:r>
          <a:r>
            <a:rPr kumimoji="1" lang="en-US" altLang="ja-JP" sz="1100" b="0" i="0">
              <a:solidFill>
                <a:srgbClr xmlns:mc="http://schemas.openxmlformats.org/markup-compatibility/2006" xmlns:a14="http://schemas.microsoft.com/office/drawing/2010/main" val="000000" mc:Ignorable="a14" a14:legacySpreadsheetColorIndex="8"/>
              </a:solidFill>
              <a:latin typeface="+mn-ea"/>
              <a:ea typeface="+mn-ea"/>
            </a:rPr>
            <a:t>15</a:t>
          </a:r>
          <a:r>
            <a:rPr kumimoji="1" lang="ja-JP" altLang="en-US" sz="1100" b="0" i="0">
              <a:solidFill>
                <a:srgbClr xmlns:mc="http://schemas.openxmlformats.org/markup-compatibility/2006" xmlns:a14="http://schemas.microsoft.com/office/drawing/2010/main" val="000000" mc:Ignorable="a14" a14:legacySpreadsheetColorIndex="8"/>
              </a:solidFill>
              <a:latin typeface="+mn-ea"/>
              <a:ea typeface="+mn-ea"/>
            </a:rPr>
            <a:t>回本会合の日本開催のための経費</a:t>
          </a:r>
        </a:p>
      </xdr:txBody>
    </xdr:sp>
    <xdr:clientData/>
  </xdr:twoCellAnchor>
  <xdr:twoCellAnchor>
    <xdr:from>
      <xdr:col>31</xdr:col>
      <xdr:colOff>22332</xdr:colOff>
      <xdr:row>748</xdr:row>
      <xdr:rowOff>151366</xdr:rowOff>
    </xdr:from>
    <xdr:to>
      <xdr:col>44</xdr:col>
      <xdr:colOff>111980</xdr:colOff>
      <xdr:row>749</xdr:row>
      <xdr:rowOff>213342</xdr:rowOff>
    </xdr:to>
    <xdr:sp macro="" textlink="">
      <xdr:nvSpPr>
        <xdr:cNvPr id="23" name="Rectangle 7">
          <a:extLst>
            <a:ext uri="{FF2B5EF4-FFF2-40B4-BE49-F238E27FC236}">
              <a16:creationId xmlns:a16="http://schemas.microsoft.com/office/drawing/2014/main" id="{5F324C32-A212-4218-B96B-833C1BBFE9CD}"/>
            </a:ext>
          </a:extLst>
        </xdr:cNvPr>
        <xdr:cNvSpPr>
          <a:spLocks noChangeArrowheads="1"/>
        </xdr:cNvSpPr>
      </xdr:nvSpPr>
      <xdr:spPr bwMode="auto">
        <a:xfrm>
          <a:off x="6349653" y="50021545"/>
          <a:ext cx="2743041" cy="4157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l"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 【一般競争契約（総合評価）】</a:t>
          </a:r>
          <a:endParaRPr lang="ja-JP" altLang="en-US" sz="9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17</xdr:col>
      <xdr:colOff>96384</xdr:colOff>
      <xdr:row>745</xdr:row>
      <xdr:rowOff>117231</xdr:rowOff>
    </xdr:from>
    <xdr:to>
      <xdr:col>38</xdr:col>
      <xdr:colOff>110793</xdr:colOff>
      <xdr:row>748</xdr:row>
      <xdr:rowOff>190500</xdr:rowOff>
    </xdr:to>
    <xdr:grpSp>
      <xdr:nvGrpSpPr>
        <xdr:cNvPr id="42" name="グループ化 41">
          <a:extLst>
            <a:ext uri="{FF2B5EF4-FFF2-40B4-BE49-F238E27FC236}">
              <a16:creationId xmlns:a16="http://schemas.microsoft.com/office/drawing/2014/main" id="{DF43021F-03B9-4C03-8526-918CF826AAC0}"/>
            </a:ext>
          </a:extLst>
        </xdr:cNvPr>
        <xdr:cNvGrpSpPr/>
      </xdr:nvGrpSpPr>
      <xdr:grpSpPr>
        <a:xfrm>
          <a:off x="3525384" y="50543702"/>
          <a:ext cx="4250233" cy="1115416"/>
          <a:chOff x="3566205" y="48926052"/>
          <a:chExt cx="4300659" cy="1134627"/>
        </a:xfrm>
      </xdr:grpSpPr>
      <xdr:sp macro="" textlink="">
        <xdr:nvSpPr>
          <xdr:cNvPr id="7" name="Line 5">
            <a:extLst>
              <a:ext uri="{FF2B5EF4-FFF2-40B4-BE49-F238E27FC236}">
                <a16:creationId xmlns:a16="http://schemas.microsoft.com/office/drawing/2014/main" id="{88B28D99-4215-4815-B5BF-1A4EC394FAFD}"/>
              </a:ext>
            </a:extLst>
          </xdr:cNvPr>
          <xdr:cNvSpPr>
            <a:spLocks noChangeShapeType="1"/>
          </xdr:cNvSpPr>
        </xdr:nvSpPr>
        <xdr:spPr bwMode="auto">
          <a:xfrm>
            <a:off x="3566205" y="49397932"/>
            <a:ext cx="0" cy="662747"/>
          </a:xfrm>
          <a:prstGeom prst="line">
            <a:avLst/>
          </a:prstGeom>
          <a:noFill/>
          <a:ln w="12700">
            <a:solidFill>
              <a:srgbClr val="000000"/>
            </a:solidFill>
            <a:round/>
            <a:headEnd/>
            <a:tailEnd type="triangle" w="lg" len="lg"/>
          </a:ln>
          <a:extLst>
            <a:ext uri="{909E8E84-426E-40DD-AFC4-6F175D3DCCD1}">
              <a14:hiddenFill xmlns:a14="http://schemas.microsoft.com/office/drawing/2010/main">
                <a:noFill/>
              </a14:hiddenFill>
            </a:ext>
          </a:extLst>
        </xdr:spPr>
      </xdr:sp>
      <xdr:sp macro="" textlink="">
        <xdr:nvSpPr>
          <xdr:cNvPr id="22" name="Line 5">
            <a:extLst>
              <a:ext uri="{FF2B5EF4-FFF2-40B4-BE49-F238E27FC236}">
                <a16:creationId xmlns:a16="http://schemas.microsoft.com/office/drawing/2014/main" id="{FA8B0FE8-792A-428C-A375-DD33D7BCA9CF}"/>
              </a:ext>
            </a:extLst>
          </xdr:cNvPr>
          <xdr:cNvSpPr>
            <a:spLocks noChangeShapeType="1"/>
          </xdr:cNvSpPr>
        </xdr:nvSpPr>
        <xdr:spPr bwMode="auto">
          <a:xfrm>
            <a:off x="7866864" y="49397932"/>
            <a:ext cx="0" cy="662747"/>
          </a:xfrm>
          <a:prstGeom prst="line">
            <a:avLst/>
          </a:prstGeom>
          <a:noFill/>
          <a:ln w="12700">
            <a:solidFill>
              <a:srgbClr val="000000"/>
            </a:solidFill>
            <a:round/>
            <a:headEnd/>
            <a:tailEnd type="triangle" w="lg" len="lg"/>
          </a:ln>
          <a:extLst>
            <a:ext uri="{909E8E84-426E-40DD-AFC4-6F175D3DCCD1}">
              <a14:hiddenFill xmlns:a14="http://schemas.microsoft.com/office/drawing/2010/main">
                <a:noFill/>
              </a14:hiddenFill>
            </a:ext>
          </a:extLst>
        </xdr:spPr>
      </xdr:sp>
      <xdr:cxnSp macro="">
        <xdr:nvCxnSpPr>
          <xdr:cNvPr id="31" name="直線コネクタ 30">
            <a:extLst>
              <a:ext uri="{FF2B5EF4-FFF2-40B4-BE49-F238E27FC236}">
                <a16:creationId xmlns:a16="http://schemas.microsoft.com/office/drawing/2014/main" id="{765E6593-B194-4430-BEC3-B1476EAD2F3F}"/>
              </a:ext>
            </a:extLst>
          </xdr:cNvPr>
          <xdr:cNvCxnSpPr>
            <a:stCxn id="7" idx="0"/>
            <a:endCxn id="22" idx="0"/>
          </xdr:cNvCxnSpPr>
        </xdr:nvCxnSpPr>
        <xdr:spPr>
          <a:xfrm>
            <a:off x="3566205" y="49397932"/>
            <a:ext cx="4300659"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7" name="直線コネクタ 36">
            <a:extLst>
              <a:ext uri="{FF2B5EF4-FFF2-40B4-BE49-F238E27FC236}">
                <a16:creationId xmlns:a16="http://schemas.microsoft.com/office/drawing/2014/main" id="{45540B85-B824-43BE-8BEA-7AAC3E67880D}"/>
              </a:ext>
            </a:extLst>
          </xdr:cNvPr>
          <xdr:cNvCxnSpPr/>
        </xdr:nvCxnSpPr>
        <xdr:spPr>
          <a:xfrm flipV="1">
            <a:off x="5724538" y="48926052"/>
            <a:ext cx="0" cy="471017"/>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topLeftCell="A785" zoomScale="85" zoomScaleNormal="75" zoomScaleSheetLayoutView="85" zoomScalePageLayoutView="85" workbookViewId="0">
      <selection activeCell="W26" sqref="W26:AC2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235</v>
      </c>
      <c r="AT2" s="220"/>
      <c r="AU2" s="220"/>
      <c r="AV2" s="52" t="str">
        <f>IF(AW2="", "", "-")</f>
        <v/>
      </c>
      <c r="AW2" s="397"/>
      <c r="AX2" s="397"/>
    </row>
    <row r="3" spans="1:50" ht="21" customHeight="1" thickBot="1" x14ac:dyDescent="0.2">
      <c r="A3" s="523" t="s">
        <v>539</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573</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621</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622</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574</v>
      </c>
      <c r="H5" s="559"/>
      <c r="I5" s="559"/>
      <c r="J5" s="559"/>
      <c r="K5" s="559"/>
      <c r="L5" s="559"/>
      <c r="M5" s="560" t="s">
        <v>66</v>
      </c>
      <c r="N5" s="561"/>
      <c r="O5" s="561"/>
      <c r="P5" s="561"/>
      <c r="Q5" s="561"/>
      <c r="R5" s="562"/>
      <c r="S5" s="563" t="s">
        <v>575</v>
      </c>
      <c r="T5" s="559"/>
      <c r="U5" s="559"/>
      <c r="V5" s="559"/>
      <c r="W5" s="559"/>
      <c r="X5" s="564"/>
      <c r="Y5" s="714" t="s">
        <v>3</v>
      </c>
      <c r="Z5" s="715"/>
      <c r="AA5" s="715"/>
      <c r="AB5" s="715"/>
      <c r="AC5" s="715"/>
      <c r="AD5" s="716"/>
      <c r="AE5" s="717" t="s">
        <v>623</v>
      </c>
      <c r="AF5" s="717"/>
      <c r="AG5" s="717"/>
      <c r="AH5" s="717"/>
      <c r="AI5" s="717"/>
      <c r="AJ5" s="717"/>
      <c r="AK5" s="717"/>
      <c r="AL5" s="717"/>
      <c r="AM5" s="717"/>
      <c r="AN5" s="717"/>
      <c r="AO5" s="717"/>
      <c r="AP5" s="718"/>
      <c r="AQ5" s="719" t="s">
        <v>576</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577</v>
      </c>
      <c r="H7" s="833"/>
      <c r="I7" s="833"/>
      <c r="J7" s="833"/>
      <c r="K7" s="833"/>
      <c r="L7" s="833"/>
      <c r="M7" s="833"/>
      <c r="N7" s="833"/>
      <c r="O7" s="833"/>
      <c r="P7" s="833"/>
      <c r="Q7" s="833"/>
      <c r="R7" s="833"/>
      <c r="S7" s="833"/>
      <c r="T7" s="833"/>
      <c r="U7" s="833"/>
      <c r="V7" s="833"/>
      <c r="W7" s="833"/>
      <c r="X7" s="834"/>
      <c r="Y7" s="395" t="s">
        <v>511</v>
      </c>
      <c r="Z7" s="296"/>
      <c r="AA7" s="296"/>
      <c r="AB7" s="296"/>
      <c r="AC7" s="296"/>
      <c r="AD7" s="396"/>
      <c r="AE7" s="383" t="s">
        <v>664</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9" t="s">
        <v>378</v>
      </c>
      <c r="B8" s="830"/>
      <c r="C8" s="830"/>
      <c r="D8" s="830"/>
      <c r="E8" s="830"/>
      <c r="F8" s="831"/>
      <c r="G8" s="223" t="str">
        <f>入力規則等!A28</f>
        <v>科学技術・イノベーション</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40"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41"/>
    </row>
    <row r="9" spans="1:50" ht="58.5" customHeight="1" x14ac:dyDescent="0.15">
      <c r="A9" s="145" t="s">
        <v>23</v>
      </c>
      <c r="B9" s="146"/>
      <c r="C9" s="146"/>
      <c r="D9" s="146"/>
      <c r="E9" s="146"/>
      <c r="F9" s="146"/>
      <c r="G9" s="572" t="s">
        <v>661</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42" t="s">
        <v>30</v>
      </c>
      <c r="B10" s="743"/>
      <c r="C10" s="743"/>
      <c r="D10" s="743"/>
      <c r="E10" s="743"/>
      <c r="F10" s="743"/>
      <c r="G10" s="672" t="s">
        <v>665</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42" t="s">
        <v>5</v>
      </c>
      <c r="B11" s="743"/>
      <c r="C11" s="743"/>
      <c r="D11" s="743"/>
      <c r="E11" s="743"/>
      <c r="F11" s="751"/>
      <c r="G11" s="711" t="str">
        <f>入力規則等!P10</f>
        <v>直接実施</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530</v>
      </c>
      <c r="Q12" s="298"/>
      <c r="R12" s="298"/>
      <c r="S12" s="298"/>
      <c r="T12" s="298"/>
      <c r="U12" s="298"/>
      <c r="V12" s="299"/>
      <c r="W12" s="303" t="s">
        <v>527</v>
      </c>
      <c r="X12" s="298"/>
      <c r="Y12" s="298"/>
      <c r="Z12" s="298"/>
      <c r="AA12" s="298"/>
      <c r="AB12" s="298"/>
      <c r="AC12" s="299"/>
      <c r="AD12" s="303" t="s">
        <v>522</v>
      </c>
      <c r="AE12" s="298"/>
      <c r="AF12" s="298"/>
      <c r="AG12" s="298"/>
      <c r="AH12" s="298"/>
      <c r="AI12" s="298"/>
      <c r="AJ12" s="299"/>
      <c r="AK12" s="303" t="s">
        <v>515</v>
      </c>
      <c r="AL12" s="298"/>
      <c r="AM12" s="298"/>
      <c r="AN12" s="298"/>
      <c r="AO12" s="298"/>
      <c r="AP12" s="298"/>
      <c r="AQ12" s="299"/>
      <c r="AR12" s="303" t="s">
        <v>513</v>
      </c>
      <c r="AS12" s="298"/>
      <c r="AT12" s="298"/>
      <c r="AU12" s="298"/>
      <c r="AV12" s="298"/>
      <c r="AW12" s="298"/>
      <c r="AX12" s="744"/>
    </row>
    <row r="13" spans="1:50" ht="21" customHeight="1" x14ac:dyDescent="0.15">
      <c r="A13" s="142"/>
      <c r="B13" s="143"/>
      <c r="C13" s="143"/>
      <c r="D13" s="143"/>
      <c r="E13" s="143"/>
      <c r="F13" s="144"/>
      <c r="G13" s="745" t="s">
        <v>6</v>
      </c>
      <c r="H13" s="746"/>
      <c r="I13" s="635" t="s">
        <v>7</v>
      </c>
      <c r="J13" s="636"/>
      <c r="K13" s="636"/>
      <c r="L13" s="636"/>
      <c r="M13" s="636"/>
      <c r="N13" s="636"/>
      <c r="O13" s="637"/>
      <c r="P13" s="108">
        <v>25</v>
      </c>
      <c r="Q13" s="109"/>
      <c r="R13" s="109"/>
      <c r="S13" s="109"/>
      <c r="T13" s="109"/>
      <c r="U13" s="109"/>
      <c r="V13" s="110"/>
      <c r="W13" s="108">
        <v>30</v>
      </c>
      <c r="X13" s="109"/>
      <c r="Y13" s="109"/>
      <c r="Z13" s="109"/>
      <c r="AA13" s="109"/>
      <c r="AB13" s="109"/>
      <c r="AC13" s="110"/>
      <c r="AD13" s="108">
        <v>86</v>
      </c>
      <c r="AE13" s="109"/>
      <c r="AF13" s="109"/>
      <c r="AG13" s="109"/>
      <c r="AH13" s="109"/>
      <c r="AI13" s="109"/>
      <c r="AJ13" s="110"/>
      <c r="AK13" s="108">
        <v>36.302</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47"/>
      <c r="H14" s="748"/>
      <c r="I14" s="575" t="s">
        <v>8</v>
      </c>
      <c r="J14" s="629"/>
      <c r="K14" s="629"/>
      <c r="L14" s="629"/>
      <c r="M14" s="629"/>
      <c r="N14" s="629"/>
      <c r="O14" s="630"/>
      <c r="P14" s="108" t="s">
        <v>578</v>
      </c>
      <c r="Q14" s="109"/>
      <c r="R14" s="109"/>
      <c r="S14" s="109"/>
      <c r="T14" s="109"/>
      <c r="U14" s="109"/>
      <c r="V14" s="110"/>
      <c r="W14" s="108" t="s">
        <v>579</v>
      </c>
      <c r="X14" s="109"/>
      <c r="Y14" s="109"/>
      <c r="Z14" s="109"/>
      <c r="AA14" s="109"/>
      <c r="AB14" s="109"/>
      <c r="AC14" s="110"/>
      <c r="AD14" s="108" t="s">
        <v>624</v>
      </c>
      <c r="AE14" s="109"/>
      <c r="AF14" s="109"/>
      <c r="AG14" s="109"/>
      <c r="AH14" s="109"/>
      <c r="AI14" s="109"/>
      <c r="AJ14" s="110"/>
      <c r="AK14" s="108" t="s">
        <v>636</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7"/>
      <c r="H15" s="748"/>
      <c r="I15" s="575" t="s">
        <v>51</v>
      </c>
      <c r="J15" s="576"/>
      <c r="K15" s="576"/>
      <c r="L15" s="576"/>
      <c r="M15" s="576"/>
      <c r="N15" s="576"/>
      <c r="O15" s="577"/>
      <c r="P15" s="108" t="s">
        <v>577</v>
      </c>
      <c r="Q15" s="109"/>
      <c r="R15" s="109"/>
      <c r="S15" s="109"/>
      <c r="T15" s="109"/>
      <c r="U15" s="109"/>
      <c r="V15" s="110"/>
      <c r="W15" s="108" t="s">
        <v>577</v>
      </c>
      <c r="X15" s="109"/>
      <c r="Y15" s="109"/>
      <c r="Z15" s="109"/>
      <c r="AA15" s="109"/>
      <c r="AB15" s="109"/>
      <c r="AC15" s="110"/>
      <c r="AD15" s="108" t="s">
        <v>566</v>
      </c>
      <c r="AE15" s="109"/>
      <c r="AF15" s="109"/>
      <c r="AG15" s="109"/>
      <c r="AH15" s="109"/>
      <c r="AI15" s="109"/>
      <c r="AJ15" s="110"/>
      <c r="AK15" s="108" t="s">
        <v>637</v>
      </c>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7"/>
      <c r="H16" s="748"/>
      <c r="I16" s="575" t="s">
        <v>52</v>
      </c>
      <c r="J16" s="576"/>
      <c r="K16" s="576"/>
      <c r="L16" s="576"/>
      <c r="M16" s="576"/>
      <c r="N16" s="576"/>
      <c r="O16" s="577"/>
      <c r="P16" s="108" t="s">
        <v>579</v>
      </c>
      <c r="Q16" s="109"/>
      <c r="R16" s="109"/>
      <c r="S16" s="109"/>
      <c r="T16" s="109"/>
      <c r="U16" s="109"/>
      <c r="V16" s="110"/>
      <c r="W16" s="108" t="s">
        <v>566</v>
      </c>
      <c r="X16" s="109"/>
      <c r="Y16" s="109"/>
      <c r="Z16" s="109"/>
      <c r="AA16" s="109"/>
      <c r="AB16" s="109"/>
      <c r="AC16" s="110"/>
      <c r="AD16" s="108" t="s">
        <v>580</v>
      </c>
      <c r="AE16" s="109"/>
      <c r="AF16" s="109"/>
      <c r="AG16" s="109"/>
      <c r="AH16" s="109"/>
      <c r="AI16" s="109"/>
      <c r="AJ16" s="110"/>
      <c r="AK16" s="108" t="s">
        <v>634</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7"/>
      <c r="H17" s="748"/>
      <c r="I17" s="575" t="s">
        <v>50</v>
      </c>
      <c r="J17" s="629"/>
      <c r="K17" s="629"/>
      <c r="L17" s="629"/>
      <c r="M17" s="629"/>
      <c r="N17" s="629"/>
      <c r="O17" s="630"/>
      <c r="P17" s="108">
        <v>3</v>
      </c>
      <c r="Q17" s="109"/>
      <c r="R17" s="109"/>
      <c r="S17" s="109"/>
      <c r="T17" s="109"/>
      <c r="U17" s="109"/>
      <c r="V17" s="110"/>
      <c r="W17" s="108">
        <v>3</v>
      </c>
      <c r="X17" s="109"/>
      <c r="Y17" s="109"/>
      <c r="Z17" s="109"/>
      <c r="AA17" s="109"/>
      <c r="AB17" s="109"/>
      <c r="AC17" s="110"/>
      <c r="AD17" s="108" t="s">
        <v>662</v>
      </c>
      <c r="AE17" s="109"/>
      <c r="AF17" s="109"/>
      <c r="AG17" s="109"/>
      <c r="AH17" s="109"/>
      <c r="AI17" s="109"/>
      <c r="AJ17" s="110"/>
      <c r="AK17" s="108" t="s">
        <v>635</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9"/>
      <c r="H18" s="750"/>
      <c r="I18" s="737" t="s">
        <v>20</v>
      </c>
      <c r="J18" s="738"/>
      <c r="K18" s="738"/>
      <c r="L18" s="738"/>
      <c r="M18" s="738"/>
      <c r="N18" s="738"/>
      <c r="O18" s="739"/>
      <c r="P18" s="114">
        <f>SUM(P13:V17)</f>
        <v>28</v>
      </c>
      <c r="Q18" s="115"/>
      <c r="R18" s="115"/>
      <c r="S18" s="115"/>
      <c r="T18" s="115"/>
      <c r="U18" s="115"/>
      <c r="V18" s="116"/>
      <c r="W18" s="114">
        <f>SUM(W13:AC17)</f>
        <v>33</v>
      </c>
      <c r="X18" s="115"/>
      <c r="Y18" s="115"/>
      <c r="Z18" s="115"/>
      <c r="AA18" s="115"/>
      <c r="AB18" s="115"/>
      <c r="AC18" s="116"/>
      <c r="AD18" s="114">
        <f>SUM(AD13:AJ17)</f>
        <v>86</v>
      </c>
      <c r="AE18" s="115"/>
      <c r="AF18" s="115"/>
      <c r="AG18" s="115"/>
      <c r="AH18" s="115"/>
      <c r="AI18" s="115"/>
      <c r="AJ18" s="116"/>
      <c r="AK18" s="114">
        <f>SUM(AK13:AQ17)</f>
        <v>36.302</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27.8</v>
      </c>
      <c r="Q19" s="109"/>
      <c r="R19" s="109"/>
      <c r="S19" s="109"/>
      <c r="T19" s="109"/>
      <c r="U19" s="109"/>
      <c r="V19" s="110"/>
      <c r="W19" s="108">
        <v>32.6</v>
      </c>
      <c r="X19" s="109"/>
      <c r="Y19" s="109"/>
      <c r="Z19" s="109"/>
      <c r="AA19" s="109"/>
      <c r="AB19" s="109"/>
      <c r="AC19" s="110"/>
      <c r="AD19" s="108">
        <v>81.599999999999994</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0.99285714285714288</v>
      </c>
      <c r="Q20" s="539"/>
      <c r="R20" s="539"/>
      <c r="S20" s="539"/>
      <c r="T20" s="539"/>
      <c r="U20" s="539"/>
      <c r="V20" s="539"/>
      <c r="W20" s="539">
        <f t="shared" ref="W20" si="0">IF(W18=0, "-", SUM(W19)/W18)</f>
        <v>0.98787878787878791</v>
      </c>
      <c r="X20" s="539"/>
      <c r="Y20" s="539"/>
      <c r="Z20" s="539"/>
      <c r="AA20" s="539"/>
      <c r="AB20" s="539"/>
      <c r="AC20" s="539"/>
      <c r="AD20" s="539">
        <f t="shared" ref="AD20" si="1">IF(AD18=0, "-", SUM(AD19)/AD18)</f>
        <v>0.94883720930232551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478</v>
      </c>
      <c r="H21" s="927"/>
      <c r="I21" s="927"/>
      <c r="J21" s="927"/>
      <c r="K21" s="927"/>
      <c r="L21" s="927"/>
      <c r="M21" s="927"/>
      <c r="N21" s="927"/>
      <c r="O21" s="927"/>
      <c r="P21" s="539">
        <f>IF(P19=0, "-", SUM(P19)/SUM(P13,P14))</f>
        <v>1.1120000000000001</v>
      </c>
      <c r="Q21" s="539"/>
      <c r="R21" s="539"/>
      <c r="S21" s="539"/>
      <c r="T21" s="539"/>
      <c r="U21" s="539"/>
      <c r="V21" s="539"/>
      <c r="W21" s="539">
        <f t="shared" ref="W21" si="2">IF(W19=0, "-", SUM(W19)/SUM(W13,W14))</f>
        <v>1.0866666666666667</v>
      </c>
      <c r="X21" s="539"/>
      <c r="Y21" s="539"/>
      <c r="Z21" s="539"/>
      <c r="AA21" s="539"/>
      <c r="AB21" s="539"/>
      <c r="AC21" s="539"/>
      <c r="AD21" s="539">
        <f t="shared" ref="AD21" si="3">IF(AD19=0, "-", SUM(AD19)/SUM(AD13,AD14))</f>
        <v>0.94883720930232551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555</v>
      </c>
      <c r="B22" s="199"/>
      <c r="C22" s="199"/>
      <c r="D22" s="199"/>
      <c r="E22" s="199"/>
      <c r="F22" s="200"/>
      <c r="G22" s="183" t="s">
        <v>457</v>
      </c>
      <c r="H22" s="184"/>
      <c r="I22" s="184"/>
      <c r="J22" s="184"/>
      <c r="K22" s="184"/>
      <c r="L22" s="184"/>
      <c r="M22" s="184"/>
      <c r="N22" s="184"/>
      <c r="O22" s="185"/>
      <c r="P22" s="207" t="s">
        <v>516</v>
      </c>
      <c r="Q22" s="184"/>
      <c r="R22" s="184"/>
      <c r="S22" s="184"/>
      <c r="T22" s="184"/>
      <c r="U22" s="184"/>
      <c r="V22" s="185"/>
      <c r="W22" s="207" t="s">
        <v>512</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674</v>
      </c>
      <c r="H23" s="187"/>
      <c r="I23" s="187"/>
      <c r="J23" s="187"/>
      <c r="K23" s="187"/>
      <c r="L23" s="187"/>
      <c r="M23" s="187"/>
      <c r="N23" s="187"/>
      <c r="O23" s="188"/>
      <c r="P23" s="105">
        <v>10</v>
      </c>
      <c r="Q23" s="106"/>
      <c r="R23" s="106"/>
      <c r="S23" s="106"/>
      <c r="T23" s="106"/>
      <c r="U23" s="106"/>
      <c r="V23" s="107"/>
      <c r="W23" s="105"/>
      <c r="X23" s="106"/>
      <c r="Y23" s="106"/>
      <c r="Z23" s="106"/>
      <c r="AA23" s="106"/>
      <c r="AB23" s="106"/>
      <c r="AC23" s="107"/>
      <c r="AD23" s="209" t="s">
        <v>633</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33.75" customHeight="1" x14ac:dyDescent="0.15">
      <c r="A24" s="201"/>
      <c r="B24" s="202"/>
      <c r="C24" s="202"/>
      <c r="D24" s="202"/>
      <c r="E24" s="202"/>
      <c r="F24" s="203"/>
      <c r="G24" s="189" t="s">
        <v>582</v>
      </c>
      <c r="H24" s="190"/>
      <c r="I24" s="190"/>
      <c r="J24" s="190"/>
      <c r="K24" s="190"/>
      <c r="L24" s="190"/>
      <c r="M24" s="190"/>
      <c r="N24" s="190"/>
      <c r="O24" s="191"/>
      <c r="P24" s="108">
        <v>7.835</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6" t="s">
        <v>581</v>
      </c>
      <c r="H25" s="187"/>
      <c r="I25" s="187"/>
      <c r="J25" s="187"/>
      <c r="K25" s="187"/>
      <c r="L25" s="187"/>
      <c r="M25" s="187"/>
      <c r="N25" s="187"/>
      <c r="O25" s="188"/>
      <c r="P25" s="108">
        <v>7.4059999999999997</v>
      </c>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583</v>
      </c>
      <c r="H26" s="190"/>
      <c r="I26" s="190"/>
      <c r="J26" s="190"/>
      <c r="K26" s="190"/>
      <c r="L26" s="190"/>
      <c r="M26" s="190"/>
      <c r="N26" s="190"/>
      <c r="O26" s="191"/>
      <c r="P26" s="108">
        <v>6.3250000000000002</v>
      </c>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t="s">
        <v>584</v>
      </c>
      <c r="H27" s="190"/>
      <c r="I27" s="190"/>
      <c r="J27" s="190"/>
      <c r="K27" s="190"/>
      <c r="L27" s="190"/>
      <c r="M27" s="190"/>
      <c r="N27" s="190"/>
      <c r="O27" s="191"/>
      <c r="P27" s="108">
        <v>3.96</v>
      </c>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461</v>
      </c>
      <c r="H28" s="193"/>
      <c r="I28" s="193"/>
      <c r="J28" s="193"/>
      <c r="K28" s="193"/>
      <c r="L28" s="193"/>
      <c r="M28" s="193"/>
      <c r="N28" s="193"/>
      <c r="O28" s="194"/>
      <c r="P28" s="114">
        <f>P29-SUM(P23:P27)</f>
        <v>0.77600000000000335</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36.302</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531</v>
      </c>
      <c r="AF30" s="387"/>
      <c r="AG30" s="387"/>
      <c r="AH30" s="388"/>
      <c r="AI30" s="386" t="s">
        <v>528</v>
      </c>
      <c r="AJ30" s="387"/>
      <c r="AK30" s="387"/>
      <c r="AL30" s="388"/>
      <c r="AM30" s="389" t="s">
        <v>523</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v>33</v>
      </c>
      <c r="AR31" s="136"/>
      <c r="AS31" s="137" t="s">
        <v>355</v>
      </c>
      <c r="AT31" s="172"/>
      <c r="AU31" s="271" t="s">
        <v>566</v>
      </c>
      <c r="AV31" s="271"/>
      <c r="AW31" s="379" t="s">
        <v>300</v>
      </c>
      <c r="AX31" s="380"/>
    </row>
    <row r="32" spans="1:50" ht="73.5" customHeight="1" x14ac:dyDescent="0.15">
      <c r="A32" s="515"/>
      <c r="B32" s="513"/>
      <c r="C32" s="513"/>
      <c r="D32" s="513"/>
      <c r="E32" s="513"/>
      <c r="F32" s="514"/>
      <c r="G32" s="540" t="s">
        <v>638</v>
      </c>
      <c r="H32" s="541"/>
      <c r="I32" s="541"/>
      <c r="J32" s="541"/>
      <c r="K32" s="541"/>
      <c r="L32" s="541"/>
      <c r="M32" s="541"/>
      <c r="N32" s="541"/>
      <c r="O32" s="542"/>
      <c r="P32" s="161" t="s">
        <v>639</v>
      </c>
      <c r="Q32" s="161"/>
      <c r="R32" s="161"/>
      <c r="S32" s="161"/>
      <c r="T32" s="161"/>
      <c r="U32" s="161"/>
      <c r="V32" s="161"/>
      <c r="W32" s="161"/>
      <c r="X32" s="231"/>
      <c r="Y32" s="338" t="s">
        <v>12</v>
      </c>
      <c r="Z32" s="549"/>
      <c r="AA32" s="550"/>
      <c r="AB32" s="551" t="s">
        <v>585</v>
      </c>
      <c r="AC32" s="551"/>
      <c r="AD32" s="551"/>
      <c r="AE32" s="364">
        <v>352</v>
      </c>
      <c r="AF32" s="365"/>
      <c r="AG32" s="365"/>
      <c r="AH32" s="365"/>
      <c r="AI32" s="364">
        <v>512</v>
      </c>
      <c r="AJ32" s="365"/>
      <c r="AK32" s="365"/>
      <c r="AL32" s="365"/>
      <c r="AM32" s="364"/>
      <c r="AN32" s="365"/>
      <c r="AO32" s="365"/>
      <c r="AP32" s="365"/>
      <c r="AQ32" s="111" t="s">
        <v>577</v>
      </c>
      <c r="AR32" s="112"/>
      <c r="AS32" s="112"/>
      <c r="AT32" s="113"/>
      <c r="AU32" s="365" t="s">
        <v>579</v>
      </c>
      <c r="AV32" s="365"/>
      <c r="AW32" s="365"/>
      <c r="AX32" s="367"/>
    </row>
    <row r="33" spans="1:50" ht="73.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585</v>
      </c>
      <c r="AC33" s="522"/>
      <c r="AD33" s="522"/>
      <c r="AE33" s="364">
        <v>80</v>
      </c>
      <c r="AF33" s="365"/>
      <c r="AG33" s="365"/>
      <c r="AH33" s="365"/>
      <c r="AI33" s="364">
        <v>80</v>
      </c>
      <c r="AJ33" s="365"/>
      <c r="AK33" s="365"/>
      <c r="AL33" s="365"/>
      <c r="AM33" s="364">
        <v>500</v>
      </c>
      <c r="AN33" s="365"/>
      <c r="AO33" s="365"/>
      <c r="AP33" s="365"/>
      <c r="AQ33" s="111">
        <v>500</v>
      </c>
      <c r="AR33" s="112"/>
      <c r="AS33" s="112"/>
      <c r="AT33" s="113"/>
      <c r="AU33" s="365" t="s">
        <v>566</v>
      </c>
      <c r="AV33" s="365"/>
      <c r="AW33" s="365"/>
      <c r="AX33" s="367"/>
    </row>
    <row r="34" spans="1:50" ht="73.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v>440</v>
      </c>
      <c r="AF34" s="365"/>
      <c r="AG34" s="365"/>
      <c r="AH34" s="365"/>
      <c r="AI34" s="364">
        <v>640</v>
      </c>
      <c r="AJ34" s="365"/>
      <c r="AK34" s="365"/>
      <c r="AL34" s="365"/>
      <c r="AM34" s="364"/>
      <c r="AN34" s="365"/>
      <c r="AO34" s="365"/>
      <c r="AP34" s="365"/>
      <c r="AQ34" s="111" t="s">
        <v>577</v>
      </c>
      <c r="AR34" s="112"/>
      <c r="AS34" s="112"/>
      <c r="AT34" s="113"/>
      <c r="AU34" s="365" t="s">
        <v>577</v>
      </c>
      <c r="AV34" s="365"/>
      <c r="AW34" s="365"/>
      <c r="AX34" s="367"/>
    </row>
    <row r="35" spans="1:50" ht="23.25" customHeight="1" x14ac:dyDescent="0.15">
      <c r="A35" s="897" t="s">
        <v>501</v>
      </c>
      <c r="B35" s="898"/>
      <c r="C35" s="898"/>
      <c r="D35" s="898"/>
      <c r="E35" s="898"/>
      <c r="F35" s="899"/>
      <c r="G35" s="903" t="s">
        <v>586</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15">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531</v>
      </c>
      <c r="AF37" s="369"/>
      <c r="AG37" s="369"/>
      <c r="AH37" s="370"/>
      <c r="AI37" s="368" t="s">
        <v>528</v>
      </c>
      <c r="AJ37" s="369"/>
      <c r="AK37" s="369"/>
      <c r="AL37" s="370"/>
      <c r="AM37" s="375" t="s">
        <v>523</v>
      </c>
      <c r="AN37" s="375"/>
      <c r="AO37" s="375"/>
      <c r="AP37" s="368"/>
      <c r="AQ37" s="267" t="s">
        <v>354</v>
      </c>
      <c r="AR37" s="268"/>
      <c r="AS37" s="268"/>
      <c r="AT37" s="269"/>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897" t="s">
        <v>501</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531</v>
      </c>
      <c r="AF44" s="369"/>
      <c r="AG44" s="369"/>
      <c r="AH44" s="370"/>
      <c r="AI44" s="368" t="s">
        <v>528</v>
      </c>
      <c r="AJ44" s="369"/>
      <c r="AK44" s="369"/>
      <c r="AL44" s="370"/>
      <c r="AM44" s="375" t="s">
        <v>523</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7" t="s">
        <v>501</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531</v>
      </c>
      <c r="AF51" s="369"/>
      <c r="AG51" s="369"/>
      <c r="AH51" s="370"/>
      <c r="AI51" s="368" t="s">
        <v>528</v>
      </c>
      <c r="AJ51" s="369"/>
      <c r="AK51" s="369"/>
      <c r="AL51" s="370"/>
      <c r="AM51" s="375" t="s">
        <v>524</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7" t="s">
        <v>501</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532</v>
      </c>
      <c r="AF58" s="369"/>
      <c r="AG58" s="369"/>
      <c r="AH58" s="370"/>
      <c r="AI58" s="368" t="s">
        <v>528</v>
      </c>
      <c r="AJ58" s="369"/>
      <c r="AK58" s="369"/>
      <c r="AL58" s="370"/>
      <c r="AM58" s="375" t="s">
        <v>523</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7" t="s">
        <v>501</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61" t="s">
        <v>474</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469</v>
      </c>
      <c r="X65" s="873"/>
      <c r="Y65" s="876"/>
      <c r="Z65" s="876"/>
      <c r="AA65" s="877"/>
      <c r="AB65" s="870" t="s">
        <v>11</v>
      </c>
      <c r="AC65" s="866"/>
      <c r="AD65" s="867"/>
      <c r="AE65" s="368" t="s">
        <v>531</v>
      </c>
      <c r="AF65" s="369"/>
      <c r="AG65" s="369"/>
      <c r="AH65" s="370"/>
      <c r="AI65" s="368" t="s">
        <v>528</v>
      </c>
      <c r="AJ65" s="369"/>
      <c r="AK65" s="369"/>
      <c r="AL65" s="370"/>
      <c r="AM65" s="375" t="s">
        <v>523</v>
      </c>
      <c r="AN65" s="375"/>
      <c r="AO65" s="375"/>
      <c r="AP65" s="368"/>
      <c r="AQ65" s="870" t="s">
        <v>354</v>
      </c>
      <c r="AR65" s="866"/>
      <c r="AS65" s="866"/>
      <c r="AT65" s="867"/>
      <c r="AU65" s="976" t="s">
        <v>253</v>
      </c>
      <c r="AV65" s="976"/>
      <c r="AW65" s="976"/>
      <c r="AX65" s="977"/>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2"/>
      <c r="AF66" s="333"/>
      <c r="AG66" s="333"/>
      <c r="AH66" s="334"/>
      <c r="AI66" s="332"/>
      <c r="AJ66" s="333"/>
      <c r="AK66" s="333"/>
      <c r="AL66" s="334"/>
      <c r="AM66" s="376"/>
      <c r="AN66" s="376"/>
      <c r="AO66" s="376"/>
      <c r="AP66" s="332"/>
      <c r="AQ66" s="270"/>
      <c r="AR66" s="271"/>
      <c r="AS66" s="868" t="s">
        <v>355</v>
      </c>
      <c r="AT66" s="869"/>
      <c r="AU66" s="271"/>
      <c r="AV66" s="271"/>
      <c r="AW66" s="868" t="s">
        <v>472</v>
      </c>
      <c r="AX66" s="978"/>
    </row>
    <row r="67" spans="1:50" ht="23.25" hidden="1" customHeight="1" x14ac:dyDescent="0.15">
      <c r="A67" s="854"/>
      <c r="B67" s="855"/>
      <c r="C67" s="855"/>
      <c r="D67" s="855"/>
      <c r="E67" s="855"/>
      <c r="F67" s="856"/>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491</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4"/>
      <c r="B68" s="855"/>
      <c r="C68" s="855"/>
      <c r="D68" s="855"/>
      <c r="E68" s="855"/>
      <c r="F68" s="856"/>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491</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4"/>
      <c r="B69" s="855"/>
      <c r="C69" s="855"/>
      <c r="D69" s="855"/>
      <c r="E69" s="855"/>
      <c r="F69" s="856"/>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492</v>
      </c>
      <c r="AC69" s="975"/>
      <c r="AD69" s="975"/>
      <c r="AE69" s="817"/>
      <c r="AF69" s="818"/>
      <c r="AG69" s="818"/>
      <c r="AH69" s="818"/>
      <c r="AI69" s="817"/>
      <c r="AJ69" s="818"/>
      <c r="AK69" s="818"/>
      <c r="AL69" s="818"/>
      <c r="AM69" s="817"/>
      <c r="AN69" s="818"/>
      <c r="AO69" s="818"/>
      <c r="AP69" s="818"/>
      <c r="AQ69" s="364"/>
      <c r="AR69" s="365"/>
      <c r="AS69" s="365"/>
      <c r="AT69" s="366"/>
      <c r="AU69" s="365"/>
      <c r="AV69" s="365"/>
      <c r="AW69" s="365"/>
      <c r="AX69" s="367"/>
    </row>
    <row r="70" spans="1:50" ht="23.25" hidden="1" customHeight="1" x14ac:dyDescent="0.15">
      <c r="A70" s="854" t="s">
        <v>479</v>
      </c>
      <c r="B70" s="855"/>
      <c r="C70" s="855"/>
      <c r="D70" s="855"/>
      <c r="E70" s="855"/>
      <c r="F70" s="856"/>
      <c r="G70" s="939" t="s">
        <v>357</v>
      </c>
      <c r="H70" s="940"/>
      <c r="I70" s="940"/>
      <c r="J70" s="940"/>
      <c r="K70" s="940"/>
      <c r="L70" s="940"/>
      <c r="M70" s="940"/>
      <c r="N70" s="940"/>
      <c r="O70" s="940"/>
      <c r="P70" s="940"/>
      <c r="Q70" s="940"/>
      <c r="R70" s="940"/>
      <c r="S70" s="940"/>
      <c r="T70" s="940"/>
      <c r="U70" s="940"/>
      <c r="V70" s="940"/>
      <c r="W70" s="943" t="s">
        <v>490</v>
      </c>
      <c r="X70" s="944"/>
      <c r="Y70" s="949" t="s">
        <v>12</v>
      </c>
      <c r="Z70" s="949"/>
      <c r="AA70" s="950"/>
      <c r="AB70" s="951" t="s">
        <v>491</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4"/>
      <c r="B71" s="855"/>
      <c r="C71" s="855"/>
      <c r="D71" s="855"/>
      <c r="E71" s="855"/>
      <c r="F71" s="856"/>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491</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7"/>
      <c r="B72" s="858"/>
      <c r="C72" s="858"/>
      <c r="D72" s="858"/>
      <c r="E72" s="858"/>
      <c r="F72" s="859"/>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492</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0" t="s">
        <v>474</v>
      </c>
      <c r="B73" s="841"/>
      <c r="C73" s="841"/>
      <c r="D73" s="841"/>
      <c r="E73" s="841"/>
      <c r="F73" s="842"/>
      <c r="G73" s="809"/>
      <c r="H73" s="169" t="s">
        <v>265</v>
      </c>
      <c r="I73" s="169"/>
      <c r="J73" s="169"/>
      <c r="K73" s="169"/>
      <c r="L73" s="169"/>
      <c r="M73" s="169"/>
      <c r="N73" s="169"/>
      <c r="O73" s="170"/>
      <c r="P73" s="176" t="s">
        <v>59</v>
      </c>
      <c r="Q73" s="169"/>
      <c r="R73" s="169"/>
      <c r="S73" s="169"/>
      <c r="T73" s="169"/>
      <c r="U73" s="169"/>
      <c r="V73" s="169"/>
      <c r="W73" s="169"/>
      <c r="X73" s="170"/>
      <c r="Y73" s="811"/>
      <c r="Z73" s="812"/>
      <c r="AA73" s="813"/>
      <c r="AB73" s="176" t="s">
        <v>11</v>
      </c>
      <c r="AC73" s="169"/>
      <c r="AD73" s="170"/>
      <c r="AE73" s="368" t="s">
        <v>531</v>
      </c>
      <c r="AF73" s="369"/>
      <c r="AG73" s="369"/>
      <c r="AH73" s="370"/>
      <c r="AI73" s="368" t="s">
        <v>528</v>
      </c>
      <c r="AJ73" s="369"/>
      <c r="AK73" s="369"/>
      <c r="AL73" s="370"/>
      <c r="AM73" s="375" t="s">
        <v>523</v>
      </c>
      <c r="AN73" s="375"/>
      <c r="AO73" s="375"/>
      <c r="AP73" s="368"/>
      <c r="AQ73" s="176" t="s">
        <v>354</v>
      </c>
      <c r="AR73" s="169"/>
      <c r="AS73" s="169"/>
      <c r="AT73" s="170"/>
      <c r="AU73" s="273" t="s">
        <v>253</v>
      </c>
      <c r="AV73" s="134"/>
      <c r="AW73" s="134"/>
      <c r="AX73" s="135"/>
    </row>
    <row r="74" spans="1:50" ht="18.75" hidden="1" customHeight="1" x14ac:dyDescent="0.15">
      <c r="A74" s="843"/>
      <c r="B74" s="844"/>
      <c r="C74" s="844"/>
      <c r="D74" s="844"/>
      <c r="E74" s="844"/>
      <c r="F74" s="845"/>
      <c r="G74" s="810"/>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3"/>
      <c r="B75" s="844"/>
      <c r="C75" s="844"/>
      <c r="D75" s="844"/>
      <c r="E75" s="844"/>
      <c r="F75" s="845"/>
      <c r="G75" s="784"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3"/>
      <c r="B76" s="844"/>
      <c r="C76" s="844"/>
      <c r="D76" s="844"/>
      <c r="E76" s="844"/>
      <c r="F76" s="845"/>
      <c r="G76" s="785"/>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3"/>
      <c r="B77" s="844"/>
      <c r="C77" s="844"/>
      <c r="D77" s="844"/>
      <c r="E77" s="844"/>
      <c r="F77" s="845"/>
      <c r="G77" s="786"/>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1" t="s">
        <v>504</v>
      </c>
      <c r="B78" s="912"/>
      <c r="C78" s="912"/>
      <c r="D78" s="912"/>
      <c r="E78" s="909" t="s">
        <v>451</v>
      </c>
      <c r="F78" s="910"/>
      <c r="G78" s="57" t="s">
        <v>357</v>
      </c>
      <c r="H78" s="795"/>
      <c r="I78" s="244"/>
      <c r="J78" s="244"/>
      <c r="K78" s="244"/>
      <c r="L78" s="244"/>
      <c r="M78" s="244"/>
      <c r="N78" s="244"/>
      <c r="O78" s="796"/>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8" t="s">
        <v>468</v>
      </c>
      <c r="AP79" s="149"/>
      <c r="AQ79" s="149"/>
      <c r="AR79" s="81" t="s">
        <v>466</v>
      </c>
      <c r="AS79" s="148"/>
      <c r="AT79" s="149"/>
      <c r="AU79" s="149"/>
      <c r="AV79" s="149"/>
      <c r="AW79" s="149"/>
      <c r="AX79" s="150"/>
    </row>
    <row r="80" spans="1:50" ht="18.75" hidden="1" customHeight="1" x14ac:dyDescent="0.15">
      <c r="A80" s="519" t="s">
        <v>266</v>
      </c>
      <c r="B80" s="849" t="s">
        <v>465</v>
      </c>
      <c r="C80" s="850"/>
      <c r="D80" s="850"/>
      <c r="E80" s="850"/>
      <c r="F80" s="851"/>
      <c r="G80" s="782" t="s">
        <v>258</v>
      </c>
      <c r="H80" s="782"/>
      <c r="I80" s="782"/>
      <c r="J80" s="782"/>
      <c r="K80" s="782"/>
      <c r="L80" s="782"/>
      <c r="M80" s="782"/>
      <c r="N80" s="782"/>
      <c r="O80" s="782"/>
      <c r="P80" s="782"/>
      <c r="Q80" s="782"/>
      <c r="R80" s="782"/>
      <c r="S80" s="782"/>
      <c r="T80" s="782"/>
      <c r="U80" s="782"/>
      <c r="V80" s="782"/>
      <c r="W80" s="782"/>
      <c r="X80" s="782"/>
      <c r="Y80" s="782"/>
      <c r="Z80" s="782"/>
      <c r="AA80" s="783"/>
      <c r="AB80" s="781" t="s">
        <v>556</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5"/>
    </row>
    <row r="81" spans="1:60" ht="22.5" hidden="1" customHeight="1" x14ac:dyDescent="0.15">
      <c r="A81" s="520"/>
      <c r="B81" s="852"/>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5"/>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6"/>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7"/>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customHeight="1" x14ac:dyDescent="0.15">
      <c r="A85" s="520"/>
      <c r="B85" s="552" t="s">
        <v>264</v>
      </c>
      <c r="C85" s="552"/>
      <c r="D85" s="552"/>
      <c r="E85" s="552"/>
      <c r="F85" s="553"/>
      <c r="G85" s="797" t="s">
        <v>61</v>
      </c>
      <c r="H85" s="782"/>
      <c r="I85" s="782"/>
      <c r="J85" s="782"/>
      <c r="K85" s="782"/>
      <c r="L85" s="782"/>
      <c r="M85" s="782"/>
      <c r="N85" s="782"/>
      <c r="O85" s="783"/>
      <c r="P85" s="781" t="s">
        <v>63</v>
      </c>
      <c r="Q85" s="782"/>
      <c r="R85" s="782"/>
      <c r="S85" s="782"/>
      <c r="T85" s="782"/>
      <c r="U85" s="782"/>
      <c r="V85" s="782"/>
      <c r="W85" s="782"/>
      <c r="X85" s="783"/>
      <c r="Y85" s="173"/>
      <c r="Z85" s="174"/>
      <c r="AA85" s="175"/>
      <c r="AB85" s="458" t="s">
        <v>11</v>
      </c>
      <c r="AC85" s="459"/>
      <c r="AD85" s="460"/>
      <c r="AE85" s="368" t="s">
        <v>531</v>
      </c>
      <c r="AF85" s="369"/>
      <c r="AG85" s="369"/>
      <c r="AH85" s="370"/>
      <c r="AI85" s="368" t="s">
        <v>528</v>
      </c>
      <c r="AJ85" s="369"/>
      <c r="AK85" s="369"/>
      <c r="AL85" s="370"/>
      <c r="AM85" s="375" t="s">
        <v>523</v>
      </c>
      <c r="AN85" s="375"/>
      <c r="AO85" s="375"/>
      <c r="AP85" s="368"/>
      <c r="AQ85" s="176" t="s">
        <v>354</v>
      </c>
      <c r="AR85" s="169"/>
      <c r="AS85" s="169"/>
      <c r="AT85" s="170"/>
      <c r="AU85" s="373" t="s">
        <v>253</v>
      </c>
      <c r="AV85" s="373"/>
      <c r="AW85" s="373"/>
      <c r="AX85" s="374"/>
      <c r="AY85" s="10"/>
      <c r="AZ85" s="10"/>
      <c r="BA85" s="10"/>
      <c r="BB85" s="10"/>
      <c r="BC85" s="10"/>
    </row>
    <row r="86" spans="1:60" ht="18.75"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v>33</v>
      </c>
      <c r="AR86" s="271"/>
      <c r="AS86" s="137" t="s">
        <v>355</v>
      </c>
      <c r="AT86" s="172"/>
      <c r="AU86" s="271" t="s">
        <v>566</v>
      </c>
      <c r="AV86" s="271"/>
      <c r="AW86" s="379" t="s">
        <v>300</v>
      </c>
      <c r="AX86" s="380"/>
      <c r="AY86" s="10"/>
      <c r="AZ86" s="10"/>
      <c r="BA86" s="10"/>
      <c r="BB86" s="10"/>
      <c r="BC86" s="10"/>
      <c r="BD86" s="10"/>
      <c r="BE86" s="10"/>
      <c r="BF86" s="10"/>
      <c r="BG86" s="10"/>
      <c r="BH86" s="10"/>
    </row>
    <row r="87" spans="1:60" ht="57.75" customHeight="1" x14ac:dyDescent="0.15">
      <c r="A87" s="520"/>
      <c r="B87" s="552"/>
      <c r="C87" s="552"/>
      <c r="D87" s="552"/>
      <c r="E87" s="552"/>
      <c r="F87" s="553"/>
      <c r="G87" s="230" t="s">
        <v>566</v>
      </c>
      <c r="H87" s="161"/>
      <c r="I87" s="161"/>
      <c r="J87" s="161"/>
      <c r="K87" s="161"/>
      <c r="L87" s="161"/>
      <c r="M87" s="161"/>
      <c r="N87" s="161"/>
      <c r="O87" s="231"/>
      <c r="P87" s="161" t="s">
        <v>640</v>
      </c>
      <c r="Q87" s="802"/>
      <c r="R87" s="802"/>
      <c r="S87" s="802"/>
      <c r="T87" s="802"/>
      <c r="U87" s="802"/>
      <c r="V87" s="802"/>
      <c r="W87" s="802"/>
      <c r="X87" s="803"/>
      <c r="Y87" s="758" t="s">
        <v>62</v>
      </c>
      <c r="Z87" s="759"/>
      <c r="AA87" s="760"/>
      <c r="AB87" s="551" t="s">
        <v>587</v>
      </c>
      <c r="AC87" s="551"/>
      <c r="AD87" s="551"/>
      <c r="AE87" s="364">
        <v>4</v>
      </c>
      <c r="AF87" s="365"/>
      <c r="AG87" s="365"/>
      <c r="AH87" s="365"/>
      <c r="AI87" s="364">
        <v>4</v>
      </c>
      <c r="AJ87" s="365"/>
      <c r="AK87" s="365"/>
      <c r="AL87" s="365"/>
      <c r="AM87" s="364">
        <v>3</v>
      </c>
      <c r="AN87" s="365"/>
      <c r="AO87" s="365"/>
      <c r="AP87" s="365"/>
      <c r="AQ87" s="111" t="s">
        <v>566</v>
      </c>
      <c r="AR87" s="112"/>
      <c r="AS87" s="112"/>
      <c r="AT87" s="113"/>
      <c r="AU87" s="365" t="s">
        <v>566</v>
      </c>
      <c r="AV87" s="365"/>
      <c r="AW87" s="365"/>
      <c r="AX87" s="367"/>
    </row>
    <row r="88" spans="1:60" ht="57.75" customHeight="1" x14ac:dyDescent="0.15">
      <c r="A88" s="520"/>
      <c r="B88" s="552"/>
      <c r="C88" s="552"/>
      <c r="D88" s="552"/>
      <c r="E88" s="552"/>
      <c r="F88" s="553"/>
      <c r="G88" s="232"/>
      <c r="H88" s="233"/>
      <c r="I88" s="233"/>
      <c r="J88" s="233"/>
      <c r="K88" s="233"/>
      <c r="L88" s="233"/>
      <c r="M88" s="233"/>
      <c r="N88" s="233"/>
      <c r="O88" s="234"/>
      <c r="P88" s="804"/>
      <c r="Q88" s="804"/>
      <c r="R88" s="804"/>
      <c r="S88" s="804"/>
      <c r="T88" s="804"/>
      <c r="U88" s="804"/>
      <c r="V88" s="804"/>
      <c r="W88" s="804"/>
      <c r="X88" s="805"/>
      <c r="Y88" s="732" t="s">
        <v>54</v>
      </c>
      <c r="Z88" s="733"/>
      <c r="AA88" s="734"/>
      <c r="AB88" s="522" t="s">
        <v>587</v>
      </c>
      <c r="AC88" s="522"/>
      <c r="AD88" s="522"/>
      <c r="AE88" s="364" t="s">
        <v>566</v>
      </c>
      <c r="AF88" s="365"/>
      <c r="AG88" s="365"/>
      <c r="AH88" s="365"/>
      <c r="AI88" s="364" t="s">
        <v>566</v>
      </c>
      <c r="AJ88" s="365"/>
      <c r="AK88" s="365"/>
      <c r="AL88" s="365"/>
      <c r="AM88" s="364" t="s">
        <v>635</v>
      </c>
      <c r="AN88" s="365"/>
      <c r="AO88" s="365"/>
      <c r="AP88" s="365"/>
      <c r="AQ88" s="111" t="s">
        <v>566</v>
      </c>
      <c r="AR88" s="112"/>
      <c r="AS88" s="112"/>
      <c r="AT88" s="113"/>
      <c r="AU88" s="365" t="s">
        <v>566</v>
      </c>
      <c r="AV88" s="365"/>
      <c r="AW88" s="365"/>
      <c r="AX88" s="367"/>
      <c r="AY88" s="10"/>
      <c r="AZ88" s="10"/>
      <c r="BA88" s="10"/>
      <c r="BB88" s="10"/>
      <c r="BC88" s="10"/>
    </row>
    <row r="89" spans="1:60" ht="57.75" customHeight="1" thickBot="1" x14ac:dyDescent="0.2">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6"/>
      <c r="Y89" s="732" t="s">
        <v>13</v>
      </c>
      <c r="Z89" s="733"/>
      <c r="AA89" s="734"/>
      <c r="AB89" s="461" t="s">
        <v>14</v>
      </c>
      <c r="AC89" s="461"/>
      <c r="AD89" s="461"/>
      <c r="AE89" s="364" t="s">
        <v>566</v>
      </c>
      <c r="AF89" s="365"/>
      <c r="AG89" s="365"/>
      <c r="AH89" s="365"/>
      <c r="AI89" s="364" t="s">
        <v>566</v>
      </c>
      <c r="AJ89" s="365"/>
      <c r="AK89" s="365"/>
      <c r="AL89" s="365"/>
      <c r="AM89" s="364" t="s">
        <v>634</v>
      </c>
      <c r="AN89" s="365"/>
      <c r="AO89" s="365"/>
      <c r="AP89" s="365"/>
      <c r="AQ89" s="111" t="s">
        <v>566</v>
      </c>
      <c r="AR89" s="112"/>
      <c r="AS89" s="112"/>
      <c r="AT89" s="113"/>
      <c r="AU89" s="365" t="s">
        <v>566</v>
      </c>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7" t="s">
        <v>61</v>
      </c>
      <c r="H90" s="782"/>
      <c r="I90" s="782"/>
      <c r="J90" s="782"/>
      <c r="K90" s="782"/>
      <c r="L90" s="782"/>
      <c r="M90" s="782"/>
      <c r="N90" s="782"/>
      <c r="O90" s="783"/>
      <c r="P90" s="781" t="s">
        <v>63</v>
      </c>
      <c r="Q90" s="782"/>
      <c r="R90" s="782"/>
      <c r="S90" s="782"/>
      <c r="T90" s="782"/>
      <c r="U90" s="782"/>
      <c r="V90" s="782"/>
      <c r="W90" s="782"/>
      <c r="X90" s="783"/>
      <c r="Y90" s="173"/>
      <c r="Z90" s="174"/>
      <c r="AA90" s="175"/>
      <c r="AB90" s="458" t="s">
        <v>11</v>
      </c>
      <c r="AC90" s="459"/>
      <c r="AD90" s="460"/>
      <c r="AE90" s="368" t="s">
        <v>531</v>
      </c>
      <c r="AF90" s="369"/>
      <c r="AG90" s="369"/>
      <c r="AH90" s="370"/>
      <c r="AI90" s="368" t="s">
        <v>528</v>
      </c>
      <c r="AJ90" s="369"/>
      <c r="AK90" s="369"/>
      <c r="AL90" s="370"/>
      <c r="AM90" s="375" t="s">
        <v>523</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802"/>
      <c r="R92" s="802"/>
      <c r="S92" s="802"/>
      <c r="T92" s="802"/>
      <c r="U92" s="802"/>
      <c r="V92" s="802"/>
      <c r="W92" s="802"/>
      <c r="X92" s="803"/>
      <c r="Y92" s="758" t="s">
        <v>62</v>
      </c>
      <c r="Z92" s="759"/>
      <c r="AA92" s="760"/>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4"/>
      <c r="Q93" s="804"/>
      <c r="R93" s="804"/>
      <c r="S93" s="804"/>
      <c r="T93" s="804"/>
      <c r="U93" s="804"/>
      <c r="V93" s="804"/>
      <c r="W93" s="804"/>
      <c r="X93" s="805"/>
      <c r="Y93" s="732" t="s">
        <v>54</v>
      </c>
      <c r="Z93" s="733"/>
      <c r="AA93" s="734"/>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6"/>
      <c r="Y94" s="732" t="s">
        <v>13</v>
      </c>
      <c r="Z94" s="733"/>
      <c r="AA94" s="734"/>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7" t="s">
        <v>61</v>
      </c>
      <c r="H95" s="782"/>
      <c r="I95" s="782"/>
      <c r="J95" s="782"/>
      <c r="K95" s="782"/>
      <c r="L95" s="782"/>
      <c r="M95" s="782"/>
      <c r="N95" s="782"/>
      <c r="O95" s="783"/>
      <c r="P95" s="781" t="s">
        <v>63</v>
      </c>
      <c r="Q95" s="782"/>
      <c r="R95" s="782"/>
      <c r="S95" s="782"/>
      <c r="T95" s="782"/>
      <c r="U95" s="782"/>
      <c r="V95" s="782"/>
      <c r="W95" s="782"/>
      <c r="X95" s="783"/>
      <c r="Y95" s="173"/>
      <c r="Z95" s="174"/>
      <c r="AA95" s="175"/>
      <c r="AB95" s="458" t="s">
        <v>11</v>
      </c>
      <c r="AC95" s="459"/>
      <c r="AD95" s="460"/>
      <c r="AE95" s="368" t="s">
        <v>531</v>
      </c>
      <c r="AF95" s="369"/>
      <c r="AG95" s="369"/>
      <c r="AH95" s="370"/>
      <c r="AI95" s="368" t="s">
        <v>528</v>
      </c>
      <c r="AJ95" s="369"/>
      <c r="AK95" s="369"/>
      <c r="AL95" s="370"/>
      <c r="AM95" s="375" t="s">
        <v>523</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802"/>
      <c r="R97" s="802"/>
      <c r="S97" s="802"/>
      <c r="T97" s="802"/>
      <c r="U97" s="802"/>
      <c r="V97" s="802"/>
      <c r="W97" s="802"/>
      <c r="X97" s="803"/>
      <c r="Y97" s="758" t="s">
        <v>62</v>
      </c>
      <c r="Z97" s="759"/>
      <c r="AA97" s="760"/>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4"/>
      <c r="Q98" s="804"/>
      <c r="R98" s="804"/>
      <c r="S98" s="804"/>
      <c r="T98" s="804"/>
      <c r="U98" s="804"/>
      <c r="V98" s="804"/>
      <c r="W98" s="804"/>
      <c r="X98" s="805"/>
      <c r="Y98" s="732" t="s">
        <v>54</v>
      </c>
      <c r="Z98" s="733"/>
      <c r="AA98" s="734"/>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7"/>
      <c r="I99" s="247"/>
      <c r="J99" s="247"/>
      <c r="K99" s="247"/>
      <c r="L99" s="247"/>
      <c r="M99" s="247"/>
      <c r="N99" s="247"/>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475</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531</v>
      </c>
      <c r="AF100" s="827"/>
      <c r="AG100" s="827"/>
      <c r="AH100" s="828"/>
      <c r="AI100" s="826" t="s">
        <v>528</v>
      </c>
      <c r="AJ100" s="827"/>
      <c r="AK100" s="827"/>
      <c r="AL100" s="828"/>
      <c r="AM100" s="826" t="s">
        <v>524</v>
      </c>
      <c r="AN100" s="827"/>
      <c r="AO100" s="827"/>
      <c r="AP100" s="828"/>
      <c r="AQ100" s="928" t="s">
        <v>517</v>
      </c>
      <c r="AR100" s="929"/>
      <c r="AS100" s="929"/>
      <c r="AT100" s="930"/>
      <c r="AU100" s="928" t="s">
        <v>514</v>
      </c>
      <c r="AV100" s="929"/>
      <c r="AW100" s="929"/>
      <c r="AX100" s="931"/>
    </row>
    <row r="101" spans="1:60" ht="23.25" customHeight="1" x14ac:dyDescent="0.15">
      <c r="A101" s="491"/>
      <c r="B101" s="492"/>
      <c r="C101" s="492"/>
      <c r="D101" s="492"/>
      <c r="E101" s="492"/>
      <c r="F101" s="493"/>
      <c r="G101" s="161" t="s">
        <v>588</v>
      </c>
      <c r="H101" s="161"/>
      <c r="I101" s="161"/>
      <c r="J101" s="161"/>
      <c r="K101" s="161"/>
      <c r="L101" s="161"/>
      <c r="M101" s="161"/>
      <c r="N101" s="161"/>
      <c r="O101" s="161"/>
      <c r="P101" s="161"/>
      <c r="Q101" s="161"/>
      <c r="R101" s="161"/>
      <c r="S101" s="161"/>
      <c r="T101" s="161"/>
      <c r="U101" s="161"/>
      <c r="V101" s="161"/>
      <c r="W101" s="161"/>
      <c r="X101" s="231"/>
      <c r="Y101" s="816" t="s">
        <v>55</v>
      </c>
      <c r="Z101" s="715"/>
      <c r="AA101" s="716"/>
      <c r="AB101" s="551" t="s">
        <v>589</v>
      </c>
      <c r="AC101" s="551"/>
      <c r="AD101" s="551"/>
      <c r="AE101" s="364">
        <v>3</v>
      </c>
      <c r="AF101" s="365"/>
      <c r="AG101" s="365"/>
      <c r="AH101" s="366"/>
      <c r="AI101" s="364">
        <v>2</v>
      </c>
      <c r="AJ101" s="365"/>
      <c r="AK101" s="365"/>
      <c r="AL101" s="366"/>
      <c r="AM101" s="364">
        <v>4</v>
      </c>
      <c r="AN101" s="365"/>
      <c r="AO101" s="365"/>
      <c r="AP101" s="366"/>
      <c r="AQ101" s="364" t="s">
        <v>577</v>
      </c>
      <c r="AR101" s="365"/>
      <c r="AS101" s="365"/>
      <c r="AT101" s="366"/>
      <c r="AU101" s="364" t="s">
        <v>634</v>
      </c>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589</v>
      </c>
      <c r="AC102" s="551"/>
      <c r="AD102" s="551"/>
      <c r="AE102" s="358">
        <v>1</v>
      </c>
      <c r="AF102" s="358"/>
      <c r="AG102" s="358"/>
      <c r="AH102" s="358"/>
      <c r="AI102" s="358">
        <v>1</v>
      </c>
      <c r="AJ102" s="358"/>
      <c r="AK102" s="358"/>
      <c r="AL102" s="358"/>
      <c r="AM102" s="358">
        <v>1</v>
      </c>
      <c r="AN102" s="358"/>
      <c r="AO102" s="358"/>
      <c r="AP102" s="358"/>
      <c r="AQ102" s="817">
        <v>1</v>
      </c>
      <c r="AR102" s="818"/>
      <c r="AS102" s="818"/>
      <c r="AT102" s="819"/>
      <c r="AU102" s="817">
        <v>1</v>
      </c>
      <c r="AV102" s="818"/>
      <c r="AW102" s="818"/>
      <c r="AX102" s="819"/>
    </row>
    <row r="103" spans="1:60" ht="31.5" customHeight="1" x14ac:dyDescent="0.15">
      <c r="A103" s="488" t="s">
        <v>475</v>
      </c>
      <c r="B103" s="489"/>
      <c r="C103" s="489"/>
      <c r="D103" s="489"/>
      <c r="E103" s="489"/>
      <c r="F103" s="490"/>
      <c r="G103" s="733" t="s">
        <v>60</v>
      </c>
      <c r="H103" s="733"/>
      <c r="I103" s="733"/>
      <c r="J103" s="733"/>
      <c r="K103" s="733"/>
      <c r="L103" s="733"/>
      <c r="M103" s="733"/>
      <c r="N103" s="733"/>
      <c r="O103" s="733"/>
      <c r="P103" s="733"/>
      <c r="Q103" s="733"/>
      <c r="R103" s="733"/>
      <c r="S103" s="733"/>
      <c r="T103" s="733"/>
      <c r="U103" s="733"/>
      <c r="V103" s="733"/>
      <c r="W103" s="733"/>
      <c r="X103" s="734"/>
      <c r="Y103" s="468"/>
      <c r="Z103" s="469"/>
      <c r="AA103" s="470"/>
      <c r="AB103" s="303" t="s">
        <v>11</v>
      </c>
      <c r="AC103" s="298"/>
      <c r="AD103" s="299"/>
      <c r="AE103" s="303" t="s">
        <v>531</v>
      </c>
      <c r="AF103" s="298"/>
      <c r="AG103" s="298"/>
      <c r="AH103" s="299"/>
      <c r="AI103" s="303" t="s">
        <v>528</v>
      </c>
      <c r="AJ103" s="298"/>
      <c r="AK103" s="298"/>
      <c r="AL103" s="299"/>
      <c r="AM103" s="303" t="s">
        <v>524</v>
      </c>
      <c r="AN103" s="298"/>
      <c r="AO103" s="298"/>
      <c r="AP103" s="299"/>
      <c r="AQ103" s="360" t="s">
        <v>517</v>
      </c>
      <c r="AR103" s="361"/>
      <c r="AS103" s="361"/>
      <c r="AT103" s="362"/>
      <c r="AU103" s="360" t="s">
        <v>514</v>
      </c>
      <c r="AV103" s="361"/>
      <c r="AW103" s="361"/>
      <c r="AX103" s="363"/>
    </row>
    <row r="104" spans="1:60" ht="23.25" customHeight="1" x14ac:dyDescent="0.15">
      <c r="A104" s="491"/>
      <c r="B104" s="492"/>
      <c r="C104" s="492"/>
      <c r="D104" s="492"/>
      <c r="E104" s="492"/>
      <c r="F104" s="493"/>
      <c r="G104" s="161" t="s">
        <v>590</v>
      </c>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t="s">
        <v>589</v>
      </c>
      <c r="AC104" s="472"/>
      <c r="AD104" s="473"/>
      <c r="AE104" s="364">
        <v>14</v>
      </c>
      <c r="AF104" s="365"/>
      <c r="AG104" s="365"/>
      <c r="AH104" s="366"/>
      <c r="AI104" s="364">
        <v>11</v>
      </c>
      <c r="AJ104" s="365"/>
      <c r="AK104" s="365"/>
      <c r="AL104" s="366"/>
      <c r="AM104" s="364">
        <v>11</v>
      </c>
      <c r="AN104" s="365"/>
      <c r="AO104" s="365"/>
      <c r="AP104" s="366"/>
      <c r="AQ104" s="364" t="s">
        <v>577</v>
      </c>
      <c r="AR104" s="365"/>
      <c r="AS104" s="365"/>
      <c r="AT104" s="366"/>
      <c r="AU104" s="364" t="s">
        <v>634</v>
      </c>
      <c r="AV104" s="365"/>
      <c r="AW104" s="365"/>
      <c r="AX104" s="366"/>
    </row>
    <row r="105" spans="1:60" ht="23.25"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t="s">
        <v>589</v>
      </c>
      <c r="AC105" s="407"/>
      <c r="AD105" s="408"/>
      <c r="AE105" s="358">
        <v>11</v>
      </c>
      <c r="AF105" s="358"/>
      <c r="AG105" s="358"/>
      <c r="AH105" s="358"/>
      <c r="AI105" s="358">
        <v>11</v>
      </c>
      <c r="AJ105" s="358"/>
      <c r="AK105" s="358"/>
      <c r="AL105" s="358"/>
      <c r="AM105" s="358">
        <v>11</v>
      </c>
      <c r="AN105" s="358"/>
      <c r="AO105" s="358"/>
      <c r="AP105" s="358"/>
      <c r="AQ105" s="364">
        <v>14</v>
      </c>
      <c r="AR105" s="365"/>
      <c r="AS105" s="365"/>
      <c r="AT105" s="366"/>
      <c r="AU105" s="817">
        <v>11</v>
      </c>
      <c r="AV105" s="818"/>
      <c r="AW105" s="818"/>
      <c r="AX105" s="819"/>
    </row>
    <row r="106" spans="1:60" ht="31.5" hidden="1" customHeight="1" x14ac:dyDescent="0.15">
      <c r="A106" s="488" t="s">
        <v>475</v>
      </c>
      <c r="B106" s="489"/>
      <c r="C106" s="489"/>
      <c r="D106" s="489"/>
      <c r="E106" s="489"/>
      <c r="F106" s="490"/>
      <c r="G106" s="733" t="s">
        <v>60</v>
      </c>
      <c r="H106" s="733"/>
      <c r="I106" s="733"/>
      <c r="J106" s="733"/>
      <c r="K106" s="733"/>
      <c r="L106" s="733"/>
      <c r="M106" s="733"/>
      <c r="N106" s="733"/>
      <c r="O106" s="733"/>
      <c r="P106" s="733"/>
      <c r="Q106" s="733"/>
      <c r="R106" s="733"/>
      <c r="S106" s="733"/>
      <c r="T106" s="733"/>
      <c r="U106" s="733"/>
      <c r="V106" s="733"/>
      <c r="W106" s="733"/>
      <c r="X106" s="734"/>
      <c r="Y106" s="468"/>
      <c r="Z106" s="469"/>
      <c r="AA106" s="470"/>
      <c r="AB106" s="303" t="s">
        <v>11</v>
      </c>
      <c r="AC106" s="298"/>
      <c r="AD106" s="299"/>
      <c r="AE106" s="303" t="s">
        <v>531</v>
      </c>
      <c r="AF106" s="298"/>
      <c r="AG106" s="298"/>
      <c r="AH106" s="299"/>
      <c r="AI106" s="303" t="s">
        <v>528</v>
      </c>
      <c r="AJ106" s="298"/>
      <c r="AK106" s="298"/>
      <c r="AL106" s="299"/>
      <c r="AM106" s="303" t="s">
        <v>523</v>
      </c>
      <c r="AN106" s="298"/>
      <c r="AO106" s="298"/>
      <c r="AP106" s="299"/>
      <c r="AQ106" s="360" t="s">
        <v>517</v>
      </c>
      <c r="AR106" s="361"/>
      <c r="AS106" s="361"/>
      <c r="AT106" s="362"/>
      <c r="AU106" s="360" t="s">
        <v>514</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7"/>
      <c r="AV108" s="818"/>
      <c r="AW108" s="818"/>
      <c r="AX108" s="819"/>
    </row>
    <row r="109" spans="1:60" ht="31.5" hidden="1" customHeight="1" x14ac:dyDescent="0.15">
      <c r="A109" s="488" t="s">
        <v>475</v>
      </c>
      <c r="B109" s="489"/>
      <c r="C109" s="489"/>
      <c r="D109" s="489"/>
      <c r="E109" s="489"/>
      <c r="F109" s="490"/>
      <c r="G109" s="733" t="s">
        <v>60</v>
      </c>
      <c r="H109" s="733"/>
      <c r="I109" s="733"/>
      <c r="J109" s="733"/>
      <c r="K109" s="733"/>
      <c r="L109" s="733"/>
      <c r="M109" s="733"/>
      <c r="N109" s="733"/>
      <c r="O109" s="733"/>
      <c r="P109" s="733"/>
      <c r="Q109" s="733"/>
      <c r="R109" s="733"/>
      <c r="S109" s="733"/>
      <c r="T109" s="733"/>
      <c r="U109" s="733"/>
      <c r="V109" s="733"/>
      <c r="W109" s="733"/>
      <c r="X109" s="734"/>
      <c r="Y109" s="468"/>
      <c r="Z109" s="469"/>
      <c r="AA109" s="470"/>
      <c r="AB109" s="303" t="s">
        <v>11</v>
      </c>
      <c r="AC109" s="298"/>
      <c r="AD109" s="299"/>
      <c r="AE109" s="303" t="s">
        <v>531</v>
      </c>
      <c r="AF109" s="298"/>
      <c r="AG109" s="298"/>
      <c r="AH109" s="299"/>
      <c r="AI109" s="303" t="s">
        <v>528</v>
      </c>
      <c r="AJ109" s="298"/>
      <c r="AK109" s="298"/>
      <c r="AL109" s="299"/>
      <c r="AM109" s="303" t="s">
        <v>524</v>
      </c>
      <c r="AN109" s="298"/>
      <c r="AO109" s="298"/>
      <c r="AP109" s="299"/>
      <c r="AQ109" s="360" t="s">
        <v>517</v>
      </c>
      <c r="AR109" s="361"/>
      <c r="AS109" s="361"/>
      <c r="AT109" s="362"/>
      <c r="AU109" s="360" t="s">
        <v>514</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7"/>
      <c r="AV111" s="818"/>
      <c r="AW111" s="818"/>
      <c r="AX111" s="819"/>
    </row>
    <row r="112" spans="1:60" ht="31.5" hidden="1" customHeight="1" x14ac:dyDescent="0.15">
      <c r="A112" s="488" t="s">
        <v>475</v>
      </c>
      <c r="B112" s="489"/>
      <c r="C112" s="489"/>
      <c r="D112" s="489"/>
      <c r="E112" s="489"/>
      <c r="F112" s="490"/>
      <c r="G112" s="733" t="s">
        <v>60</v>
      </c>
      <c r="H112" s="733"/>
      <c r="I112" s="733"/>
      <c r="J112" s="733"/>
      <c r="K112" s="733"/>
      <c r="L112" s="733"/>
      <c r="M112" s="733"/>
      <c r="N112" s="733"/>
      <c r="O112" s="733"/>
      <c r="P112" s="733"/>
      <c r="Q112" s="733"/>
      <c r="R112" s="733"/>
      <c r="S112" s="733"/>
      <c r="T112" s="733"/>
      <c r="U112" s="733"/>
      <c r="V112" s="733"/>
      <c r="W112" s="733"/>
      <c r="X112" s="734"/>
      <c r="Y112" s="468"/>
      <c r="Z112" s="469"/>
      <c r="AA112" s="470"/>
      <c r="AB112" s="303" t="s">
        <v>11</v>
      </c>
      <c r="AC112" s="298"/>
      <c r="AD112" s="299"/>
      <c r="AE112" s="303" t="s">
        <v>531</v>
      </c>
      <c r="AF112" s="298"/>
      <c r="AG112" s="298"/>
      <c r="AH112" s="299"/>
      <c r="AI112" s="303" t="s">
        <v>528</v>
      </c>
      <c r="AJ112" s="298"/>
      <c r="AK112" s="298"/>
      <c r="AL112" s="299"/>
      <c r="AM112" s="303" t="s">
        <v>523</v>
      </c>
      <c r="AN112" s="298"/>
      <c r="AO112" s="298"/>
      <c r="AP112" s="299"/>
      <c r="AQ112" s="360" t="s">
        <v>517</v>
      </c>
      <c r="AR112" s="361"/>
      <c r="AS112" s="361"/>
      <c r="AT112" s="362"/>
      <c r="AU112" s="360" t="s">
        <v>514</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531</v>
      </c>
      <c r="AF115" s="298"/>
      <c r="AG115" s="298"/>
      <c r="AH115" s="299"/>
      <c r="AI115" s="303" t="s">
        <v>528</v>
      </c>
      <c r="AJ115" s="298"/>
      <c r="AK115" s="298"/>
      <c r="AL115" s="299"/>
      <c r="AM115" s="303" t="s">
        <v>523</v>
      </c>
      <c r="AN115" s="298"/>
      <c r="AO115" s="298"/>
      <c r="AP115" s="299"/>
      <c r="AQ115" s="335" t="s">
        <v>518</v>
      </c>
      <c r="AR115" s="336"/>
      <c r="AS115" s="336"/>
      <c r="AT115" s="336"/>
      <c r="AU115" s="336"/>
      <c r="AV115" s="336"/>
      <c r="AW115" s="336"/>
      <c r="AX115" s="337"/>
    </row>
    <row r="116" spans="1:50" ht="23.25" customHeight="1" x14ac:dyDescent="0.15">
      <c r="A116" s="292"/>
      <c r="B116" s="293"/>
      <c r="C116" s="293"/>
      <c r="D116" s="293"/>
      <c r="E116" s="293"/>
      <c r="F116" s="294"/>
      <c r="G116" s="351" t="s">
        <v>591</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593</v>
      </c>
      <c r="AC116" s="301"/>
      <c r="AD116" s="302"/>
      <c r="AE116" s="358">
        <v>84</v>
      </c>
      <c r="AF116" s="358"/>
      <c r="AG116" s="358"/>
      <c r="AH116" s="358"/>
      <c r="AI116" s="358">
        <v>70</v>
      </c>
      <c r="AJ116" s="358"/>
      <c r="AK116" s="358"/>
      <c r="AL116" s="358"/>
      <c r="AM116" s="358">
        <v>46</v>
      </c>
      <c r="AN116" s="358"/>
      <c r="AO116" s="358"/>
      <c r="AP116" s="358"/>
      <c r="AQ116" s="364">
        <v>88</v>
      </c>
      <c r="AR116" s="365"/>
      <c r="AS116" s="365"/>
      <c r="AT116" s="365"/>
      <c r="AU116" s="365"/>
      <c r="AV116" s="365"/>
      <c r="AW116" s="365"/>
      <c r="AX116" s="367"/>
    </row>
    <row r="117" spans="1:50" ht="46.5"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594</v>
      </c>
      <c r="AC117" s="342"/>
      <c r="AD117" s="343"/>
      <c r="AE117" s="306" t="s">
        <v>595</v>
      </c>
      <c r="AF117" s="306"/>
      <c r="AG117" s="306"/>
      <c r="AH117" s="306"/>
      <c r="AI117" s="306" t="s">
        <v>596</v>
      </c>
      <c r="AJ117" s="306"/>
      <c r="AK117" s="306"/>
      <c r="AL117" s="306"/>
      <c r="AM117" s="306" t="s">
        <v>658</v>
      </c>
      <c r="AN117" s="306"/>
      <c r="AO117" s="306"/>
      <c r="AP117" s="306"/>
      <c r="AQ117" s="306" t="s">
        <v>659</v>
      </c>
      <c r="AR117" s="306"/>
      <c r="AS117" s="306"/>
      <c r="AT117" s="306"/>
      <c r="AU117" s="306"/>
      <c r="AV117" s="306"/>
      <c r="AW117" s="306"/>
      <c r="AX117" s="307"/>
    </row>
    <row r="118" spans="1:50"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531</v>
      </c>
      <c r="AF118" s="298"/>
      <c r="AG118" s="298"/>
      <c r="AH118" s="299"/>
      <c r="AI118" s="303" t="s">
        <v>528</v>
      </c>
      <c r="AJ118" s="298"/>
      <c r="AK118" s="298"/>
      <c r="AL118" s="299"/>
      <c r="AM118" s="303" t="s">
        <v>523</v>
      </c>
      <c r="AN118" s="298"/>
      <c r="AO118" s="298"/>
      <c r="AP118" s="299"/>
      <c r="AQ118" s="335" t="s">
        <v>518</v>
      </c>
      <c r="AR118" s="336"/>
      <c r="AS118" s="336"/>
      <c r="AT118" s="336"/>
      <c r="AU118" s="336"/>
      <c r="AV118" s="336"/>
      <c r="AW118" s="336"/>
      <c r="AX118" s="337"/>
    </row>
    <row r="119" spans="1:50" ht="23.25" customHeight="1" x14ac:dyDescent="0.15">
      <c r="A119" s="292"/>
      <c r="B119" s="293"/>
      <c r="C119" s="293"/>
      <c r="D119" s="293"/>
      <c r="E119" s="293"/>
      <c r="F119" s="294"/>
      <c r="G119" s="351" t="s">
        <v>597</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t="s">
        <v>592</v>
      </c>
      <c r="AC119" s="301"/>
      <c r="AD119" s="302"/>
      <c r="AE119" s="358">
        <v>669</v>
      </c>
      <c r="AF119" s="358"/>
      <c r="AG119" s="358"/>
      <c r="AH119" s="358"/>
      <c r="AI119" s="358">
        <v>850</v>
      </c>
      <c r="AJ119" s="358"/>
      <c r="AK119" s="358"/>
      <c r="AL119" s="358"/>
      <c r="AM119" s="358">
        <v>854</v>
      </c>
      <c r="AN119" s="358"/>
      <c r="AO119" s="358"/>
      <c r="AP119" s="358"/>
      <c r="AQ119" s="358">
        <v>735</v>
      </c>
      <c r="AR119" s="358"/>
      <c r="AS119" s="358"/>
      <c r="AT119" s="358"/>
      <c r="AU119" s="358"/>
      <c r="AV119" s="358"/>
      <c r="AW119" s="358"/>
      <c r="AX119" s="359"/>
    </row>
    <row r="120" spans="1:50" ht="46.5"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598</v>
      </c>
      <c r="AC120" s="342"/>
      <c r="AD120" s="343"/>
      <c r="AE120" s="306" t="s">
        <v>599</v>
      </c>
      <c r="AF120" s="306"/>
      <c r="AG120" s="306"/>
      <c r="AH120" s="306"/>
      <c r="AI120" s="306" t="s">
        <v>600</v>
      </c>
      <c r="AJ120" s="306"/>
      <c r="AK120" s="306"/>
      <c r="AL120" s="306"/>
      <c r="AM120" s="306" t="s">
        <v>660</v>
      </c>
      <c r="AN120" s="306"/>
      <c r="AO120" s="306"/>
      <c r="AP120" s="306"/>
      <c r="AQ120" s="306" t="s">
        <v>663</v>
      </c>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531</v>
      </c>
      <c r="AF121" s="298"/>
      <c r="AG121" s="298"/>
      <c r="AH121" s="299"/>
      <c r="AI121" s="303" t="s">
        <v>528</v>
      </c>
      <c r="AJ121" s="298"/>
      <c r="AK121" s="298"/>
      <c r="AL121" s="299"/>
      <c r="AM121" s="303" t="s">
        <v>523</v>
      </c>
      <c r="AN121" s="298"/>
      <c r="AO121" s="298"/>
      <c r="AP121" s="299"/>
      <c r="AQ121" s="335" t="s">
        <v>518</v>
      </c>
      <c r="AR121" s="336"/>
      <c r="AS121" s="336"/>
      <c r="AT121" s="336"/>
      <c r="AU121" s="336"/>
      <c r="AV121" s="336"/>
      <c r="AW121" s="336"/>
      <c r="AX121" s="337"/>
    </row>
    <row r="122" spans="1:50" ht="23.25" hidden="1" customHeight="1" x14ac:dyDescent="0.15">
      <c r="A122" s="292"/>
      <c r="B122" s="293"/>
      <c r="C122" s="293"/>
      <c r="D122" s="293"/>
      <c r="E122" s="293"/>
      <c r="F122" s="294"/>
      <c r="G122" s="351" t="s">
        <v>601</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602</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532</v>
      </c>
      <c r="AF124" s="298"/>
      <c r="AG124" s="298"/>
      <c r="AH124" s="299"/>
      <c r="AI124" s="303" t="s">
        <v>528</v>
      </c>
      <c r="AJ124" s="298"/>
      <c r="AK124" s="298"/>
      <c r="AL124" s="299"/>
      <c r="AM124" s="303" t="s">
        <v>523</v>
      </c>
      <c r="AN124" s="298"/>
      <c r="AO124" s="298"/>
      <c r="AP124" s="299"/>
      <c r="AQ124" s="335" t="s">
        <v>518</v>
      </c>
      <c r="AR124" s="336"/>
      <c r="AS124" s="336"/>
      <c r="AT124" s="336"/>
      <c r="AU124" s="336"/>
      <c r="AV124" s="336"/>
      <c r="AW124" s="336"/>
      <c r="AX124" s="337"/>
    </row>
    <row r="125" spans="1:50" ht="23.25" hidden="1" customHeight="1" x14ac:dyDescent="0.15">
      <c r="A125" s="292"/>
      <c r="B125" s="293"/>
      <c r="C125" s="293"/>
      <c r="D125" s="293"/>
      <c r="E125" s="293"/>
      <c r="F125" s="294"/>
      <c r="G125" s="351" t="s">
        <v>601</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602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531</v>
      </c>
      <c r="AF127" s="298"/>
      <c r="AG127" s="298"/>
      <c r="AH127" s="299"/>
      <c r="AI127" s="303" t="s">
        <v>528</v>
      </c>
      <c r="AJ127" s="298"/>
      <c r="AK127" s="298"/>
      <c r="AL127" s="299"/>
      <c r="AM127" s="303" t="s">
        <v>523</v>
      </c>
      <c r="AN127" s="298"/>
      <c r="AO127" s="298"/>
      <c r="AP127" s="299"/>
      <c r="AQ127" s="335" t="s">
        <v>518</v>
      </c>
      <c r="AR127" s="336"/>
      <c r="AS127" s="336"/>
      <c r="AT127" s="336"/>
      <c r="AU127" s="336"/>
      <c r="AV127" s="336"/>
      <c r="AW127" s="336"/>
      <c r="AX127" s="337"/>
    </row>
    <row r="128" spans="1:50" ht="23.25" hidden="1" customHeight="1" x14ac:dyDescent="0.15">
      <c r="A128" s="292"/>
      <c r="B128" s="293"/>
      <c r="C128" s="293"/>
      <c r="D128" s="293"/>
      <c r="E128" s="293"/>
      <c r="F128" s="294"/>
      <c r="G128" s="351" t="s">
        <v>601</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602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561</v>
      </c>
      <c r="B130" s="991"/>
      <c r="C130" s="990" t="s">
        <v>358</v>
      </c>
      <c r="D130" s="991"/>
      <c r="E130" s="308" t="s">
        <v>387</v>
      </c>
      <c r="F130" s="309"/>
      <c r="G130" s="310" t="s">
        <v>619</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620</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531</v>
      </c>
      <c r="AF132" s="265"/>
      <c r="AG132" s="265"/>
      <c r="AH132" s="265"/>
      <c r="AI132" s="265" t="s">
        <v>528</v>
      </c>
      <c r="AJ132" s="265"/>
      <c r="AK132" s="265"/>
      <c r="AL132" s="265"/>
      <c r="AM132" s="265" t="s">
        <v>523</v>
      </c>
      <c r="AN132" s="265"/>
      <c r="AO132" s="265"/>
      <c r="AP132" s="267"/>
      <c r="AQ132" s="267" t="s">
        <v>354</v>
      </c>
      <c r="AR132" s="268"/>
      <c r="AS132" s="268"/>
      <c r="AT132" s="269"/>
      <c r="AU132" s="279" t="s">
        <v>370</v>
      </c>
      <c r="AV132" s="279"/>
      <c r="AW132" s="279"/>
      <c r="AX132" s="280"/>
    </row>
    <row r="133" spans="1:50" ht="18.75"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577</v>
      </c>
      <c r="AR133" s="271"/>
      <c r="AS133" s="137" t="s">
        <v>355</v>
      </c>
      <c r="AT133" s="172"/>
      <c r="AU133" s="136" t="s">
        <v>566</v>
      </c>
      <c r="AV133" s="136"/>
      <c r="AW133" s="137" t="s">
        <v>300</v>
      </c>
      <c r="AX133" s="138"/>
    </row>
    <row r="134" spans="1:50" ht="39.75" customHeight="1" x14ac:dyDescent="0.15">
      <c r="A134" s="994"/>
      <c r="B134" s="252"/>
      <c r="C134" s="251"/>
      <c r="D134" s="252"/>
      <c r="E134" s="251"/>
      <c r="F134" s="314"/>
      <c r="G134" s="230" t="s">
        <v>577</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577</v>
      </c>
      <c r="AC134" s="221"/>
      <c r="AD134" s="221"/>
      <c r="AE134" s="266" t="s">
        <v>566</v>
      </c>
      <c r="AF134" s="112"/>
      <c r="AG134" s="112"/>
      <c r="AH134" s="112"/>
      <c r="AI134" s="266" t="s">
        <v>566</v>
      </c>
      <c r="AJ134" s="112"/>
      <c r="AK134" s="112"/>
      <c r="AL134" s="112"/>
      <c r="AM134" s="266" t="s">
        <v>634</v>
      </c>
      <c r="AN134" s="112"/>
      <c r="AO134" s="112"/>
      <c r="AP134" s="112"/>
      <c r="AQ134" s="266" t="s">
        <v>577</v>
      </c>
      <c r="AR134" s="112"/>
      <c r="AS134" s="112"/>
      <c r="AT134" s="112"/>
      <c r="AU134" s="266" t="s">
        <v>577</v>
      </c>
      <c r="AV134" s="112"/>
      <c r="AW134" s="112"/>
      <c r="AX134" s="222"/>
    </row>
    <row r="135" spans="1:50" ht="39.75"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579</v>
      </c>
      <c r="AC135" s="133"/>
      <c r="AD135" s="133"/>
      <c r="AE135" s="266" t="s">
        <v>579</v>
      </c>
      <c r="AF135" s="112"/>
      <c r="AG135" s="112"/>
      <c r="AH135" s="112"/>
      <c r="AI135" s="266" t="s">
        <v>566</v>
      </c>
      <c r="AJ135" s="112"/>
      <c r="AK135" s="112"/>
      <c r="AL135" s="112"/>
      <c r="AM135" s="266" t="s">
        <v>634</v>
      </c>
      <c r="AN135" s="112"/>
      <c r="AO135" s="112"/>
      <c r="AP135" s="112"/>
      <c r="AQ135" s="266" t="s">
        <v>577</v>
      </c>
      <c r="AR135" s="112"/>
      <c r="AS135" s="112"/>
      <c r="AT135" s="112"/>
      <c r="AU135" s="266" t="s">
        <v>566</v>
      </c>
      <c r="AV135" s="112"/>
      <c r="AW135" s="112"/>
      <c r="AX135" s="222"/>
    </row>
    <row r="136" spans="1:50" ht="18.75" hidden="1"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531</v>
      </c>
      <c r="AF136" s="265"/>
      <c r="AG136" s="265"/>
      <c r="AH136" s="265"/>
      <c r="AI136" s="265" t="s">
        <v>528</v>
      </c>
      <c r="AJ136" s="265"/>
      <c r="AK136" s="265"/>
      <c r="AL136" s="265"/>
      <c r="AM136" s="265" t="s">
        <v>523</v>
      </c>
      <c r="AN136" s="265"/>
      <c r="AO136" s="265"/>
      <c r="AP136" s="267"/>
      <c r="AQ136" s="267" t="s">
        <v>354</v>
      </c>
      <c r="AR136" s="268"/>
      <c r="AS136" s="268"/>
      <c r="AT136" s="269"/>
      <c r="AU136" s="279" t="s">
        <v>370</v>
      </c>
      <c r="AV136" s="279"/>
      <c r="AW136" s="279"/>
      <c r="AX136" s="280"/>
    </row>
    <row r="137" spans="1:50" ht="18.75" hidden="1"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531</v>
      </c>
      <c r="AF140" s="265"/>
      <c r="AG140" s="265"/>
      <c r="AH140" s="265"/>
      <c r="AI140" s="265" t="s">
        <v>528</v>
      </c>
      <c r="AJ140" s="265"/>
      <c r="AK140" s="265"/>
      <c r="AL140" s="265"/>
      <c r="AM140" s="265" t="s">
        <v>523</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531</v>
      </c>
      <c r="AF144" s="265"/>
      <c r="AG144" s="265"/>
      <c r="AH144" s="265"/>
      <c r="AI144" s="265" t="s">
        <v>528</v>
      </c>
      <c r="AJ144" s="265"/>
      <c r="AK144" s="265"/>
      <c r="AL144" s="265"/>
      <c r="AM144" s="265" t="s">
        <v>523</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531</v>
      </c>
      <c r="AF148" s="265"/>
      <c r="AG148" s="265"/>
      <c r="AH148" s="265"/>
      <c r="AI148" s="265" t="s">
        <v>528</v>
      </c>
      <c r="AJ148" s="265"/>
      <c r="AK148" s="265"/>
      <c r="AL148" s="265"/>
      <c r="AM148" s="265" t="s">
        <v>523</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4"/>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4"/>
      <c r="B188" s="252"/>
      <c r="C188" s="251"/>
      <c r="D188" s="252"/>
      <c r="E188" s="160" t="s">
        <v>603</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531</v>
      </c>
      <c r="AF192" s="265"/>
      <c r="AG192" s="265"/>
      <c r="AH192" s="265"/>
      <c r="AI192" s="265" t="s">
        <v>528</v>
      </c>
      <c r="AJ192" s="265"/>
      <c r="AK192" s="265"/>
      <c r="AL192" s="265"/>
      <c r="AM192" s="265" t="s">
        <v>523</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532</v>
      </c>
      <c r="AF196" s="265"/>
      <c r="AG196" s="265"/>
      <c r="AH196" s="265"/>
      <c r="AI196" s="265" t="s">
        <v>528</v>
      </c>
      <c r="AJ196" s="265"/>
      <c r="AK196" s="265"/>
      <c r="AL196" s="265"/>
      <c r="AM196" s="265" t="s">
        <v>523</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531</v>
      </c>
      <c r="AF200" s="265"/>
      <c r="AG200" s="265"/>
      <c r="AH200" s="265"/>
      <c r="AI200" s="265" t="s">
        <v>528</v>
      </c>
      <c r="AJ200" s="265"/>
      <c r="AK200" s="265"/>
      <c r="AL200" s="265"/>
      <c r="AM200" s="265" t="s">
        <v>523</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531</v>
      </c>
      <c r="AF204" s="265"/>
      <c r="AG204" s="265"/>
      <c r="AH204" s="265"/>
      <c r="AI204" s="265" t="s">
        <v>528</v>
      </c>
      <c r="AJ204" s="265"/>
      <c r="AK204" s="265"/>
      <c r="AL204" s="265"/>
      <c r="AM204" s="265" t="s">
        <v>523</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531</v>
      </c>
      <c r="AF208" s="265"/>
      <c r="AG208" s="265"/>
      <c r="AH208" s="265"/>
      <c r="AI208" s="265" t="s">
        <v>528</v>
      </c>
      <c r="AJ208" s="265"/>
      <c r="AK208" s="265"/>
      <c r="AL208" s="265"/>
      <c r="AM208" s="265" t="s">
        <v>523</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x14ac:dyDescent="0.15">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531</v>
      </c>
      <c r="AF252" s="265"/>
      <c r="AG252" s="265"/>
      <c r="AH252" s="265"/>
      <c r="AI252" s="265" t="s">
        <v>528</v>
      </c>
      <c r="AJ252" s="265"/>
      <c r="AK252" s="265"/>
      <c r="AL252" s="265"/>
      <c r="AM252" s="265" t="s">
        <v>523</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531</v>
      </c>
      <c r="AF256" s="265"/>
      <c r="AG256" s="265"/>
      <c r="AH256" s="265"/>
      <c r="AI256" s="265" t="s">
        <v>528</v>
      </c>
      <c r="AJ256" s="265"/>
      <c r="AK256" s="265"/>
      <c r="AL256" s="265"/>
      <c r="AM256" s="265" t="s">
        <v>524</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531</v>
      </c>
      <c r="AF260" s="265"/>
      <c r="AG260" s="265"/>
      <c r="AH260" s="265"/>
      <c r="AI260" s="265" t="s">
        <v>528</v>
      </c>
      <c r="AJ260" s="265"/>
      <c r="AK260" s="265"/>
      <c r="AL260" s="265"/>
      <c r="AM260" s="265" t="s">
        <v>524</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531</v>
      </c>
      <c r="AF264" s="181"/>
      <c r="AG264" s="181"/>
      <c r="AH264" s="181"/>
      <c r="AI264" s="181" t="s">
        <v>528</v>
      </c>
      <c r="AJ264" s="181"/>
      <c r="AK264" s="181"/>
      <c r="AL264" s="181"/>
      <c r="AM264" s="181" t="s">
        <v>523</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532</v>
      </c>
      <c r="AF268" s="265"/>
      <c r="AG268" s="265"/>
      <c r="AH268" s="265"/>
      <c r="AI268" s="265" t="s">
        <v>528</v>
      </c>
      <c r="AJ268" s="265"/>
      <c r="AK268" s="265"/>
      <c r="AL268" s="265"/>
      <c r="AM268" s="265" t="s">
        <v>523</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531</v>
      </c>
      <c r="AF312" s="265"/>
      <c r="AG312" s="265"/>
      <c r="AH312" s="265"/>
      <c r="AI312" s="265" t="s">
        <v>528</v>
      </c>
      <c r="AJ312" s="265"/>
      <c r="AK312" s="265"/>
      <c r="AL312" s="265"/>
      <c r="AM312" s="265" t="s">
        <v>523</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531</v>
      </c>
      <c r="AF316" s="265"/>
      <c r="AG316" s="265"/>
      <c r="AH316" s="265"/>
      <c r="AI316" s="265" t="s">
        <v>528</v>
      </c>
      <c r="AJ316" s="265"/>
      <c r="AK316" s="265"/>
      <c r="AL316" s="265"/>
      <c r="AM316" s="265" t="s">
        <v>523</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531</v>
      </c>
      <c r="AF320" s="265"/>
      <c r="AG320" s="265"/>
      <c r="AH320" s="265"/>
      <c r="AI320" s="265" t="s">
        <v>528</v>
      </c>
      <c r="AJ320" s="265"/>
      <c r="AK320" s="265"/>
      <c r="AL320" s="265"/>
      <c r="AM320" s="265" t="s">
        <v>524</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531</v>
      </c>
      <c r="AF324" s="265"/>
      <c r="AG324" s="265"/>
      <c r="AH324" s="265"/>
      <c r="AI324" s="265" t="s">
        <v>528</v>
      </c>
      <c r="AJ324" s="265"/>
      <c r="AK324" s="265"/>
      <c r="AL324" s="265"/>
      <c r="AM324" s="265" t="s">
        <v>523</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532</v>
      </c>
      <c r="AF328" s="265"/>
      <c r="AG328" s="265"/>
      <c r="AH328" s="265"/>
      <c r="AI328" s="265" t="s">
        <v>528</v>
      </c>
      <c r="AJ328" s="265"/>
      <c r="AK328" s="265"/>
      <c r="AL328" s="265"/>
      <c r="AM328" s="265" t="s">
        <v>524</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531</v>
      </c>
      <c r="AF372" s="265"/>
      <c r="AG372" s="265"/>
      <c r="AH372" s="265"/>
      <c r="AI372" s="265" t="s">
        <v>528</v>
      </c>
      <c r="AJ372" s="265"/>
      <c r="AK372" s="265"/>
      <c r="AL372" s="265"/>
      <c r="AM372" s="265" t="s">
        <v>523</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531</v>
      </c>
      <c r="AF376" s="265"/>
      <c r="AG376" s="265"/>
      <c r="AH376" s="265"/>
      <c r="AI376" s="265" t="s">
        <v>528</v>
      </c>
      <c r="AJ376" s="265"/>
      <c r="AK376" s="265"/>
      <c r="AL376" s="265"/>
      <c r="AM376" s="265" t="s">
        <v>523</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531</v>
      </c>
      <c r="AF380" s="265"/>
      <c r="AG380" s="265"/>
      <c r="AH380" s="265"/>
      <c r="AI380" s="265" t="s">
        <v>528</v>
      </c>
      <c r="AJ380" s="265"/>
      <c r="AK380" s="265"/>
      <c r="AL380" s="265"/>
      <c r="AM380" s="265" t="s">
        <v>523</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531</v>
      </c>
      <c r="AF384" s="265"/>
      <c r="AG384" s="265"/>
      <c r="AH384" s="265"/>
      <c r="AI384" s="265" t="s">
        <v>528</v>
      </c>
      <c r="AJ384" s="265"/>
      <c r="AK384" s="265"/>
      <c r="AL384" s="265"/>
      <c r="AM384" s="265" t="s">
        <v>523</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531</v>
      </c>
      <c r="AF388" s="265"/>
      <c r="AG388" s="265"/>
      <c r="AH388" s="265"/>
      <c r="AI388" s="265" t="s">
        <v>528</v>
      </c>
      <c r="AJ388" s="265"/>
      <c r="AK388" s="265"/>
      <c r="AL388" s="265"/>
      <c r="AM388" s="265" t="s">
        <v>523</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4"/>
      <c r="B430" s="252"/>
      <c r="C430" s="249" t="s">
        <v>557</v>
      </c>
      <c r="D430" s="250"/>
      <c r="E430" s="238" t="s">
        <v>541</v>
      </c>
      <c r="F430" s="448"/>
      <c r="G430" s="240" t="s">
        <v>374</v>
      </c>
      <c r="H430" s="158"/>
      <c r="I430" s="158"/>
      <c r="J430" s="241" t="s">
        <v>604</v>
      </c>
      <c r="K430" s="242"/>
      <c r="L430" s="242"/>
      <c r="M430" s="242"/>
      <c r="N430" s="242"/>
      <c r="O430" s="242"/>
      <c r="P430" s="242"/>
      <c r="Q430" s="242"/>
      <c r="R430" s="242"/>
      <c r="S430" s="242"/>
      <c r="T430" s="243"/>
      <c r="U430" s="244" t="s">
        <v>571</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524</v>
      </c>
      <c r="AJ431" s="181"/>
      <c r="AK431" s="181"/>
      <c r="AL431" s="176"/>
      <c r="AM431" s="181" t="s">
        <v>519</v>
      </c>
      <c r="AN431" s="181"/>
      <c r="AO431" s="181"/>
      <c r="AP431" s="176"/>
      <c r="AQ431" s="176" t="s">
        <v>354</v>
      </c>
      <c r="AR431" s="169"/>
      <c r="AS431" s="169"/>
      <c r="AT431" s="170"/>
      <c r="AU431" s="134" t="s">
        <v>253</v>
      </c>
      <c r="AV431" s="134"/>
      <c r="AW431" s="134"/>
      <c r="AX431" s="135"/>
    </row>
    <row r="432" spans="1:50" ht="18.75"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571</v>
      </c>
      <c r="AF432" s="136"/>
      <c r="AG432" s="137" t="s">
        <v>355</v>
      </c>
      <c r="AH432" s="172"/>
      <c r="AI432" s="182"/>
      <c r="AJ432" s="182"/>
      <c r="AK432" s="182"/>
      <c r="AL432" s="177"/>
      <c r="AM432" s="182"/>
      <c r="AN432" s="182"/>
      <c r="AO432" s="182"/>
      <c r="AP432" s="177"/>
      <c r="AQ432" s="217" t="s">
        <v>571</v>
      </c>
      <c r="AR432" s="136"/>
      <c r="AS432" s="137" t="s">
        <v>355</v>
      </c>
      <c r="AT432" s="172"/>
      <c r="AU432" s="136" t="s">
        <v>571</v>
      </c>
      <c r="AV432" s="136"/>
      <c r="AW432" s="137" t="s">
        <v>300</v>
      </c>
      <c r="AX432" s="138"/>
    </row>
    <row r="433" spans="1:50" ht="23.25" customHeight="1" x14ac:dyDescent="0.15">
      <c r="A433" s="994"/>
      <c r="B433" s="252"/>
      <c r="C433" s="251"/>
      <c r="D433" s="252"/>
      <c r="E433" s="166"/>
      <c r="F433" s="167"/>
      <c r="G433" s="230" t="s">
        <v>571</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571</v>
      </c>
      <c r="AC433" s="133"/>
      <c r="AD433" s="133"/>
      <c r="AE433" s="111" t="s">
        <v>571</v>
      </c>
      <c r="AF433" s="112"/>
      <c r="AG433" s="112"/>
      <c r="AH433" s="113"/>
      <c r="AI433" s="111" t="s">
        <v>571</v>
      </c>
      <c r="AJ433" s="112"/>
      <c r="AK433" s="112"/>
      <c r="AL433" s="112"/>
      <c r="AM433" s="111" t="s">
        <v>566</v>
      </c>
      <c r="AN433" s="112"/>
      <c r="AO433" s="112"/>
      <c r="AP433" s="113"/>
      <c r="AQ433" s="111" t="s">
        <v>604</v>
      </c>
      <c r="AR433" s="112"/>
      <c r="AS433" s="112"/>
      <c r="AT433" s="113"/>
      <c r="AU433" s="112" t="s">
        <v>571</v>
      </c>
      <c r="AV433" s="112"/>
      <c r="AW433" s="112"/>
      <c r="AX433" s="222"/>
    </row>
    <row r="434" spans="1:50" ht="23.25"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604</v>
      </c>
      <c r="AC434" s="221"/>
      <c r="AD434" s="221"/>
      <c r="AE434" s="111" t="s">
        <v>571</v>
      </c>
      <c r="AF434" s="112"/>
      <c r="AG434" s="112"/>
      <c r="AH434" s="113"/>
      <c r="AI434" s="111" t="s">
        <v>604</v>
      </c>
      <c r="AJ434" s="112"/>
      <c r="AK434" s="112"/>
      <c r="AL434" s="112"/>
      <c r="AM434" s="111" t="s">
        <v>566</v>
      </c>
      <c r="AN434" s="112"/>
      <c r="AO434" s="112"/>
      <c r="AP434" s="113"/>
      <c r="AQ434" s="111" t="s">
        <v>571</v>
      </c>
      <c r="AR434" s="112"/>
      <c r="AS434" s="112"/>
      <c r="AT434" s="113"/>
      <c r="AU434" s="112" t="s">
        <v>571</v>
      </c>
      <c r="AV434" s="112"/>
      <c r="AW434" s="112"/>
      <c r="AX434" s="222"/>
    </row>
    <row r="435" spans="1:50" ht="23.25"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571</v>
      </c>
      <c r="AF435" s="112"/>
      <c r="AG435" s="112"/>
      <c r="AH435" s="113"/>
      <c r="AI435" s="111" t="s">
        <v>604</v>
      </c>
      <c r="AJ435" s="112"/>
      <c r="AK435" s="112"/>
      <c r="AL435" s="112"/>
      <c r="AM435" s="111" t="s">
        <v>566</v>
      </c>
      <c r="AN435" s="112"/>
      <c r="AO435" s="112"/>
      <c r="AP435" s="113"/>
      <c r="AQ435" s="111" t="s">
        <v>571</v>
      </c>
      <c r="AR435" s="112"/>
      <c r="AS435" s="112"/>
      <c r="AT435" s="113"/>
      <c r="AU435" s="112" t="s">
        <v>604</v>
      </c>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523</v>
      </c>
      <c r="AJ436" s="181"/>
      <c r="AK436" s="181"/>
      <c r="AL436" s="176"/>
      <c r="AM436" s="181" t="s">
        <v>519</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523</v>
      </c>
      <c r="AJ441" s="181"/>
      <c r="AK441" s="181"/>
      <c r="AL441" s="176"/>
      <c r="AM441" s="181" t="s">
        <v>515</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523</v>
      </c>
      <c r="AJ446" s="181"/>
      <c r="AK446" s="181"/>
      <c r="AL446" s="176"/>
      <c r="AM446" s="181" t="s">
        <v>520</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523</v>
      </c>
      <c r="AJ451" s="181"/>
      <c r="AK451" s="181"/>
      <c r="AL451" s="176"/>
      <c r="AM451" s="181" t="s">
        <v>519</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523</v>
      </c>
      <c r="AJ456" s="181"/>
      <c r="AK456" s="181"/>
      <c r="AL456" s="176"/>
      <c r="AM456" s="181" t="s">
        <v>519</v>
      </c>
      <c r="AN456" s="181"/>
      <c r="AO456" s="181"/>
      <c r="AP456" s="176"/>
      <c r="AQ456" s="176" t="s">
        <v>354</v>
      </c>
      <c r="AR456" s="169"/>
      <c r="AS456" s="169"/>
      <c r="AT456" s="170"/>
      <c r="AU456" s="134" t="s">
        <v>253</v>
      </c>
      <c r="AV456" s="134"/>
      <c r="AW456" s="134"/>
      <c r="AX456" s="135"/>
    </row>
    <row r="457" spans="1:50" ht="18.75"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605</v>
      </c>
      <c r="AF457" s="136"/>
      <c r="AG457" s="137" t="s">
        <v>355</v>
      </c>
      <c r="AH457" s="172"/>
      <c r="AI457" s="182"/>
      <c r="AJ457" s="182"/>
      <c r="AK457" s="182"/>
      <c r="AL457" s="177"/>
      <c r="AM457" s="182"/>
      <c r="AN457" s="182"/>
      <c r="AO457" s="182"/>
      <c r="AP457" s="177"/>
      <c r="AQ457" s="217" t="s">
        <v>604</v>
      </c>
      <c r="AR457" s="136"/>
      <c r="AS457" s="137" t="s">
        <v>355</v>
      </c>
      <c r="AT457" s="172"/>
      <c r="AU457" s="136" t="s">
        <v>571</v>
      </c>
      <c r="AV457" s="136"/>
      <c r="AW457" s="137" t="s">
        <v>300</v>
      </c>
      <c r="AX457" s="138"/>
    </row>
    <row r="458" spans="1:50" ht="23.25" customHeight="1" x14ac:dyDescent="0.15">
      <c r="A458" s="994"/>
      <c r="B458" s="252"/>
      <c r="C458" s="251"/>
      <c r="D458" s="252"/>
      <c r="E458" s="166"/>
      <c r="F458" s="167"/>
      <c r="G458" s="230" t="s">
        <v>571</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604</v>
      </c>
      <c r="AC458" s="133"/>
      <c r="AD458" s="133"/>
      <c r="AE458" s="111" t="s">
        <v>571</v>
      </c>
      <c r="AF458" s="112"/>
      <c r="AG458" s="112"/>
      <c r="AH458" s="112"/>
      <c r="AI458" s="111" t="s">
        <v>604</v>
      </c>
      <c r="AJ458" s="112"/>
      <c r="AK458" s="112"/>
      <c r="AL458" s="112"/>
      <c r="AM458" s="111" t="s">
        <v>566</v>
      </c>
      <c r="AN458" s="112"/>
      <c r="AO458" s="112"/>
      <c r="AP458" s="113"/>
      <c r="AQ458" s="111" t="s">
        <v>571</v>
      </c>
      <c r="AR458" s="112"/>
      <c r="AS458" s="112"/>
      <c r="AT458" s="113"/>
      <c r="AU458" s="112" t="s">
        <v>604</v>
      </c>
      <c r="AV458" s="112"/>
      <c r="AW458" s="112"/>
      <c r="AX458" s="222"/>
    </row>
    <row r="459" spans="1:50" ht="23.25"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604</v>
      </c>
      <c r="AC459" s="221"/>
      <c r="AD459" s="221"/>
      <c r="AE459" s="111" t="s">
        <v>571</v>
      </c>
      <c r="AF459" s="112"/>
      <c r="AG459" s="112"/>
      <c r="AH459" s="113"/>
      <c r="AI459" s="111" t="s">
        <v>571</v>
      </c>
      <c r="AJ459" s="112"/>
      <c r="AK459" s="112"/>
      <c r="AL459" s="112"/>
      <c r="AM459" s="111" t="s">
        <v>566</v>
      </c>
      <c r="AN459" s="112"/>
      <c r="AO459" s="112"/>
      <c r="AP459" s="113"/>
      <c r="AQ459" s="111" t="s">
        <v>571</v>
      </c>
      <c r="AR459" s="112"/>
      <c r="AS459" s="112"/>
      <c r="AT459" s="113"/>
      <c r="AU459" s="112" t="s">
        <v>571</v>
      </c>
      <c r="AV459" s="112"/>
      <c r="AW459" s="112"/>
      <c r="AX459" s="222"/>
    </row>
    <row r="460" spans="1:50" ht="23.25"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604</v>
      </c>
      <c r="AF460" s="112"/>
      <c r="AG460" s="112"/>
      <c r="AH460" s="113"/>
      <c r="AI460" s="111" t="s">
        <v>571</v>
      </c>
      <c r="AJ460" s="112"/>
      <c r="AK460" s="112"/>
      <c r="AL460" s="112"/>
      <c r="AM460" s="111" t="s">
        <v>566</v>
      </c>
      <c r="AN460" s="112"/>
      <c r="AO460" s="112"/>
      <c r="AP460" s="113"/>
      <c r="AQ460" s="111" t="s">
        <v>571</v>
      </c>
      <c r="AR460" s="112"/>
      <c r="AS460" s="112"/>
      <c r="AT460" s="113"/>
      <c r="AU460" s="112" t="s">
        <v>571</v>
      </c>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523</v>
      </c>
      <c r="AJ461" s="181"/>
      <c r="AK461" s="181"/>
      <c r="AL461" s="176"/>
      <c r="AM461" s="181" t="s">
        <v>521</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523</v>
      </c>
      <c r="AJ466" s="181"/>
      <c r="AK466" s="181"/>
      <c r="AL466" s="176"/>
      <c r="AM466" s="181" t="s">
        <v>519</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523</v>
      </c>
      <c r="AJ471" s="181"/>
      <c r="AK471" s="181"/>
      <c r="AL471" s="176"/>
      <c r="AM471" s="181" t="s">
        <v>515</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523</v>
      </c>
      <c r="AJ476" s="181"/>
      <c r="AK476" s="181"/>
      <c r="AL476" s="176"/>
      <c r="AM476" s="181" t="s">
        <v>519</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4"/>
      <c r="B481" s="252"/>
      <c r="C481" s="251"/>
      <c r="D481" s="252"/>
      <c r="E481" s="157" t="s">
        <v>563</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4"/>
      <c r="B482" s="252"/>
      <c r="C482" s="251"/>
      <c r="D482" s="252"/>
      <c r="E482" s="160" t="s">
        <v>571</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558</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524</v>
      </c>
      <c r="AJ485" s="181"/>
      <c r="AK485" s="181"/>
      <c r="AL485" s="176"/>
      <c r="AM485" s="181" t="s">
        <v>521</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523</v>
      </c>
      <c r="AJ490" s="181"/>
      <c r="AK490" s="181"/>
      <c r="AL490" s="176"/>
      <c r="AM490" s="181" t="s">
        <v>521</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523</v>
      </c>
      <c r="AJ495" s="181"/>
      <c r="AK495" s="181"/>
      <c r="AL495" s="176"/>
      <c r="AM495" s="181" t="s">
        <v>519</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523</v>
      </c>
      <c r="AJ500" s="181"/>
      <c r="AK500" s="181"/>
      <c r="AL500" s="176"/>
      <c r="AM500" s="181" t="s">
        <v>520</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523</v>
      </c>
      <c r="AJ505" s="181"/>
      <c r="AK505" s="181"/>
      <c r="AL505" s="176"/>
      <c r="AM505" s="181" t="s">
        <v>521</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523</v>
      </c>
      <c r="AJ510" s="181"/>
      <c r="AK510" s="181"/>
      <c r="AL510" s="176"/>
      <c r="AM510" s="181" t="s">
        <v>519</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524</v>
      </c>
      <c r="AJ515" s="181"/>
      <c r="AK515" s="181"/>
      <c r="AL515" s="176"/>
      <c r="AM515" s="181" t="s">
        <v>519</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524</v>
      </c>
      <c r="AJ520" s="181"/>
      <c r="AK520" s="181"/>
      <c r="AL520" s="176"/>
      <c r="AM520" s="181" t="s">
        <v>519</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523</v>
      </c>
      <c r="AJ525" s="181"/>
      <c r="AK525" s="181"/>
      <c r="AL525" s="176"/>
      <c r="AM525" s="181" t="s">
        <v>515</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523</v>
      </c>
      <c r="AJ530" s="181"/>
      <c r="AK530" s="181"/>
      <c r="AL530" s="176"/>
      <c r="AM530" s="181" t="s">
        <v>519</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564</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thickBot="1" x14ac:dyDescent="0.2">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559</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524</v>
      </c>
      <c r="AJ539" s="181"/>
      <c r="AK539" s="181"/>
      <c r="AL539" s="176"/>
      <c r="AM539" s="181" t="s">
        <v>519</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523</v>
      </c>
      <c r="AJ544" s="181"/>
      <c r="AK544" s="181"/>
      <c r="AL544" s="176"/>
      <c r="AM544" s="181" t="s">
        <v>521</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523</v>
      </c>
      <c r="AJ549" s="181"/>
      <c r="AK549" s="181"/>
      <c r="AL549" s="176"/>
      <c r="AM549" s="181" t="s">
        <v>515</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523</v>
      </c>
      <c r="AJ554" s="181"/>
      <c r="AK554" s="181"/>
      <c r="AL554" s="176"/>
      <c r="AM554" s="181" t="s">
        <v>515</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523</v>
      </c>
      <c r="AJ559" s="181"/>
      <c r="AK559" s="181"/>
      <c r="AL559" s="176"/>
      <c r="AM559" s="181" t="s">
        <v>519</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523</v>
      </c>
      <c r="AJ564" s="181"/>
      <c r="AK564" s="181"/>
      <c r="AL564" s="176"/>
      <c r="AM564" s="181" t="s">
        <v>515</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524</v>
      </c>
      <c r="AJ569" s="181"/>
      <c r="AK569" s="181"/>
      <c r="AL569" s="176"/>
      <c r="AM569" s="181" t="s">
        <v>515</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523</v>
      </c>
      <c r="AJ574" s="181"/>
      <c r="AK574" s="181"/>
      <c r="AL574" s="176"/>
      <c r="AM574" s="181" t="s">
        <v>515</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523</v>
      </c>
      <c r="AJ579" s="181"/>
      <c r="AK579" s="181"/>
      <c r="AL579" s="176"/>
      <c r="AM579" s="181" t="s">
        <v>515</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523</v>
      </c>
      <c r="AJ584" s="181"/>
      <c r="AK584" s="181"/>
      <c r="AL584" s="176"/>
      <c r="AM584" s="181" t="s">
        <v>519</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564</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558</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523</v>
      </c>
      <c r="AJ593" s="181"/>
      <c r="AK593" s="181"/>
      <c r="AL593" s="176"/>
      <c r="AM593" s="181" t="s">
        <v>515</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524</v>
      </c>
      <c r="AJ598" s="181"/>
      <c r="AK598" s="181"/>
      <c r="AL598" s="176"/>
      <c r="AM598" s="181" t="s">
        <v>520</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523</v>
      </c>
      <c r="AJ603" s="181"/>
      <c r="AK603" s="181"/>
      <c r="AL603" s="176"/>
      <c r="AM603" s="181" t="s">
        <v>515</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523</v>
      </c>
      <c r="AJ608" s="181"/>
      <c r="AK608" s="181"/>
      <c r="AL608" s="176"/>
      <c r="AM608" s="181" t="s">
        <v>515</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523</v>
      </c>
      <c r="AJ613" s="181"/>
      <c r="AK613" s="181"/>
      <c r="AL613" s="176"/>
      <c r="AM613" s="181" t="s">
        <v>519</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523</v>
      </c>
      <c r="AJ618" s="181"/>
      <c r="AK618" s="181"/>
      <c r="AL618" s="176"/>
      <c r="AM618" s="181" t="s">
        <v>519</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523</v>
      </c>
      <c r="AJ623" s="181"/>
      <c r="AK623" s="181"/>
      <c r="AL623" s="176"/>
      <c r="AM623" s="181" t="s">
        <v>520</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523</v>
      </c>
      <c r="AJ628" s="181"/>
      <c r="AK628" s="181"/>
      <c r="AL628" s="176"/>
      <c r="AM628" s="181" t="s">
        <v>519</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523</v>
      </c>
      <c r="AJ633" s="181"/>
      <c r="AK633" s="181"/>
      <c r="AL633" s="176"/>
      <c r="AM633" s="181" t="s">
        <v>515</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523</v>
      </c>
      <c r="AJ638" s="181"/>
      <c r="AK638" s="181"/>
      <c r="AL638" s="176"/>
      <c r="AM638" s="181" t="s">
        <v>519</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564</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559</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524</v>
      </c>
      <c r="AJ647" s="181"/>
      <c r="AK647" s="181"/>
      <c r="AL647" s="176"/>
      <c r="AM647" s="181" t="s">
        <v>515</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523</v>
      </c>
      <c r="AJ652" s="181"/>
      <c r="AK652" s="181"/>
      <c r="AL652" s="176"/>
      <c r="AM652" s="181" t="s">
        <v>515</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523</v>
      </c>
      <c r="AJ657" s="181"/>
      <c r="AK657" s="181"/>
      <c r="AL657" s="176"/>
      <c r="AM657" s="181" t="s">
        <v>519</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523</v>
      </c>
      <c r="AJ662" s="181"/>
      <c r="AK662" s="181"/>
      <c r="AL662" s="176"/>
      <c r="AM662" s="181" t="s">
        <v>515</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523</v>
      </c>
      <c r="AJ667" s="181"/>
      <c r="AK667" s="181"/>
      <c r="AL667" s="176"/>
      <c r="AM667" s="181" t="s">
        <v>515</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524</v>
      </c>
      <c r="AJ672" s="181"/>
      <c r="AK672" s="181"/>
      <c r="AL672" s="176"/>
      <c r="AM672" s="181" t="s">
        <v>515</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523</v>
      </c>
      <c r="AJ677" s="181"/>
      <c r="AK677" s="181"/>
      <c r="AL677" s="176"/>
      <c r="AM677" s="181" t="s">
        <v>521</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524</v>
      </c>
      <c r="AJ682" s="181"/>
      <c r="AK682" s="181"/>
      <c r="AL682" s="176"/>
      <c r="AM682" s="181" t="s">
        <v>519</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523</v>
      </c>
      <c r="AJ687" s="181"/>
      <c r="AK687" s="181"/>
      <c r="AL687" s="176"/>
      <c r="AM687" s="181" t="s">
        <v>515</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523</v>
      </c>
      <c r="AJ692" s="181"/>
      <c r="AK692" s="181"/>
      <c r="AL692" s="176"/>
      <c r="AM692" s="181" t="s">
        <v>520</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564</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84" customHeight="1" x14ac:dyDescent="0.15">
      <c r="A702" s="529" t="s">
        <v>259</v>
      </c>
      <c r="B702" s="530"/>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895" t="s">
        <v>572</v>
      </c>
      <c r="AE702" s="896"/>
      <c r="AF702" s="896"/>
      <c r="AG702" s="726" t="s">
        <v>668</v>
      </c>
      <c r="AH702" s="727"/>
      <c r="AI702" s="727"/>
      <c r="AJ702" s="727"/>
      <c r="AK702" s="727"/>
      <c r="AL702" s="727"/>
      <c r="AM702" s="727"/>
      <c r="AN702" s="727"/>
      <c r="AO702" s="727"/>
      <c r="AP702" s="727"/>
      <c r="AQ702" s="727"/>
      <c r="AR702" s="727"/>
      <c r="AS702" s="727"/>
      <c r="AT702" s="727"/>
      <c r="AU702" s="727"/>
      <c r="AV702" s="727"/>
      <c r="AW702" s="727"/>
      <c r="AX702" s="728"/>
    </row>
    <row r="703" spans="1:50" ht="84"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572</v>
      </c>
      <c r="AE703" s="155"/>
      <c r="AF703" s="155"/>
      <c r="AG703" s="726" t="s">
        <v>668</v>
      </c>
      <c r="AH703" s="727"/>
      <c r="AI703" s="727"/>
      <c r="AJ703" s="727"/>
      <c r="AK703" s="727"/>
      <c r="AL703" s="727"/>
      <c r="AM703" s="727"/>
      <c r="AN703" s="727"/>
      <c r="AO703" s="727"/>
      <c r="AP703" s="727"/>
      <c r="AQ703" s="727"/>
      <c r="AR703" s="727"/>
      <c r="AS703" s="727"/>
      <c r="AT703" s="727"/>
      <c r="AU703" s="727"/>
      <c r="AV703" s="727"/>
      <c r="AW703" s="727"/>
      <c r="AX703" s="728"/>
    </row>
    <row r="704" spans="1:50" ht="84"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572</v>
      </c>
      <c r="AE704" s="586"/>
      <c r="AF704" s="586"/>
      <c r="AG704" s="726" t="s">
        <v>668</v>
      </c>
      <c r="AH704" s="727"/>
      <c r="AI704" s="727"/>
      <c r="AJ704" s="727"/>
      <c r="AK704" s="727"/>
      <c r="AL704" s="727"/>
      <c r="AM704" s="727"/>
      <c r="AN704" s="727"/>
      <c r="AO704" s="727"/>
      <c r="AP704" s="727"/>
      <c r="AQ704" s="727"/>
      <c r="AR704" s="727"/>
      <c r="AS704" s="727"/>
      <c r="AT704" s="727"/>
      <c r="AU704" s="727"/>
      <c r="AV704" s="727"/>
      <c r="AW704" s="727"/>
      <c r="AX704" s="728"/>
    </row>
    <row r="705" spans="1:50" ht="15.75" customHeight="1" x14ac:dyDescent="0.15">
      <c r="A705" s="621" t="s">
        <v>39</v>
      </c>
      <c r="B705" s="772"/>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5" t="s">
        <v>572</v>
      </c>
      <c r="AE705" s="736"/>
      <c r="AF705" s="736"/>
      <c r="AG705" s="160" t="s">
        <v>669</v>
      </c>
      <c r="AH705" s="161"/>
      <c r="AI705" s="161"/>
      <c r="AJ705" s="161"/>
      <c r="AK705" s="161"/>
      <c r="AL705" s="161"/>
      <c r="AM705" s="161"/>
      <c r="AN705" s="161"/>
      <c r="AO705" s="161"/>
      <c r="AP705" s="161"/>
      <c r="AQ705" s="161"/>
      <c r="AR705" s="161"/>
      <c r="AS705" s="161"/>
      <c r="AT705" s="161"/>
      <c r="AU705" s="161"/>
      <c r="AV705" s="161"/>
      <c r="AW705" s="161"/>
      <c r="AX705" s="162"/>
    </row>
    <row r="706" spans="1:50" ht="31.5" customHeight="1" x14ac:dyDescent="0.15">
      <c r="A706" s="655"/>
      <c r="B706" s="773"/>
      <c r="C706" s="614"/>
      <c r="D706" s="615"/>
      <c r="E706" s="683" t="s">
        <v>502</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641</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17.25" customHeight="1" x14ac:dyDescent="0.15">
      <c r="A707" s="655"/>
      <c r="B707" s="773"/>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641</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33.7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572</v>
      </c>
      <c r="AE708" s="668"/>
      <c r="AF708" s="668"/>
      <c r="AG708" s="526" t="s">
        <v>606</v>
      </c>
      <c r="AH708" s="527"/>
      <c r="AI708" s="527"/>
      <c r="AJ708" s="527"/>
      <c r="AK708" s="527"/>
      <c r="AL708" s="527"/>
      <c r="AM708" s="527"/>
      <c r="AN708" s="527"/>
      <c r="AO708" s="527"/>
      <c r="AP708" s="527"/>
      <c r="AQ708" s="527"/>
      <c r="AR708" s="527"/>
      <c r="AS708" s="527"/>
      <c r="AT708" s="527"/>
      <c r="AU708" s="527"/>
      <c r="AV708" s="527"/>
      <c r="AW708" s="527"/>
      <c r="AX708" s="528"/>
    </row>
    <row r="709" spans="1:50" ht="33.7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572</v>
      </c>
      <c r="AE709" s="155"/>
      <c r="AF709" s="155"/>
      <c r="AG709" s="664" t="s">
        <v>670</v>
      </c>
      <c r="AH709" s="665"/>
      <c r="AI709" s="665"/>
      <c r="AJ709" s="665"/>
      <c r="AK709" s="665"/>
      <c r="AL709" s="665"/>
      <c r="AM709" s="665"/>
      <c r="AN709" s="665"/>
      <c r="AO709" s="665"/>
      <c r="AP709" s="665"/>
      <c r="AQ709" s="665"/>
      <c r="AR709" s="665"/>
      <c r="AS709" s="665"/>
      <c r="AT709" s="665"/>
      <c r="AU709" s="665"/>
      <c r="AV709" s="665"/>
      <c r="AW709" s="665"/>
      <c r="AX709" s="666"/>
    </row>
    <row r="710" spans="1:50" ht="47.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572</v>
      </c>
      <c r="AE710" s="155"/>
      <c r="AF710" s="155"/>
      <c r="AG710" s="664" t="s">
        <v>671</v>
      </c>
      <c r="AH710" s="665"/>
      <c r="AI710" s="665"/>
      <c r="AJ710" s="665"/>
      <c r="AK710" s="665"/>
      <c r="AL710" s="665"/>
      <c r="AM710" s="665"/>
      <c r="AN710" s="665"/>
      <c r="AO710" s="665"/>
      <c r="AP710" s="665"/>
      <c r="AQ710" s="665"/>
      <c r="AR710" s="665"/>
      <c r="AS710" s="665"/>
      <c r="AT710" s="665"/>
      <c r="AU710" s="665"/>
      <c r="AV710" s="665"/>
      <c r="AW710" s="665"/>
      <c r="AX710" s="666"/>
    </row>
    <row r="711" spans="1:50" ht="49.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572</v>
      </c>
      <c r="AE711" s="155"/>
      <c r="AF711" s="155"/>
      <c r="AG711" s="664" t="s">
        <v>607</v>
      </c>
      <c r="AH711" s="665"/>
      <c r="AI711" s="665"/>
      <c r="AJ711" s="665"/>
      <c r="AK711" s="665"/>
      <c r="AL711" s="665"/>
      <c r="AM711" s="665"/>
      <c r="AN711" s="665"/>
      <c r="AO711" s="665"/>
      <c r="AP711" s="665"/>
      <c r="AQ711" s="665"/>
      <c r="AR711" s="665"/>
      <c r="AS711" s="665"/>
      <c r="AT711" s="665"/>
      <c r="AU711" s="665"/>
      <c r="AV711" s="665"/>
      <c r="AW711" s="665"/>
      <c r="AX711" s="666"/>
    </row>
    <row r="712" spans="1:50" ht="20.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642</v>
      </c>
      <c r="AE712" s="586"/>
      <c r="AF712" s="586"/>
      <c r="AG712" s="594" t="s">
        <v>577</v>
      </c>
      <c r="AH712" s="595"/>
      <c r="AI712" s="595"/>
      <c r="AJ712" s="595"/>
      <c r="AK712" s="595"/>
      <c r="AL712" s="595"/>
      <c r="AM712" s="595"/>
      <c r="AN712" s="595"/>
      <c r="AO712" s="595"/>
      <c r="AP712" s="595"/>
      <c r="AQ712" s="595"/>
      <c r="AR712" s="595"/>
      <c r="AS712" s="595"/>
      <c r="AT712" s="595"/>
      <c r="AU712" s="595"/>
      <c r="AV712" s="595"/>
      <c r="AW712" s="595"/>
      <c r="AX712" s="596"/>
    </row>
    <row r="713" spans="1:50" ht="20.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642</v>
      </c>
      <c r="AE713" s="155"/>
      <c r="AF713" s="156"/>
      <c r="AG713" s="664" t="s">
        <v>577</v>
      </c>
      <c r="AH713" s="665"/>
      <c r="AI713" s="665"/>
      <c r="AJ713" s="665"/>
      <c r="AK713" s="665"/>
      <c r="AL713" s="665"/>
      <c r="AM713" s="665"/>
      <c r="AN713" s="665"/>
      <c r="AO713" s="665"/>
      <c r="AP713" s="665"/>
      <c r="AQ713" s="665"/>
      <c r="AR713" s="665"/>
      <c r="AS713" s="665"/>
      <c r="AT713" s="665"/>
      <c r="AU713" s="665"/>
      <c r="AV713" s="665"/>
      <c r="AW713" s="665"/>
      <c r="AX713" s="666"/>
    </row>
    <row r="714" spans="1:50" ht="81.75" customHeight="1" x14ac:dyDescent="0.15">
      <c r="A714" s="657"/>
      <c r="B714" s="658"/>
      <c r="C714" s="774" t="s">
        <v>447</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1" t="s">
        <v>572</v>
      </c>
      <c r="AE714" s="592"/>
      <c r="AF714" s="593"/>
      <c r="AG714" s="689" t="s">
        <v>608</v>
      </c>
      <c r="AH714" s="690"/>
      <c r="AI714" s="690"/>
      <c r="AJ714" s="690"/>
      <c r="AK714" s="690"/>
      <c r="AL714" s="690"/>
      <c r="AM714" s="690"/>
      <c r="AN714" s="690"/>
      <c r="AO714" s="690"/>
      <c r="AP714" s="690"/>
      <c r="AQ714" s="690"/>
      <c r="AR714" s="690"/>
      <c r="AS714" s="690"/>
      <c r="AT714" s="690"/>
      <c r="AU714" s="690"/>
      <c r="AV714" s="690"/>
      <c r="AW714" s="690"/>
      <c r="AX714" s="691"/>
    </row>
    <row r="715" spans="1:50" ht="69"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572</v>
      </c>
      <c r="AE715" s="668"/>
      <c r="AF715" s="780"/>
      <c r="AG715" s="526" t="s">
        <v>673</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572</v>
      </c>
      <c r="AE716" s="762"/>
      <c r="AF716" s="762"/>
      <c r="AG716" s="664" t="s">
        <v>609</v>
      </c>
      <c r="AH716" s="665"/>
      <c r="AI716" s="665"/>
      <c r="AJ716" s="665"/>
      <c r="AK716" s="665"/>
      <c r="AL716" s="665"/>
      <c r="AM716" s="665"/>
      <c r="AN716" s="665"/>
      <c r="AO716" s="665"/>
      <c r="AP716" s="665"/>
      <c r="AQ716" s="665"/>
      <c r="AR716" s="665"/>
      <c r="AS716" s="665"/>
      <c r="AT716" s="665"/>
      <c r="AU716" s="665"/>
      <c r="AV716" s="665"/>
      <c r="AW716" s="665"/>
      <c r="AX716" s="666"/>
    </row>
    <row r="717" spans="1:50" ht="39"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572</v>
      </c>
      <c r="AE717" s="155"/>
      <c r="AF717" s="155"/>
      <c r="AG717" s="664" t="s">
        <v>667</v>
      </c>
      <c r="AH717" s="665"/>
      <c r="AI717" s="665"/>
      <c r="AJ717" s="665"/>
      <c r="AK717" s="665"/>
      <c r="AL717" s="665"/>
      <c r="AM717" s="665"/>
      <c r="AN717" s="665"/>
      <c r="AO717" s="665"/>
      <c r="AP717" s="665"/>
      <c r="AQ717" s="665"/>
      <c r="AR717" s="665"/>
      <c r="AS717" s="665"/>
      <c r="AT717" s="665"/>
      <c r="AU717" s="665"/>
      <c r="AV717" s="665"/>
      <c r="AW717" s="665"/>
      <c r="AX717" s="666"/>
    </row>
    <row r="718" spans="1:50" ht="58.5"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572</v>
      </c>
      <c r="AE718" s="155"/>
      <c r="AF718" s="155"/>
      <c r="AG718" s="163" t="s">
        <v>672</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3" t="s">
        <v>263</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6"/>
      <c r="AD719" s="667" t="s">
        <v>642</v>
      </c>
      <c r="AE719" s="668"/>
      <c r="AF719" s="668"/>
      <c r="AG719" s="160" t="s">
        <v>577</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14.25" customHeight="1" x14ac:dyDescent="0.15">
      <c r="A721" s="650"/>
      <c r="B721" s="651"/>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800" t="s">
        <v>644</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48.75" customHeight="1" thickBot="1" x14ac:dyDescent="0.2">
      <c r="A727" s="623"/>
      <c r="B727" s="624"/>
      <c r="C727" s="695" t="s">
        <v>57</v>
      </c>
      <c r="D727" s="696"/>
      <c r="E727" s="696"/>
      <c r="F727" s="697"/>
      <c r="G727" s="798" t="s">
        <v>632</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39.75" customHeight="1" thickBot="1" x14ac:dyDescent="0.2">
      <c r="A729" s="768"/>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1.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52"/>
      <c r="B733" s="753"/>
      <c r="C733" s="753"/>
      <c r="D733" s="753"/>
      <c r="E733" s="754"/>
      <c r="F733" s="769"/>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44.2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7" t="s">
        <v>476</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x14ac:dyDescent="0.15">
      <c r="A737" s="123" t="s">
        <v>545</v>
      </c>
      <c r="B737" s="124"/>
      <c r="C737" s="124"/>
      <c r="D737" s="125"/>
      <c r="E737" s="122" t="s">
        <v>577</v>
      </c>
      <c r="F737" s="122"/>
      <c r="G737" s="122"/>
      <c r="H737" s="122"/>
      <c r="I737" s="122"/>
      <c r="J737" s="122"/>
      <c r="K737" s="122"/>
      <c r="L737" s="122"/>
      <c r="M737" s="122"/>
      <c r="N737" s="101" t="s">
        <v>538</v>
      </c>
      <c r="O737" s="101"/>
      <c r="P737" s="101"/>
      <c r="Q737" s="101"/>
      <c r="R737" s="122" t="s">
        <v>610</v>
      </c>
      <c r="S737" s="122"/>
      <c r="T737" s="122"/>
      <c r="U737" s="122"/>
      <c r="V737" s="122"/>
      <c r="W737" s="122"/>
      <c r="X737" s="122"/>
      <c r="Y737" s="122"/>
      <c r="Z737" s="122"/>
      <c r="AA737" s="101" t="s">
        <v>537</v>
      </c>
      <c r="AB737" s="101"/>
      <c r="AC737" s="101"/>
      <c r="AD737" s="101"/>
      <c r="AE737" s="122" t="s">
        <v>611</v>
      </c>
      <c r="AF737" s="122"/>
      <c r="AG737" s="122"/>
      <c r="AH737" s="122"/>
      <c r="AI737" s="122"/>
      <c r="AJ737" s="122"/>
      <c r="AK737" s="122"/>
      <c r="AL737" s="122"/>
      <c r="AM737" s="122"/>
      <c r="AN737" s="101" t="s">
        <v>536</v>
      </c>
      <c r="AO737" s="101"/>
      <c r="AP737" s="101"/>
      <c r="AQ737" s="101"/>
      <c r="AR737" s="102" t="s">
        <v>612</v>
      </c>
      <c r="AS737" s="103"/>
      <c r="AT737" s="103"/>
      <c r="AU737" s="103"/>
      <c r="AV737" s="103"/>
      <c r="AW737" s="103"/>
      <c r="AX737" s="104"/>
      <c r="AY737" s="89"/>
      <c r="AZ737" s="89"/>
    </row>
    <row r="738" spans="1:52" ht="24.75" customHeight="1" x14ac:dyDescent="0.15">
      <c r="A738" s="123" t="s">
        <v>535</v>
      </c>
      <c r="B738" s="124"/>
      <c r="C738" s="124"/>
      <c r="D738" s="125"/>
      <c r="E738" s="122" t="s">
        <v>613</v>
      </c>
      <c r="F738" s="122"/>
      <c r="G738" s="122"/>
      <c r="H738" s="122"/>
      <c r="I738" s="122"/>
      <c r="J738" s="122"/>
      <c r="K738" s="122"/>
      <c r="L738" s="122"/>
      <c r="M738" s="122"/>
      <c r="N738" s="101" t="s">
        <v>534</v>
      </c>
      <c r="O738" s="101"/>
      <c r="P738" s="101"/>
      <c r="Q738" s="101"/>
      <c r="R738" s="122" t="s">
        <v>614</v>
      </c>
      <c r="S738" s="122"/>
      <c r="T738" s="122"/>
      <c r="U738" s="122"/>
      <c r="V738" s="122"/>
      <c r="W738" s="122"/>
      <c r="X738" s="122"/>
      <c r="Y738" s="122"/>
      <c r="Z738" s="122"/>
      <c r="AA738" s="101" t="s">
        <v>533</v>
      </c>
      <c r="AB738" s="101"/>
      <c r="AC738" s="101"/>
      <c r="AD738" s="101"/>
      <c r="AE738" s="122" t="s">
        <v>615</v>
      </c>
      <c r="AF738" s="122"/>
      <c r="AG738" s="122"/>
      <c r="AH738" s="122"/>
      <c r="AI738" s="122"/>
      <c r="AJ738" s="122"/>
      <c r="AK738" s="122"/>
      <c r="AL738" s="122"/>
      <c r="AM738" s="122"/>
      <c r="AN738" s="101" t="s">
        <v>529</v>
      </c>
      <c r="AO738" s="101"/>
      <c r="AP738" s="101"/>
      <c r="AQ738" s="101"/>
      <c r="AR738" s="102">
        <v>242</v>
      </c>
      <c r="AS738" s="103"/>
      <c r="AT738" s="103"/>
      <c r="AU738" s="103"/>
      <c r="AV738" s="103"/>
      <c r="AW738" s="103"/>
      <c r="AX738" s="104"/>
    </row>
    <row r="739" spans="1:52" ht="24.75" customHeight="1" thickBot="1" x14ac:dyDescent="0.2">
      <c r="A739" s="126" t="s">
        <v>525</v>
      </c>
      <c r="B739" s="127"/>
      <c r="C739" s="127"/>
      <c r="D739" s="128"/>
      <c r="E739" s="129" t="s">
        <v>616</v>
      </c>
      <c r="F739" s="117"/>
      <c r="G739" s="117"/>
      <c r="H739" s="93" t="str">
        <f>IF(E739="", "", "(")</f>
        <v>(</v>
      </c>
      <c r="I739" s="117"/>
      <c r="J739" s="117"/>
      <c r="K739" s="93" t="str">
        <f>IF(OR(I739="　", I739=""), "", "-")</f>
        <v/>
      </c>
      <c r="L739" s="118">
        <v>241</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505</v>
      </c>
      <c r="B740" s="143"/>
      <c r="C740" s="143"/>
      <c r="D740" s="143"/>
      <c r="E740" s="143"/>
      <c r="F740" s="144"/>
      <c r="G740" s="90" t="s">
        <v>526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565</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7.7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thickBot="1" x14ac:dyDescent="0.2">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7"/>
      <c r="B778" s="788"/>
      <c r="C778" s="788"/>
      <c r="D778" s="788"/>
      <c r="E778" s="788"/>
      <c r="F778" s="78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3" t="s">
        <v>507</v>
      </c>
      <c r="B779" s="764"/>
      <c r="C779" s="764"/>
      <c r="D779" s="764"/>
      <c r="E779" s="764"/>
      <c r="F779" s="765"/>
      <c r="G779" s="439" t="s">
        <v>625</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646</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6"/>
      <c r="C780" s="766"/>
      <c r="D780" s="766"/>
      <c r="E780" s="766"/>
      <c r="F780" s="767"/>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42.75" customHeight="1" x14ac:dyDescent="0.15">
      <c r="A781" s="556"/>
      <c r="B781" s="766"/>
      <c r="C781" s="766"/>
      <c r="D781" s="766"/>
      <c r="E781" s="766"/>
      <c r="F781" s="767"/>
      <c r="G781" s="449" t="s">
        <v>643</v>
      </c>
      <c r="H781" s="450"/>
      <c r="I781" s="450"/>
      <c r="J781" s="450"/>
      <c r="K781" s="451"/>
      <c r="L781" s="452" t="s">
        <v>626</v>
      </c>
      <c r="M781" s="453"/>
      <c r="N781" s="453"/>
      <c r="O781" s="453"/>
      <c r="P781" s="453"/>
      <c r="Q781" s="453"/>
      <c r="R781" s="453"/>
      <c r="S781" s="453"/>
      <c r="T781" s="453"/>
      <c r="U781" s="453"/>
      <c r="V781" s="453"/>
      <c r="W781" s="453"/>
      <c r="X781" s="454"/>
      <c r="Y781" s="455">
        <v>8</v>
      </c>
      <c r="Z781" s="456"/>
      <c r="AA781" s="456"/>
      <c r="AB781" s="557"/>
      <c r="AC781" s="449" t="s">
        <v>649</v>
      </c>
      <c r="AD781" s="450"/>
      <c r="AE781" s="450"/>
      <c r="AF781" s="450"/>
      <c r="AG781" s="451"/>
      <c r="AH781" s="452" t="s">
        <v>651</v>
      </c>
      <c r="AI781" s="453"/>
      <c r="AJ781" s="453"/>
      <c r="AK781" s="453"/>
      <c r="AL781" s="453"/>
      <c r="AM781" s="453"/>
      <c r="AN781" s="453"/>
      <c r="AO781" s="453"/>
      <c r="AP781" s="453"/>
      <c r="AQ781" s="453"/>
      <c r="AR781" s="453"/>
      <c r="AS781" s="453"/>
      <c r="AT781" s="454"/>
      <c r="AU781" s="455">
        <v>34.799999999999997</v>
      </c>
      <c r="AV781" s="456"/>
      <c r="AW781" s="456"/>
      <c r="AX781" s="457"/>
    </row>
    <row r="782" spans="1:50" ht="24.75" customHeight="1" x14ac:dyDescent="0.15">
      <c r="A782" s="556"/>
      <c r="B782" s="766"/>
      <c r="C782" s="766"/>
      <c r="D782" s="766"/>
      <c r="E782" s="766"/>
      <c r="F782" s="767"/>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t="s">
        <v>650</v>
      </c>
      <c r="AD782" s="349"/>
      <c r="AE782" s="349"/>
      <c r="AF782" s="349"/>
      <c r="AG782" s="350"/>
      <c r="AH782" s="401" t="s">
        <v>652</v>
      </c>
      <c r="AI782" s="402"/>
      <c r="AJ782" s="402"/>
      <c r="AK782" s="402"/>
      <c r="AL782" s="402"/>
      <c r="AM782" s="402"/>
      <c r="AN782" s="402"/>
      <c r="AO782" s="402"/>
      <c r="AP782" s="402"/>
      <c r="AQ782" s="402"/>
      <c r="AR782" s="402"/>
      <c r="AS782" s="402"/>
      <c r="AT782" s="403"/>
      <c r="AU782" s="398">
        <v>2.1</v>
      </c>
      <c r="AV782" s="399"/>
      <c r="AW782" s="399"/>
      <c r="AX782" s="400"/>
    </row>
    <row r="783" spans="1:50" ht="24.75" customHeight="1" x14ac:dyDescent="0.15">
      <c r="A783" s="556"/>
      <c r="B783" s="766"/>
      <c r="C783" s="766"/>
      <c r="D783" s="766"/>
      <c r="E783" s="766"/>
      <c r="F783" s="767"/>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t="s">
        <v>653</v>
      </c>
      <c r="AD783" s="349"/>
      <c r="AE783" s="349"/>
      <c r="AF783" s="349"/>
      <c r="AG783" s="350"/>
      <c r="AH783" s="401" t="s">
        <v>654</v>
      </c>
      <c r="AI783" s="402"/>
      <c r="AJ783" s="402"/>
      <c r="AK783" s="402"/>
      <c r="AL783" s="402"/>
      <c r="AM783" s="402"/>
      <c r="AN783" s="402"/>
      <c r="AO783" s="402"/>
      <c r="AP783" s="402"/>
      <c r="AQ783" s="402"/>
      <c r="AR783" s="402"/>
      <c r="AS783" s="402"/>
      <c r="AT783" s="403"/>
      <c r="AU783" s="398">
        <v>1.1000000000000001</v>
      </c>
      <c r="AV783" s="399"/>
      <c r="AW783" s="399"/>
      <c r="AX783" s="400"/>
    </row>
    <row r="784" spans="1:50" ht="24.75" customHeight="1" x14ac:dyDescent="0.15">
      <c r="A784" s="556"/>
      <c r="B784" s="766"/>
      <c r="C784" s="766"/>
      <c r="D784" s="766"/>
      <c r="E784" s="766"/>
      <c r="F784" s="767"/>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t="s">
        <v>655</v>
      </c>
      <c r="AD784" s="349"/>
      <c r="AE784" s="349"/>
      <c r="AF784" s="349"/>
      <c r="AG784" s="350"/>
      <c r="AH784" s="401" t="s">
        <v>657</v>
      </c>
      <c r="AI784" s="402"/>
      <c r="AJ784" s="402"/>
      <c r="AK784" s="402"/>
      <c r="AL784" s="402"/>
      <c r="AM784" s="402"/>
      <c r="AN784" s="402"/>
      <c r="AO784" s="402"/>
      <c r="AP784" s="402"/>
      <c r="AQ784" s="402"/>
      <c r="AR784" s="402"/>
      <c r="AS784" s="402"/>
      <c r="AT784" s="403"/>
      <c r="AU784" s="398">
        <v>12.5</v>
      </c>
      <c r="AV784" s="399"/>
      <c r="AW784" s="399"/>
      <c r="AX784" s="400"/>
    </row>
    <row r="785" spans="1:50" ht="24.75" customHeight="1" x14ac:dyDescent="0.15">
      <c r="A785" s="556"/>
      <c r="B785" s="766"/>
      <c r="C785" s="766"/>
      <c r="D785" s="766"/>
      <c r="E785" s="766"/>
      <c r="F785" s="767"/>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t="s">
        <v>656</v>
      </c>
      <c r="AD785" s="349"/>
      <c r="AE785" s="349"/>
      <c r="AF785" s="349"/>
      <c r="AG785" s="350"/>
      <c r="AH785" s="401" t="s">
        <v>666</v>
      </c>
      <c r="AI785" s="402"/>
      <c r="AJ785" s="402"/>
      <c r="AK785" s="402"/>
      <c r="AL785" s="402"/>
      <c r="AM785" s="402"/>
      <c r="AN785" s="402"/>
      <c r="AO785" s="402"/>
      <c r="AP785" s="402"/>
      <c r="AQ785" s="402"/>
      <c r="AR785" s="402"/>
      <c r="AS785" s="402"/>
      <c r="AT785" s="403"/>
      <c r="AU785" s="398">
        <v>5.0999999999999996</v>
      </c>
      <c r="AV785" s="399"/>
      <c r="AW785" s="399"/>
      <c r="AX785" s="400"/>
    </row>
    <row r="786" spans="1:50" ht="24.75" hidden="1" customHeight="1" x14ac:dyDescent="0.15">
      <c r="A786" s="556"/>
      <c r="B786" s="766"/>
      <c r="C786" s="766"/>
      <c r="D786" s="766"/>
      <c r="E786" s="766"/>
      <c r="F786" s="767"/>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6"/>
      <c r="C787" s="766"/>
      <c r="D787" s="766"/>
      <c r="E787" s="766"/>
      <c r="F787" s="767"/>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6"/>
      <c r="C788" s="766"/>
      <c r="D788" s="766"/>
      <c r="E788" s="766"/>
      <c r="F788" s="767"/>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6"/>
      <c r="C789" s="766"/>
      <c r="D789" s="766"/>
      <c r="E789" s="766"/>
      <c r="F789" s="767"/>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66"/>
      <c r="C790" s="766"/>
      <c r="D790" s="766"/>
      <c r="E790" s="766"/>
      <c r="F790" s="767"/>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6"/>
      <c r="C791" s="766"/>
      <c r="D791" s="766"/>
      <c r="E791" s="766"/>
      <c r="F791" s="767"/>
      <c r="G791" s="409" t="s">
        <v>20</v>
      </c>
      <c r="H791" s="410"/>
      <c r="I791" s="410"/>
      <c r="J791" s="410"/>
      <c r="K791" s="410"/>
      <c r="L791" s="411"/>
      <c r="M791" s="412"/>
      <c r="N791" s="412"/>
      <c r="O791" s="412"/>
      <c r="P791" s="412"/>
      <c r="Q791" s="412"/>
      <c r="R791" s="412"/>
      <c r="S791" s="412"/>
      <c r="T791" s="412"/>
      <c r="U791" s="412"/>
      <c r="V791" s="412"/>
      <c r="W791" s="412"/>
      <c r="X791" s="413"/>
      <c r="Y791" s="414">
        <f>SUM(Y781:AB790)</f>
        <v>8</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55.6</v>
      </c>
      <c r="AV791" s="415"/>
      <c r="AW791" s="415"/>
      <c r="AX791" s="417"/>
    </row>
    <row r="792" spans="1:50" ht="24.75" hidden="1" customHeight="1" x14ac:dyDescent="0.15">
      <c r="A792" s="556"/>
      <c r="B792" s="766"/>
      <c r="C792" s="766"/>
      <c r="D792" s="766"/>
      <c r="E792" s="766"/>
      <c r="F792" s="767"/>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6"/>
      <c r="C793" s="766"/>
      <c r="D793" s="766"/>
      <c r="E793" s="766"/>
      <c r="F793" s="767"/>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6"/>
      <c r="C794" s="766"/>
      <c r="D794" s="766"/>
      <c r="E794" s="766"/>
      <c r="F794" s="767"/>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6"/>
      <c r="C795" s="766"/>
      <c r="D795" s="766"/>
      <c r="E795" s="766"/>
      <c r="F795" s="767"/>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6"/>
      <c r="C796" s="766"/>
      <c r="D796" s="766"/>
      <c r="E796" s="766"/>
      <c r="F796" s="767"/>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6"/>
      <c r="C797" s="766"/>
      <c r="D797" s="766"/>
      <c r="E797" s="766"/>
      <c r="F797" s="767"/>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6"/>
      <c r="C798" s="766"/>
      <c r="D798" s="766"/>
      <c r="E798" s="766"/>
      <c r="F798" s="767"/>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6"/>
      <c r="C799" s="766"/>
      <c r="D799" s="766"/>
      <c r="E799" s="766"/>
      <c r="F799" s="767"/>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6"/>
      <c r="C800" s="766"/>
      <c r="D800" s="766"/>
      <c r="E800" s="766"/>
      <c r="F800" s="767"/>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6"/>
      <c r="C801" s="766"/>
      <c r="D801" s="766"/>
      <c r="E801" s="766"/>
      <c r="F801" s="767"/>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6"/>
      <c r="C802" s="766"/>
      <c r="D802" s="766"/>
      <c r="E802" s="766"/>
      <c r="F802" s="767"/>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6"/>
      <c r="C803" s="766"/>
      <c r="D803" s="766"/>
      <c r="E803" s="766"/>
      <c r="F803" s="767"/>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x14ac:dyDescent="0.15">
      <c r="A804" s="556"/>
      <c r="B804" s="766"/>
      <c r="C804" s="766"/>
      <c r="D804" s="766"/>
      <c r="E804" s="766"/>
      <c r="F804" s="767"/>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6"/>
      <c r="C805" s="766"/>
      <c r="D805" s="766"/>
      <c r="E805" s="766"/>
      <c r="F805" s="767"/>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6"/>
      <c r="C806" s="766"/>
      <c r="D806" s="766"/>
      <c r="E806" s="766"/>
      <c r="F806" s="767"/>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6"/>
      <c r="C807" s="766"/>
      <c r="D807" s="766"/>
      <c r="E807" s="766"/>
      <c r="F807" s="767"/>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6"/>
      <c r="C808" s="766"/>
      <c r="D808" s="766"/>
      <c r="E808" s="766"/>
      <c r="F808" s="767"/>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6"/>
      <c r="C809" s="766"/>
      <c r="D809" s="766"/>
      <c r="E809" s="766"/>
      <c r="F809" s="767"/>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6"/>
      <c r="C810" s="766"/>
      <c r="D810" s="766"/>
      <c r="E810" s="766"/>
      <c r="F810" s="767"/>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6"/>
      <c r="C811" s="766"/>
      <c r="D811" s="766"/>
      <c r="E811" s="766"/>
      <c r="F811" s="767"/>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6"/>
      <c r="C812" s="766"/>
      <c r="D812" s="766"/>
      <c r="E812" s="766"/>
      <c r="F812" s="767"/>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6"/>
      <c r="C813" s="766"/>
      <c r="D813" s="766"/>
      <c r="E813" s="766"/>
      <c r="F813" s="767"/>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6"/>
      <c r="C814" s="766"/>
      <c r="D814" s="766"/>
      <c r="E814" s="766"/>
      <c r="F814" s="767"/>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6"/>
      <c r="C815" s="766"/>
      <c r="D815" s="766"/>
      <c r="E815" s="766"/>
      <c r="F815" s="767"/>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6"/>
      <c r="C816" s="766"/>
      <c r="D816" s="766"/>
      <c r="E816" s="766"/>
      <c r="F816" s="767"/>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6"/>
      <c r="C817" s="766"/>
      <c r="D817" s="766"/>
      <c r="E817" s="766"/>
      <c r="F817" s="767"/>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6"/>
      <c r="C818" s="766"/>
      <c r="D818" s="766"/>
      <c r="E818" s="766"/>
      <c r="F818" s="767"/>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6"/>
      <c r="C819" s="766"/>
      <c r="D819" s="766"/>
      <c r="E819" s="766"/>
      <c r="F819" s="767"/>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6"/>
      <c r="C820" s="766"/>
      <c r="D820" s="766"/>
      <c r="E820" s="766"/>
      <c r="F820" s="767"/>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6"/>
      <c r="C821" s="766"/>
      <c r="D821" s="766"/>
      <c r="E821" s="766"/>
      <c r="F821" s="767"/>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6"/>
      <c r="C822" s="766"/>
      <c r="D822" s="766"/>
      <c r="E822" s="766"/>
      <c r="F822" s="767"/>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6"/>
      <c r="C823" s="766"/>
      <c r="D823" s="766"/>
      <c r="E823" s="766"/>
      <c r="F823" s="767"/>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6"/>
      <c r="C824" s="766"/>
      <c r="D824" s="766"/>
      <c r="E824" s="766"/>
      <c r="F824" s="767"/>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6"/>
      <c r="C825" s="766"/>
      <c r="D825" s="766"/>
      <c r="E825" s="766"/>
      <c r="F825" s="767"/>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6"/>
      <c r="C826" s="766"/>
      <c r="D826" s="766"/>
      <c r="E826" s="766"/>
      <c r="F826" s="767"/>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6"/>
      <c r="C827" s="766"/>
      <c r="D827" s="766"/>
      <c r="E827" s="766"/>
      <c r="F827" s="767"/>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6"/>
      <c r="C828" s="766"/>
      <c r="D828" s="766"/>
      <c r="E828" s="766"/>
      <c r="F828" s="767"/>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6"/>
      <c r="C829" s="766"/>
      <c r="D829" s="766"/>
      <c r="E829" s="766"/>
      <c r="F829" s="767"/>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6"/>
      <c r="C830" s="766"/>
      <c r="D830" s="766"/>
      <c r="E830" s="766"/>
      <c r="F830" s="767"/>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488</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24" t="s">
        <v>627</v>
      </c>
      <c r="D837" s="418"/>
      <c r="E837" s="418"/>
      <c r="F837" s="418"/>
      <c r="G837" s="418"/>
      <c r="H837" s="418"/>
      <c r="I837" s="418"/>
      <c r="J837" s="419" t="s">
        <v>628</v>
      </c>
      <c r="K837" s="420"/>
      <c r="L837" s="420"/>
      <c r="M837" s="420"/>
      <c r="N837" s="420"/>
      <c r="O837" s="420"/>
      <c r="P837" s="425" t="s">
        <v>629</v>
      </c>
      <c r="Q837" s="317"/>
      <c r="R837" s="317"/>
      <c r="S837" s="317"/>
      <c r="T837" s="317"/>
      <c r="U837" s="317"/>
      <c r="V837" s="317"/>
      <c r="W837" s="317"/>
      <c r="X837" s="317"/>
      <c r="Y837" s="318">
        <v>8</v>
      </c>
      <c r="Z837" s="319"/>
      <c r="AA837" s="319"/>
      <c r="AB837" s="320"/>
      <c r="AC837" s="328" t="s">
        <v>196</v>
      </c>
      <c r="AD837" s="423"/>
      <c r="AE837" s="423"/>
      <c r="AF837" s="423"/>
      <c r="AG837" s="423"/>
      <c r="AH837" s="421" t="s">
        <v>630</v>
      </c>
      <c r="AI837" s="422"/>
      <c r="AJ837" s="422"/>
      <c r="AK837" s="422"/>
      <c r="AL837" s="325" t="s">
        <v>631</v>
      </c>
      <c r="AM837" s="326"/>
      <c r="AN837" s="326"/>
      <c r="AO837" s="327"/>
      <c r="AP837" s="321" t="s">
        <v>630</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488</v>
      </c>
      <c r="AI869" s="346"/>
      <c r="AJ869" s="346"/>
      <c r="AK869" s="346"/>
      <c r="AL869" s="346" t="s">
        <v>21</v>
      </c>
      <c r="AM869" s="346"/>
      <c r="AN869" s="346"/>
      <c r="AO869" s="426"/>
      <c r="AP869" s="427" t="s">
        <v>420</v>
      </c>
      <c r="AQ869" s="427"/>
      <c r="AR869" s="427"/>
      <c r="AS869" s="427"/>
      <c r="AT869" s="427"/>
      <c r="AU869" s="427"/>
      <c r="AV869" s="427"/>
      <c r="AW869" s="427"/>
      <c r="AX869" s="427"/>
    </row>
    <row r="870" spans="1:50" ht="46.5" customHeight="1" x14ac:dyDescent="0.15">
      <c r="A870" s="404">
        <v>1</v>
      </c>
      <c r="B870" s="404">
        <v>1</v>
      </c>
      <c r="C870" s="424" t="s">
        <v>647</v>
      </c>
      <c r="D870" s="418"/>
      <c r="E870" s="418"/>
      <c r="F870" s="418"/>
      <c r="G870" s="418"/>
      <c r="H870" s="418"/>
      <c r="I870" s="418"/>
      <c r="J870" s="419">
        <v>2010001033161</v>
      </c>
      <c r="K870" s="420"/>
      <c r="L870" s="420"/>
      <c r="M870" s="420"/>
      <c r="N870" s="420"/>
      <c r="O870" s="420"/>
      <c r="P870" s="425" t="s">
        <v>648</v>
      </c>
      <c r="Q870" s="317"/>
      <c r="R870" s="317"/>
      <c r="S870" s="317"/>
      <c r="T870" s="317"/>
      <c r="U870" s="317"/>
      <c r="V870" s="317"/>
      <c r="W870" s="317"/>
      <c r="X870" s="317"/>
      <c r="Y870" s="318">
        <v>55.6</v>
      </c>
      <c r="Z870" s="319"/>
      <c r="AA870" s="319"/>
      <c r="AB870" s="320"/>
      <c r="AC870" s="328" t="s">
        <v>494</v>
      </c>
      <c r="AD870" s="423"/>
      <c r="AE870" s="423"/>
      <c r="AF870" s="423"/>
      <c r="AG870" s="423"/>
      <c r="AH870" s="421">
        <v>2</v>
      </c>
      <c r="AI870" s="422"/>
      <c r="AJ870" s="422"/>
      <c r="AK870" s="422"/>
      <c r="AL870" s="325">
        <v>97</v>
      </c>
      <c r="AM870" s="326"/>
      <c r="AN870" s="326"/>
      <c r="AO870" s="327"/>
      <c r="AP870" s="321" t="s">
        <v>645</v>
      </c>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488</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488</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488</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488</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488</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488</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453</v>
      </c>
      <c r="AQ1101" s="427"/>
      <c r="AR1101" s="427"/>
      <c r="AS1101" s="427"/>
      <c r="AT1101" s="427"/>
      <c r="AU1101" s="427"/>
      <c r="AV1101" s="427"/>
      <c r="AW1101" s="427"/>
      <c r="AX1101" s="427"/>
    </row>
    <row r="1102" spans="1:50" ht="30" customHeight="1" x14ac:dyDescent="0.15">
      <c r="A1102" s="404">
        <v>1</v>
      </c>
      <c r="B1102" s="404">
        <v>1</v>
      </c>
      <c r="C1102" s="893"/>
      <c r="D1102" s="893"/>
      <c r="E1102" s="261" t="s">
        <v>567</v>
      </c>
      <c r="F1102" s="892"/>
      <c r="G1102" s="892"/>
      <c r="H1102" s="892"/>
      <c r="I1102" s="892"/>
      <c r="J1102" s="419" t="s">
        <v>568</v>
      </c>
      <c r="K1102" s="420"/>
      <c r="L1102" s="420"/>
      <c r="M1102" s="420"/>
      <c r="N1102" s="420"/>
      <c r="O1102" s="420"/>
      <c r="P1102" s="425" t="s">
        <v>567</v>
      </c>
      <c r="Q1102" s="317"/>
      <c r="R1102" s="317"/>
      <c r="S1102" s="317"/>
      <c r="T1102" s="317"/>
      <c r="U1102" s="317"/>
      <c r="V1102" s="317"/>
      <c r="W1102" s="317"/>
      <c r="X1102" s="317"/>
      <c r="Y1102" s="318" t="s">
        <v>569</v>
      </c>
      <c r="Z1102" s="319"/>
      <c r="AA1102" s="319"/>
      <c r="AB1102" s="320"/>
      <c r="AC1102" s="322"/>
      <c r="AD1102" s="322"/>
      <c r="AE1102" s="322"/>
      <c r="AF1102" s="322"/>
      <c r="AG1102" s="322"/>
      <c r="AH1102" s="323" t="s">
        <v>568</v>
      </c>
      <c r="AI1102" s="324"/>
      <c r="AJ1102" s="324"/>
      <c r="AK1102" s="324"/>
      <c r="AL1102" s="325" t="s">
        <v>570</v>
      </c>
      <c r="AM1102" s="326"/>
      <c r="AN1102" s="326"/>
      <c r="AO1102" s="327"/>
      <c r="AP1102" s="321" t="s">
        <v>567</v>
      </c>
      <c r="AQ1102" s="321"/>
      <c r="AR1102" s="321"/>
      <c r="AS1102" s="321"/>
      <c r="AT1102" s="321"/>
      <c r="AU1102" s="321"/>
      <c r="AV1102" s="321"/>
      <c r="AW1102" s="321"/>
      <c r="AX1102" s="321"/>
    </row>
    <row r="1103" spans="1:50" ht="30" hidden="1" customHeight="1" x14ac:dyDescent="0.15">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1" fitToHeight="0" orientation="portrait" cellComments="asDisplayed" r:id="rId1"/>
  <headerFooter differentFirst="1" alignWithMargins="0"/>
  <rowBreaks count="3" manualBreakCount="3">
    <brk id="84" max="49" man="1"/>
    <brk id="699" max="49" man="1"/>
    <brk id="735"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618</v>
      </c>
      <c r="H2" s="13" t="str">
        <f>IF(G2="","",F2)</f>
        <v>一般会計</v>
      </c>
      <c r="I2" s="13" t="str">
        <f>IF(H2="","",IF(I1&lt;&gt;"",CONCATENATE(I1,"、",H2),H2))</f>
        <v>一般会計</v>
      </c>
      <c r="K2" s="14" t="s">
        <v>221</v>
      </c>
      <c r="L2" s="15"/>
      <c r="M2" s="13" t="str">
        <f>IF(L2="","",K2)</f>
        <v/>
      </c>
      <c r="N2" s="13" t="str">
        <f>IF(M2="","",IF(N1&lt;&gt;"",CONCATENATE(N1,"、",M2),M2))</f>
        <v/>
      </c>
      <c r="O2" s="13"/>
      <c r="P2" s="12" t="s">
        <v>190</v>
      </c>
      <c r="Q2" s="17" t="s">
        <v>572</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493</v>
      </c>
      <c r="AI2" s="54" t="s">
        <v>562</v>
      </c>
      <c r="AK2" s="54" t="s">
        <v>382</v>
      </c>
      <c r="AM2" s="88"/>
      <c r="AN2" s="88"/>
      <c r="AP2" s="56" t="s">
        <v>493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618</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510</v>
      </c>
      <c r="W3" s="32" t="s">
        <v>269</v>
      </c>
      <c r="Y3" s="32" t="s">
        <v>70</v>
      </c>
      <c r="Z3" s="30"/>
      <c r="AA3" s="32" t="s">
        <v>79</v>
      </c>
      <c r="AB3" s="31"/>
      <c r="AC3" s="33" t="s">
        <v>255</v>
      </c>
      <c r="AD3" s="28"/>
      <c r="AE3" s="45" t="s">
        <v>296</v>
      </c>
      <c r="AF3" s="30"/>
      <c r="AG3" s="56" t="s">
        <v>494</v>
      </c>
      <c r="AI3" s="54" t="s">
        <v>375</v>
      </c>
      <c r="AK3" s="54" t="str">
        <f>CHAR(CODE(AK2)+1)</f>
        <v>B</v>
      </c>
      <c r="AM3" s="88"/>
      <c r="AN3" s="88"/>
      <c r="AP3" s="56" t="s">
        <v>494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540</v>
      </c>
      <c r="W4" s="32" t="s">
        <v>270</v>
      </c>
      <c r="Y4" s="32" t="s">
        <v>72</v>
      </c>
      <c r="Z4" s="30"/>
      <c r="AA4" s="32" t="s">
        <v>81</v>
      </c>
      <c r="AB4" s="31"/>
      <c r="AC4" s="32" t="s">
        <v>256</v>
      </c>
      <c r="AD4" s="28"/>
      <c r="AE4" s="45" t="s">
        <v>297</v>
      </c>
      <c r="AF4" s="30"/>
      <c r="AG4" s="56" t="s">
        <v>495</v>
      </c>
      <c r="AI4" s="54" t="s">
        <v>377</v>
      </c>
      <c r="AK4" s="54" t="str">
        <f t="shared" ref="AK4:AK49" si="7">CHAR(CODE(AK3)+1)</f>
        <v>C</v>
      </c>
      <c r="AM4" s="88"/>
      <c r="AN4" s="88"/>
      <c r="AP4" s="56" t="s">
        <v>495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449</v>
      </c>
      <c r="Y5" s="32" t="s">
        <v>74</v>
      </c>
      <c r="Z5" s="30"/>
      <c r="AA5" s="32" t="s">
        <v>83</v>
      </c>
      <c r="AB5" s="31"/>
      <c r="AC5" s="32" t="s">
        <v>298</v>
      </c>
      <c r="AD5" s="31"/>
      <c r="AE5" s="45" t="s">
        <v>506</v>
      </c>
      <c r="AF5" s="30"/>
      <c r="AG5" s="56" t="s">
        <v>496</v>
      </c>
      <c r="AI5" s="54" t="s">
        <v>542</v>
      </c>
      <c r="AK5" s="54" t="str">
        <f t="shared" si="7"/>
        <v>D</v>
      </c>
      <c r="AP5" s="56" t="s">
        <v>496</v>
      </c>
    </row>
    <row r="6" spans="1:42" ht="13.5" customHeight="1" x14ac:dyDescent="0.15">
      <c r="A6" s="14" t="s">
        <v>206</v>
      </c>
      <c r="B6" s="15" t="s">
        <v>617</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509</v>
      </c>
      <c r="W6" s="32" t="s">
        <v>271</v>
      </c>
      <c r="Y6" s="32" t="s">
        <v>76</v>
      </c>
      <c r="Z6" s="30"/>
      <c r="AA6" s="32" t="s">
        <v>85</v>
      </c>
      <c r="AB6" s="31"/>
      <c r="AC6" s="32" t="s">
        <v>257</v>
      </c>
      <c r="AD6" s="31"/>
      <c r="AE6" s="45" t="s">
        <v>503</v>
      </c>
      <c r="AF6" s="30"/>
      <c r="AG6" s="56" t="s">
        <v>497</v>
      </c>
      <c r="AI6" s="56" t="s">
        <v>543</v>
      </c>
      <c r="AK6" s="54" t="str">
        <f t="shared" si="7"/>
        <v>E</v>
      </c>
      <c r="AP6" s="56" t="s">
        <v>497</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498</v>
      </c>
      <c r="AH7" s="92"/>
      <c r="AI7" s="54" t="s">
        <v>544</v>
      </c>
      <c r="AK7" s="54" t="str">
        <f t="shared" si="7"/>
        <v>F</v>
      </c>
      <c r="AP7" s="56" t="s">
        <v>498</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546</v>
      </c>
      <c r="W8" s="32" t="s">
        <v>273</v>
      </c>
      <c r="Y8" s="32" t="s">
        <v>80</v>
      </c>
      <c r="Z8" s="30"/>
      <c r="AA8" s="32" t="s">
        <v>89</v>
      </c>
      <c r="AB8" s="31"/>
      <c r="AC8" s="31"/>
      <c r="AD8" s="31"/>
      <c r="AE8" s="31"/>
      <c r="AF8" s="30"/>
      <c r="AG8" s="56" t="s">
        <v>499</v>
      </c>
      <c r="AI8" s="87"/>
      <c r="AK8" s="54" t="str">
        <f t="shared" si="7"/>
        <v>G</v>
      </c>
      <c r="AP8" s="56" t="s">
        <v>499</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510</v>
      </c>
      <c r="W9" s="32" t="s">
        <v>274</v>
      </c>
      <c r="Y9" s="32" t="s">
        <v>82</v>
      </c>
      <c r="Z9" s="30"/>
      <c r="AA9" s="32" t="s">
        <v>91</v>
      </c>
      <c r="AB9" s="31"/>
      <c r="AC9" s="31"/>
      <c r="AD9" s="31"/>
      <c r="AE9" s="31"/>
      <c r="AF9" s="30"/>
      <c r="AG9" s="56" t="s">
        <v>500</v>
      </c>
      <c r="AK9" s="54" t="str">
        <f t="shared" si="7"/>
        <v>H</v>
      </c>
      <c r="AP9" s="56" t="s">
        <v>500</v>
      </c>
    </row>
    <row r="10" spans="1:42" ht="13.5" customHeight="1" x14ac:dyDescent="0.15">
      <c r="A10" s="14" t="s">
        <v>450</v>
      </c>
      <c r="B10" s="15"/>
      <c r="C10" s="13" t="str">
        <f t="shared" si="0"/>
        <v/>
      </c>
      <c r="D10" s="13" t="str">
        <f t="shared" si="8"/>
        <v>科学技術・イノベーション</v>
      </c>
      <c r="F10" s="18" t="s">
        <v>235</v>
      </c>
      <c r="G10" s="17"/>
      <c r="H10" s="13" t="str">
        <f t="shared" si="1"/>
        <v/>
      </c>
      <c r="I10" s="13" t="str">
        <f t="shared" si="5"/>
        <v>一般会計</v>
      </c>
      <c r="K10" s="14" t="s">
        <v>454</v>
      </c>
      <c r="L10" s="15"/>
      <c r="M10" s="13" t="str">
        <f t="shared" si="2"/>
        <v/>
      </c>
      <c r="N10" s="13" t="str">
        <f t="shared" si="6"/>
        <v>文教及び科学振興</v>
      </c>
      <c r="O10" s="13"/>
      <c r="P10" s="13" t="str">
        <f>S8</f>
        <v>直接実施</v>
      </c>
      <c r="Q10" s="19"/>
      <c r="T10" s="13"/>
      <c r="W10" s="32" t="s">
        <v>275</v>
      </c>
      <c r="Y10" s="32" t="s">
        <v>84</v>
      </c>
      <c r="Z10" s="30"/>
      <c r="AA10" s="32" t="s">
        <v>93</v>
      </c>
      <c r="AB10" s="31"/>
      <c r="AC10" s="31"/>
      <c r="AD10" s="31"/>
      <c r="AE10" s="31"/>
      <c r="AF10" s="30"/>
      <c r="AG10" s="56" t="s">
        <v>483</v>
      </c>
      <c r="AK10" s="54" t="str">
        <f t="shared" si="7"/>
        <v>I</v>
      </c>
      <c r="AP10" s="54" t="s">
        <v>481</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486</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484</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485</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560</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508</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7" t="s">
        <v>265</v>
      </c>
      <c r="H2" s="782"/>
      <c r="I2" s="782"/>
      <c r="J2" s="782"/>
      <c r="K2" s="782"/>
      <c r="L2" s="782"/>
      <c r="M2" s="782"/>
      <c r="N2" s="782"/>
      <c r="O2" s="783"/>
      <c r="P2" s="781" t="s">
        <v>59</v>
      </c>
      <c r="Q2" s="782"/>
      <c r="R2" s="782"/>
      <c r="S2" s="782"/>
      <c r="T2" s="782"/>
      <c r="U2" s="782"/>
      <c r="V2" s="782"/>
      <c r="W2" s="782"/>
      <c r="X2" s="783"/>
      <c r="Y2" s="1004"/>
      <c r="Z2" s="412"/>
      <c r="AA2" s="413"/>
      <c r="AB2" s="1008" t="s">
        <v>11</v>
      </c>
      <c r="AC2" s="1009"/>
      <c r="AD2" s="1010"/>
      <c r="AE2" s="996" t="s">
        <v>552</v>
      </c>
      <c r="AF2" s="996"/>
      <c r="AG2" s="996"/>
      <c r="AH2" s="996"/>
      <c r="AI2" s="996" t="s">
        <v>549</v>
      </c>
      <c r="AJ2" s="996"/>
      <c r="AK2" s="996"/>
      <c r="AL2" s="996"/>
      <c r="AM2" s="996" t="s">
        <v>523</v>
      </c>
      <c r="AN2" s="996"/>
      <c r="AO2" s="996"/>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5"/>
      <c r="Z3" s="1006"/>
      <c r="AA3" s="1007"/>
      <c r="AB3" s="1011"/>
      <c r="AC3" s="1012"/>
      <c r="AD3" s="101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7" t="s">
        <v>501</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473</v>
      </c>
      <c r="B9" s="513"/>
      <c r="C9" s="513"/>
      <c r="D9" s="513"/>
      <c r="E9" s="513"/>
      <c r="F9" s="514"/>
      <c r="G9" s="797" t="s">
        <v>265</v>
      </c>
      <c r="H9" s="782"/>
      <c r="I9" s="782"/>
      <c r="J9" s="782"/>
      <c r="K9" s="782"/>
      <c r="L9" s="782"/>
      <c r="M9" s="782"/>
      <c r="N9" s="782"/>
      <c r="O9" s="783"/>
      <c r="P9" s="781" t="s">
        <v>59</v>
      </c>
      <c r="Q9" s="782"/>
      <c r="R9" s="782"/>
      <c r="S9" s="782"/>
      <c r="T9" s="782"/>
      <c r="U9" s="782"/>
      <c r="V9" s="782"/>
      <c r="W9" s="782"/>
      <c r="X9" s="783"/>
      <c r="Y9" s="1004"/>
      <c r="Z9" s="412"/>
      <c r="AA9" s="413"/>
      <c r="AB9" s="1008" t="s">
        <v>11</v>
      </c>
      <c r="AC9" s="1009"/>
      <c r="AD9" s="1010"/>
      <c r="AE9" s="996" t="s">
        <v>553</v>
      </c>
      <c r="AF9" s="996"/>
      <c r="AG9" s="996"/>
      <c r="AH9" s="996"/>
      <c r="AI9" s="996" t="s">
        <v>549</v>
      </c>
      <c r="AJ9" s="996"/>
      <c r="AK9" s="996"/>
      <c r="AL9" s="996"/>
      <c r="AM9" s="996" t="s">
        <v>523</v>
      </c>
      <c r="AN9" s="996"/>
      <c r="AO9" s="996"/>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7" t="s">
        <v>501</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473</v>
      </c>
      <c r="B16" s="513"/>
      <c r="C16" s="513"/>
      <c r="D16" s="513"/>
      <c r="E16" s="513"/>
      <c r="F16" s="514"/>
      <c r="G16" s="797" t="s">
        <v>265</v>
      </c>
      <c r="H16" s="782"/>
      <c r="I16" s="782"/>
      <c r="J16" s="782"/>
      <c r="K16" s="782"/>
      <c r="L16" s="782"/>
      <c r="M16" s="782"/>
      <c r="N16" s="782"/>
      <c r="O16" s="783"/>
      <c r="P16" s="781" t="s">
        <v>59</v>
      </c>
      <c r="Q16" s="782"/>
      <c r="R16" s="782"/>
      <c r="S16" s="782"/>
      <c r="T16" s="782"/>
      <c r="U16" s="782"/>
      <c r="V16" s="782"/>
      <c r="W16" s="782"/>
      <c r="X16" s="783"/>
      <c r="Y16" s="1004"/>
      <c r="Z16" s="412"/>
      <c r="AA16" s="413"/>
      <c r="AB16" s="1008" t="s">
        <v>11</v>
      </c>
      <c r="AC16" s="1009"/>
      <c r="AD16" s="1010"/>
      <c r="AE16" s="996" t="s">
        <v>552</v>
      </c>
      <c r="AF16" s="996"/>
      <c r="AG16" s="996"/>
      <c r="AH16" s="996"/>
      <c r="AI16" s="996" t="s">
        <v>550</v>
      </c>
      <c r="AJ16" s="996"/>
      <c r="AK16" s="996"/>
      <c r="AL16" s="996"/>
      <c r="AM16" s="996" t="s">
        <v>523</v>
      </c>
      <c r="AN16" s="996"/>
      <c r="AO16" s="996"/>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7" t="s">
        <v>501</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473</v>
      </c>
      <c r="B23" s="513"/>
      <c r="C23" s="513"/>
      <c r="D23" s="513"/>
      <c r="E23" s="513"/>
      <c r="F23" s="514"/>
      <c r="G23" s="797" t="s">
        <v>265</v>
      </c>
      <c r="H23" s="782"/>
      <c r="I23" s="782"/>
      <c r="J23" s="782"/>
      <c r="K23" s="782"/>
      <c r="L23" s="782"/>
      <c r="M23" s="782"/>
      <c r="N23" s="782"/>
      <c r="O23" s="783"/>
      <c r="P23" s="781" t="s">
        <v>59</v>
      </c>
      <c r="Q23" s="782"/>
      <c r="R23" s="782"/>
      <c r="S23" s="782"/>
      <c r="T23" s="782"/>
      <c r="U23" s="782"/>
      <c r="V23" s="782"/>
      <c r="W23" s="782"/>
      <c r="X23" s="783"/>
      <c r="Y23" s="1004"/>
      <c r="Z23" s="412"/>
      <c r="AA23" s="413"/>
      <c r="AB23" s="1008" t="s">
        <v>11</v>
      </c>
      <c r="AC23" s="1009"/>
      <c r="AD23" s="1010"/>
      <c r="AE23" s="996" t="s">
        <v>554</v>
      </c>
      <c r="AF23" s="996"/>
      <c r="AG23" s="996"/>
      <c r="AH23" s="996"/>
      <c r="AI23" s="996" t="s">
        <v>549</v>
      </c>
      <c r="AJ23" s="996"/>
      <c r="AK23" s="996"/>
      <c r="AL23" s="996"/>
      <c r="AM23" s="996" t="s">
        <v>523</v>
      </c>
      <c r="AN23" s="996"/>
      <c r="AO23" s="996"/>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7" t="s">
        <v>501</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473</v>
      </c>
      <c r="B30" s="513"/>
      <c r="C30" s="513"/>
      <c r="D30" s="513"/>
      <c r="E30" s="513"/>
      <c r="F30" s="514"/>
      <c r="G30" s="797" t="s">
        <v>265</v>
      </c>
      <c r="H30" s="782"/>
      <c r="I30" s="782"/>
      <c r="J30" s="782"/>
      <c r="K30" s="782"/>
      <c r="L30" s="782"/>
      <c r="M30" s="782"/>
      <c r="N30" s="782"/>
      <c r="O30" s="783"/>
      <c r="P30" s="781" t="s">
        <v>59</v>
      </c>
      <c r="Q30" s="782"/>
      <c r="R30" s="782"/>
      <c r="S30" s="782"/>
      <c r="T30" s="782"/>
      <c r="U30" s="782"/>
      <c r="V30" s="782"/>
      <c r="W30" s="782"/>
      <c r="X30" s="783"/>
      <c r="Y30" s="1004"/>
      <c r="Z30" s="412"/>
      <c r="AA30" s="413"/>
      <c r="AB30" s="1008" t="s">
        <v>11</v>
      </c>
      <c r="AC30" s="1009"/>
      <c r="AD30" s="1010"/>
      <c r="AE30" s="996" t="s">
        <v>552</v>
      </c>
      <c r="AF30" s="996"/>
      <c r="AG30" s="996"/>
      <c r="AH30" s="996"/>
      <c r="AI30" s="996" t="s">
        <v>549</v>
      </c>
      <c r="AJ30" s="996"/>
      <c r="AK30" s="996"/>
      <c r="AL30" s="996"/>
      <c r="AM30" s="996" t="s">
        <v>547</v>
      </c>
      <c r="AN30" s="996"/>
      <c r="AO30" s="996"/>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7" t="s">
        <v>501</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473</v>
      </c>
      <c r="B37" s="513"/>
      <c r="C37" s="513"/>
      <c r="D37" s="513"/>
      <c r="E37" s="513"/>
      <c r="F37" s="514"/>
      <c r="G37" s="797" t="s">
        <v>265</v>
      </c>
      <c r="H37" s="782"/>
      <c r="I37" s="782"/>
      <c r="J37" s="782"/>
      <c r="K37" s="782"/>
      <c r="L37" s="782"/>
      <c r="M37" s="782"/>
      <c r="N37" s="782"/>
      <c r="O37" s="783"/>
      <c r="P37" s="781" t="s">
        <v>59</v>
      </c>
      <c r="Q37" s="782"/>
      <c r="R37" s="782"/>
      <c r="S37" s="782"/>
      <c r="T37" s="782"/>
      <c r="U37" s="782"/>
      <c r="V37" s="782"/>
      <c r="W37" s="782"/>
      <c r="X37" s="783"/>
      <c r="Y37" s="1004"/>
      <c r="Z37" s="412"/>
      <c r="AA37" s="413"/>
      <c r="AB37" s="1008" t="s">
        <v>11</v>
      </c>
      <c r="AC37" s="1009"/>
      <c r="AD37" s="1010"/>
      <c r="AE37" s="996" t="s">
        <v>554</v>
      </c>
      <c r="AF37" s="996"/>
      <c r="AG37" s="996"/>
      <c r="AH37" s="996"/>
      <c r="AI37" s="996" t="s">
        <v>551</v>
      </c>
      <c r="AJ37" s="996"/>
      <c r="AK37" s="996"/>
      <c r="AL37" s="996"/>
      <c r="AM37" s="996" t="s">
        <v>548</v>
      </c>
      <c r="AN37" s="996"/>
      <c r="AO37" s="996"/>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7" t="s">
        <v>501</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473</v>
      </c>
      <c r="B44" s="513"/>
      <c r="C44" s="513"/>
      <c r="D44" s="513"/>
      <c r="E44" s="513"/>
      <c r="F44" s="514"/>
      <c r="G44" s="797" t="s">
        <v>265</v>
      </c>
      <c r="H44" s="782"/>
      <c r="I44" s="782"/>
      <c r="J44" s="782"/>
      <c r="K44" s="782"/>
      <c r="L44" s="782"/>
      <c r="M44" s="782"/>
      <c r="N44" s="782"/>
      <c r="O44" s="783"/>
      <c r="P44" s="781" t="s">
        <v>59</v>
      </c>
      <c r="Q44" s="782"/>
      <c r="R44" s="782"/>
      <c r="S44" s="782"/>
      <c r="T44" s="782"/>
      <c r="U44" s="782"/>
      <c r="V44" s="782"/>
      <c r="W44" s="782"/>
      <c r="X44" s="783"/>
      <c r="Y44" s="1004"/>
      <c r="Z44" s="412"/>
      <c r="AA44" s="413"/>
      <c r="AB44" s="1008" t="s">
        <v>11</v>
      </c>
      <c r="AC44" s="1009"/>
      <c r="AD44" s="1010"/>
      <c r="AE44" s="996" t="s">
        <v>552</v>
      </c>
      <c r="AF44" s="996"/>
      <c r="AG44" s="996"/>
      <c r="AH44" s="996"/>
      <c r="AI44" s="996" t="s">
        <v>549</v>
      </c>
      <c r="AJ44" s="996"/>
      <c r="AK44" s="996"/>
      <c r="AL44" s="996"/>
      <c r="AM44" s="996" t="s">
        <v>523</v>
      </c>
      <c r="AN44" s="996"/>
      <c r="AO44" s="996"/>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7" t="s">
        <v>501</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473</v>
      </c>
      <c r="B51" s="513"/>
      <c r="C51" s="513"/>
      <c r="D51" s="513"/>
      <c r="E51" s="513"/>
      <c r="F51" s="514"/>
      <c r="G51" s="797" t="s">
        <v>265</v>
      </c>
      <c r="H51" s="782"/>
      <c r="I51" s="782"/>
      <c r="J51" s="782"/>
      <c r="K51" s="782"/>
      <c r="L51" s="782"/>
      <c r="M51" s="782"/>
      <c r="N51" s="782"/>
      <c r="O51" s="783"/>
      <c r="P51" s="781" t="s">
        <v>59</v>
      </c>
      <c r="Q51" s="782"/>
      <c r="R51" s="782"/>
      <c r="S51" s="782"/>
      <c r="T51" s="782"/>
      <c r="U51" s="782"/>
      <c r="V51" s="782"/>
      <c r="W51" s="782"/>
      <c r="X51" s="783"/>
      <c r="Y51" s="1004"/>
      <c r="Z51" s="412"/>
      <c r="AA51" s="413"/>
      <c r="AB51" s="458" t="s">
        <v>11</v>
      </c>
      <c r="AC51" s="1009"/>
      <c r="AD51" s="1010"/>
      <c r="AE51" s="996" t="s">
        <v>552</v>
      </c>
      <c r="AF51" s="996"/>
      <c r="AG51" s="996"/>
      <c r="AH51" s="996"/>
      <c r="AI51" s="996" t="s">
        <v>549</v>
      </c>
      <c r="AJ51" s="996"/>
      <c r="AK51" s="996"/>
      <c r="AL51" s="996"/>
      <c r="AM51" s="996" t="s">
        <v>523</v>
      </c>
      <c r="AN51" s="996"/>
      <c r="AO51" s="996"/>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7" t="s">
        <v>501</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473</v>
      </c>
      <c r="B58" s="513"/>
      <c r="C58" s="513"/>
      <c r="D58" s="513"/>
      <c r="E58" s="513"/>
      <c r="F58" s="514"/>
      <c r="G58" s="797" t="s">
        <v>265</v>
      </c>
      <c r="H58" s="782"/>
      <c r="I58" s="782"/>
      <c r="J58" s="782"/>
      <c r="K58" s="782"/>
      <c r="L58" s="782"/>
      <c r="M58" s="782"/>
      <c r="N58" s="782"/>
      <c r="O58" s="783"/>
      <c r="P58" s="781" t="s">
        <v>59</v>
      </c>
      <c r="Q58" s="782"/>
      <c r="R58" s="782"/>
      <c r="S58" s="782"/>
      <c r="T58" s="782"/>
      <c r="U58" s="782"/>
      <c r="V58" s="782"/>
      <c r="W58" s="782"/>
      <c r="X58" s="783"/>
      <c r="Y58" s="1004"/>
      <c r="Z58" s="412"/>
      <c r="AA58" s="413"/>
      <c r="AB58" s="1008" t="s">
        <v>11</v>
      </c>
      <c r="AC58" s="1009"/>
      <c r="AD58" s="1010"/>
      <c r="AE58" s="996" t="s">
        <v>552</v>
      </c>
      <c r="AF58" s="996"/>
      <c r="AG58" s="996"/>
      <c r="AH58" s="996"/>
      <c r="AI58" s="996" t="s">
        <v>549</v>
      </c>
      <c r="AJ58" s="996"/>
      <c r="AK58" s="996"/>
      <c r="AL58" s="996"/>
      <c r="AM58" s="996" t="s">
        <v>523</v>
      </c>
      <c r="AN58" s="996"/>
      <c r="AO58" s="996"/>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7" t="s">
        <v>501</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473</v>
      </c>
      <c r="B65" s="513"/>
      <c r="C65" s="513"/>
      <c r="D65" s="513"/>
      <c r="E65" s="513"/>
      <c r="F65" s="514"/>
      <c r="G65" s="797" t="s">
        <v>265</v>
      </c>
      <c r="H65" s="782"/>
      <c r="I65" s="782"/>
      <c r="J65" s="782"/>
      <c r="K65" s="782"/>
      <c r="L65" s="782"/>
      <c r="M65" s="782"/>
      <c r="N65" s="782"/>
      <c r="O65" s="783"/>
      <c r="P65" s="781" t="s">
        <v>59</v>
      </c>
      <c r="Q65" s="782"/>
      <c r="R65" s="782"/>
      <c r="S65" s="782"/>
      <c r="T65" s="782"/>
      <c r="U65" s="782"/>
      <c r="V65" s="782"/>
      <c r="W65" s="782"/>
      <c r="X65" s="783"/>
      <c r="Y65" s="1004"/>
      <c r="Z65" s="412"/>
      <c r="AA65" s="413"/>
      <c r="AB65" s="1008" t="s">
        <v>11</v>
      </c>
      <c r="AC65" s="1009"/>
      <c r="AD65" s="1010"/>
      <c r="AE65" s="996" t="s">
        <v>552</v>
      </c>
      <c r="AF65" s="996"/>
      <c r="AG65" s="996"/>
      <c r="AH65" s="996"/>
      <c r="AI65" s="996" t="s">
        <v>549</v>
      </c>
      <c r="AJ65" s="996"/>
      <c r="AK65" s="996"/>
      <c r="AL65" s="996"/>
      <c r="AM65" s="996" t="s">
        <v>523</v>
      </c>
      <c r="AN65" s="996"/>
      <c r="AO65" s="996"/>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7" t="s">
        <v>501</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487</v>
      </c>
      <c r="H2" s="440"/>
      <c r="I2" s="440"/>
      <c r="J2" s="440"/>
      <c r="K2" s="440"/>
      <c r="L2" s="440"/>
      <c r="M2" s="440"/>
      <c r="N2" s="440"/>
      <c r="O2" s="440"/>
      <c r="P2" s="440"/>
      <c r="Q2" s="440"/>
      <c r="R2" s="440"/>
      <c r="S2" s="440"/>
      <c r="T2" s="440"/>
      <c r="U2" s="440"/>
      <c r="V2" s="440"/>
      <c r="W2" s="440"/>
      <c r="X2" s="440"/>
      <c r="Y2" s="440"/>
      <c r="Z2" s="440"/>
      <c r="AA2" s="440"/>
      <c r="AB2" s="441"/>
      <c r="AC2" s="439" t="s">
        <v>489</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6">
        <v>1</v>
      </c>
      <c r="B4" s="105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6">
        <v>1</v>
      </c>
      <c r="B37" s="105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6">
        <v>1</v>
      </c>
      <c r="B70" s="105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2019-05-30T01:49:05Z</cp:lastPrinted>
  <dcterms:created xsi:type="dcterms:W3CDTF">2012-03-13T00:50:25Z</dcterms:created>
  <dcterms:modified xsi:type="dcterms:W3CDTF">2019-07-09T00:16:22Z</dcterms:modified>
</cp:coreProperties>
</file>