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D8F4E6FB-A7F4-4CE8-90E1-79BB01384959}" xr6:coauthVersionLast="36" xr6:coauthVersionMax="36" xr10:uidLastSave="{00000000-0000-0000-0000-000000000000}"/>
  <bookViews>
    <workbookView xWindow="28035" yWindow="0" windowWidth="1044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<sst xmlns="http://schemas.openxmlformats.org/spreadsheetml/2006/main" count="2905" uniqueCount="626">
  <si>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</si>
  <si>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</si>
  <si>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</si>
  <si>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</si>
  <si>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</si>
  <si>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</si>
  <si>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</si>
  <si>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</si>
  <si>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</si>
  <si>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</si>
  <si>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</si>
  <si>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</si>
  <si>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</si>
  <si>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</si>
  <si>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</si>
  <si>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</si>
  <si>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</si>
  <si>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</si>
  <si>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</si>
  <si>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</si>
  <si>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</si>
  <si>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</si>
  <si>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</si>
  <si>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</si>
  <si>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</si>
  <si>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</si>
  <si>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</si>
  <si>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</si>
  <si>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</si>
  <si>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</si>
  <si>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</si>
  <si>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</si>
  <si>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</si>
  <si>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</si>
  <si>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</si>
  <si>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</si>
  <si>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</si>
  <si>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</si>
  <si>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</si>
  <si>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</si>
  <si>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</si>
  <si>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</si>
  <si>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</si>
  <si>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</si>
  <si>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</si>
  <si>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</si>
  <si>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</si>
  <si>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</si>
  <si>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</si>
  <si>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</si>
  <si>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</si>
  <si>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</si>
  <si>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</si>
  <si>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</si>
  <si>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</si>
  <si>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</si>
  <si>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</si>
  <si>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</si>
  <si>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</si>
  <si>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</si>
  <si>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</si>
  <si>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</si>
  <si>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</si>
  <si>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</si>
  <si>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</si>
  <si>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</si>
  <si>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</si>
  <si>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</si>
  <si>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</si>
  <si>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</si>
  <si>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</si>
  <si>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</si>
  <si>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</si>
  <si>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</si>
  <si>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</si>
  <si>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</si>
  <si>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</si>
  <si>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</si>
  <si>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</si>
  <si>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</si>
  <si>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</si>
  <si>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</si>
  <si>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</si>
  <si>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</si>
  <si>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</si>
  <si>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</si>
  <si>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</si>
  <si>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</si>
  <si>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</si>
  <si>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</si>
  <si>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</si>
  <si>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</si>
  <si>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</si>
  <si>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</si>
  <si>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</si>
  <si>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</si>
  <si>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</si>
  <si>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</si>
  <si>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</si>
  <si>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</si>
  <si>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</si>
  <si>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</si>
  <si>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</si>
  <si>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</si>
  <si>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</si>
  <si>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</si>
  <si>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</si>
  <si>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</si>
  <si>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</si>
  <si>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</si>
  <si>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</si>
  <si>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</si>
  <si>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</si>
  <si>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</si>
  <si>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</si>
  <si>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</si>
  <si>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</si>
  <si>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</si>
  <si>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</si>
  <si>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</si>
  <si>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</si>
  <si>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</si>
  <si>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</si>
  <si>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</si>
  <si>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</si>
  <si>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</si>
  <si>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</si>
  <si>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</si>
  <si>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</si>
  <si>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</si>
  <si>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</si>
  <si>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</si>
  <si>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</si>
  <si>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</si>
  <si>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</si>
  <si>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</si>
  <si>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</si>
  <si>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</si>
  <si>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</si>
  <si>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</si>
  <si>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</si>
  <si>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</si>
  <si>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</si>
  <si>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</si>
  <si>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</si>
  <si>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</si>
  <si>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</si>
  <si>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</si>
  <si>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</si>
  <si>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</si>
  <si>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</si>
  <si>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</si>
  <si>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</si>
  <si>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</si>
  <si>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</si>
  <si>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</si>
  <si>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</si>
  <si>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</si>
  <si>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</si>
  <si>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</si>
  <si>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</si>
  <si>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</si>
  <si>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</si>
  <si>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</si>
  <si>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</si>
  <si>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</si>
  <si>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</si>
  <si>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</si>
  <si>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</si>
  <si>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</si>
  <si>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</si>
  <si>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</si>
  <si>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</si>
  <si>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</si>
  <si>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</si>
  <si>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</si>
  <si>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</si>
  <si>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</si>
  <si>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</si>
  <si>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</si>
  <si>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</si>
  <si>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</si>
  <si>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</si>
  <si>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</si>
  <si>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</si>
  <si>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</si>
  <si>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</si>
  <si>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</si>
  <si>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</si>
  <si>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</si>
  <si>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</si>
  <si>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</si>
  <si>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</si>
  <si>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</si>
  <si>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</si>
  <si>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</si>
  <si>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</si>
  <si>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</si>
  <si>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</si>
  <si>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</si>
  <si>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</si>
  <si>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</si>
  <si>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</si>
  <si>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</si>
  <si>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</si>
  <si>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</si>
  <si>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</si>
  <si>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</si>
  <si>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</si>
  <si>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</si>
  <si>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</si>
  <si>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</si>
  <si>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</si>
  <si>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</si>
  <si>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</si>
  <si>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</si>
  <si>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</si>
  <si>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</si>
  <si>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</si>
  <si>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</si>
  <si>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</si>
  <si>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</si>
  <si>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</si>
  <si>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</si>
  <si>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</si>
  <si>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</si>
  <si>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</si>
  <si>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</si>
  <si>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</si>
  <si>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</si>
  <si>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</si>
  <si>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</si>
  <si>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</si>
  <si>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</si>
  <si>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</si>
  <si>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</si>
  <si>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</si>
  <si>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</si>
  <si>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</si>
  <si>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</si>
  <si>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</si>
  <si>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</si>
  <si>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</si>
  <si>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</si>
  <si>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</si>
  <si>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</si>
  <si>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</si>
  <si>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</si>
  <si>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</si>
  <si>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</si>
  <si>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</si>
  <si>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</si>
  <si>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</si>
  <si>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</si>
  <si>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</si>
  <si>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</si>
  <si>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</si>
  <si>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</si>
  <si>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</si>
  <si>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</si>
  <si>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</si>
  <si>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</si>
  <si>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</si>
  <si>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</si>
  <si>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</si>
  <si>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</si>
  <si>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</si>
  <si>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</si>
  <si>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</si>
  <si>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</si>
  <si>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</si>
  <si>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</si>
  <si>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</si>
  <si>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</si>
  <si>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</si>
  <si>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</si>
  <si>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</si>
  <si>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</si>
  <si>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</si>
  <si>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</si>
  <si>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</si>
  <si>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</si>
  <si>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</si>
  <si>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</si>
  <si>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</si>
  <si>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</si>
  <si>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</si>
  <si>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</si>
  <si>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</si>
  <si>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</si>
  <si>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</si>
  <si>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</si>
  <si>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</si>
  <si>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</si>
  <si>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</si>
  <si>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</si>
  <si>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</si>
  <si>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</si>
  <si>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</si>
  <si>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</si>
  <si>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</si>
  <si>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</si>
  <si>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</si>
  <si>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</si>
  <si>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</si>
  <si>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</si>
  <si>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</si>
  <si>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</si>
  <si>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</si>
  <si>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</si>
  <si>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</si>
  <si>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</si>
  <si>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</si>
  <si>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</si>
  <si>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</si>
  <si>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</si>
  <si>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</si>
  <si>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</si>
  <si>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</si>
  <si>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</si>
  <si>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</si>
  <si>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</si>
  <si>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</si>
  <si>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</si>
  <si>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</si>
  <si>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</si>
  <si>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</si>
  <si>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</si>
  <si>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</si>
  <si>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</si>
  <si>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</si>
  <si>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</si>
  <si>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</si>
  <si>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</si>
  <si>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</si>
  <si>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</si>
  <si>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</si>
  <si>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</si>
  <si>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</si>
  <si>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</si>
  <si>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</si>
  <si>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</si>
  <si>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</si>
  <si>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</si>
  <si>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</si>
  <si>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</si>
  <si>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</si>
  <si>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</si>
  <si>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</si>
  <si>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</si>
  <si>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</si>
  <si>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</si>
  <si>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</si>
  <si>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</si>
  <si>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</si>
  <si>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</si>
  <si>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</si>
  <si>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</si>
  <si>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</si>
  <si>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</si>
  <si>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</si>
  <si>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</si>
  <si>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</si>
  <si>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</si>
  <si>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</si>
  <si>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</si>
  <si>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</si>
  <si>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</si>
  <si>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</si>
  <si>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</si>
  <si>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</si>
  <si>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</si>
  <si>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</si>
  <si>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</si>
  <si>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</si>
  <si>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</si>
  <si>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</si>
  <si>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</si>
  <si>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</si>
  <si>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</si>
  <si>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</si>
  <si>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</si>
  <si>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</si>
  <si>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</si>
  <si>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</si>
  <si>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</si>
  <si>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</si>
  <si>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</si>
  <si>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</si>
  <si>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</si>
  <si>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</si>
  <si>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</si>
  <si>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</si>
  <si>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</si>
  <si>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</si>
  <si>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</si>
  <si>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</si>
  <si>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</si>
  <si>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</si>
  <si>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</si>
  <si>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</si>
  <si>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</si>
  <si>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</si>
  <si>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</si>
  <si>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</si>
  <si>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</si>
  <si>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</si>
  <si>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</si>
  <si>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</si>
  <si>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</si>
  <si>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</si>
  <si>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</si>
  <si>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</si>
  <si>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</si>
  <si>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</si>
  <si>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</si>
  <si>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</si>
  <si>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</si>
  <si>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</si>
  <si>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</si>
  <si>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</si>
  <si>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</si>
  <si>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</si>
  <si>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</si>
  <si>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</si>
  <si>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</si>
  <si>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</si>
  <si>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</si>
  <si>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</si>
  <si>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</si>
  <si>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</si>
  <si>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</si>
  <si>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</si>
  <si>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</si>
  <si>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</si>
  <si>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</si>
  <si>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</si>
  <si>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</si>
  <si>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</si>
  <si>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</si>
  <si>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</si>
  <si>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</si>
  <si>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</si>
  <si>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</si>
  <si>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</si>
  <si>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</si>
  <si>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</si>
  <si>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</si>
  <si>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</si>
  <si>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</si>
  <si>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</si>
  <si>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</si>
  <si>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</si>
  <si>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</si>
  <si>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</si>
  <si>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</si>
  <si>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</si>
  <si>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</si>
  <si>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</si>
  <si>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</si>
  <si>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</si>
  <si>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</si>
  <si>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</si>
  <si>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</si>
  <si>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</si>
  <si>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</si>
  <si>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</si>
  <si>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</si>
  <si>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</si>
  <si>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</si>
  <si>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</si>
  <si>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</si>
  <si>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</si>
  <si>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</si>
  <si>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</si>
  <si>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</si>
  <si>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</si>
  <si>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</si>
  <si>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</si>
  <si>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</si>
  <si>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</si>
  <si>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</si>
  <si>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</si>
  <si>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</si>
  <si>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</si>
  <si>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</si>
  <si>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</si>
  <si>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</si>
  <si>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</si>
  <si>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</si>
  <si>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</si>
  <si>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</si>
  <si>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</si>
  <si>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</si>
  <si>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</si>
  <si>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</si>
  <si>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</si>
  <si>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</si>
  <si>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</si>
  <si>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</si>
  <si>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</si>
  <si>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</si>
  <si>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</si>
  <si>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</si>
  <si>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</si>
  <si>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</si>
  <si>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</si>
  <si>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</si>
  <si>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</si>
  <si>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</si>
  <si>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</si>
  <si>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</si>
  <si>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</si>
  <si>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</si>
  <si>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</si>
  <si>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</si>
  <si>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</si>
  <si>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</si>
  <si>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</si>
  <si>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</si>
  <si>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</si>
  <si>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</si>
  <si>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</si>
  <si>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</si>
  <si>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</si>
  <si>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</si>
  <si>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</si>
  <si>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</si>
  <si>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</si>
  <si>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</si>
  <si>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</si>
  <si>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</si>
  <si>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</si>
  <si>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</si>
  <si>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</si>
  <si>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</si>
  <si>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</si>
  <si>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</si>
  <si>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</si>
  <si>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</si>
  <si>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</si>
  <si>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</si>
  <si>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</si>
  <si>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</si>
  <si>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</si>
  <si>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</si>
  <si>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</si>
  <si>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</si>
  <si>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</si>
  <si>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</si>
  <si>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</si>
  <si>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</si>
  <si>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</si>
  <si>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</si>
  <si>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</si>
  <si>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</si>
  <si>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</si>
  <si>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</si>
  <si>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</si>
  <si>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</si>
  <si>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</si>
  <si>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</si>
  <si>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</si>
  <si>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</si>
  <si>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</si>
  <si>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</si>
  <si>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</si>
  <si>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</si>
  <si>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</si>
  <si>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</si>
  <si>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</si>
  <si>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</si>
  <si>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</si>
  <si>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</si>
  <si>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</si>
  <si>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</si>
  <si>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</si>
  <si>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</si>
  <si>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件</t>
  </si>
  <si>
    <t>　　X/Y</t>
    <phoneticPr fontId="5"/>
  </si>
  <si>
    <t>-</t>
    <phoneticPr fontId="5"/>
  </si>
  <si>
    <t>-</t>
    <phoneticPr fontId="5"/>
  </si>
  <si>
    <t>-</t>
    <phoneticPr fontId="5"/>
  </si>
  <si>
    <t>非連続的なイノベーションを生み出す研究開発を推進する本事業は、我が国の競争力の向上にも貢献することから、国民や社会のニーズを反映していると言える。</t>
  </si>
  <si>
    <t>新31</t>
  </si>
  <si>
    <t>○</t>
  </si>
  <si>
    <t>9　未来社会に向けた価値創出の取組と経済・社会的課題への対応</t>
    <phoneticPr fontId="5"/>
  </si>
  <si>
    <t>9-1 未来社会を見据えた先端基盤技術の強化</t>
    <phoneticPr fontId="5"/>
  </si>
  <si>
    <t>ムーンショット型研究開発プログラム</t>
    <phoneticPr fontId="5"/>
  </si>
  <si>
    <t>科学技術・学術政策局</t>
    <phoneticPr fontId="5"/>
  </si>
  <si>
    <t>研究開発基盤課</t>
    <phoneticPr fontId="5"/>
  </si>
  <si>
    <t>-</t>
    <phoneticPr fontId="5"/>
  </si>
  <si>
    <t>-</t>
    <phoneticPr fontId="5"/>
  </si>
  <si>
    <t>革新的研究開発推進基金補助金</t>
    <phoneticPr fontId="5"/>
  </si>
  <si>
    <t>経済産業省</t>
  </si>
  <si>
    <t>ムーンショット型研究開発事業</t>
    <rPh sb="12" eb="14">
      <t>ジギョウ</t>
    </rPh>
    <phoneticPr fontId="5"/>
  </si>
  <si>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5"/>
  </si>
  <si>
    <t>補助金等交付</t>
  </si>
  <si>
    <t>科学技術基本法（平７法１３０）
科学技術・イノベーション創出の活性化に関する法律(平２０法６３)第２７条の２</t>
    <rPh sb="41" eb="42">
      <t>ヘイ</t>
    </rPh>
    <rPh sb="44" eb="45">
      <t>ホウ</t>
    </rPh>
    <rPh sb="48" eb="49">
      <t>ダイ</t>
    </rPh>
    <rPh sb="51" eb="52">
      <t>ジョウ</t>
    </rPh>
    <phoneticPr fontId="5"/>
  </si>
  <si>
    <t>未来社会を展望し、困難だが実現すれば大きなインパクトが期待され、多くの人々を魅了するような斬新かつ挑戦的な目標を掲げ、国内外からトップ研究者の英知を結集し、関係府省庁が一体となって集中・重点的に挑戦的な研究開発を推進するムーンショット型研究開発制度を創設することで、我が国の競争力強化に資する。</t>
    <phoneticPr fontId="5"/>
  </si>
  <si>
    <t>研究補助</t>
    <rPh sb="0" eb="2">
      <t>ケンキュウ</t>
    </rPh>
    <rPh sb="2" eb="4">
      <t>ホジョ</t>
    </rPh>
    <phoneticPr fontId="5"/>
  </si>
  <si>
    <t>-</t>
    <phoneticPr fontId="5"/>
  </si>
  <si>
    <t>-</t>
    <phoneticPr fontId="5"/>
  </si>
  <si>
    <t>引き続き、本事業を適切に運営することで、ハイリスク・ハイインパクトな研究開発を推進する。</t>
    <phoneticPr fontId="5"/>
  </si>
  <si>
    <t>本事業により、新しい試みに果敢に挑戦し、非連続的・破壊的なイノベーションを創出するためのハイリスク・ハイインパクトな研究開発を推進することで、未来社会を見据えた先端基盤技術の強化に資する。</t>
    <phoneticPr fontId="5"/>
  </si>
  <si>
    <t>事業終了時にムーンショット目標の達成に資する成果が創出されたと評価された数</t>
    <rPh sb="0" eb="2">
      <t>ジギョウ</t>
    </rPh>
    <rPh sb="2" eb="4">
      <t>シュウリョウ</t>
    </rPh>
    <rPh sb="4" eb="5">
      <t>ジ</t>
    </rPh>
    <phoneticPr fontId="5"/>
  </si>
  <si>
    <t>研究者等への研究費交付</t>
    <rPh sb="0" eb="3">
      <t>ケンキュウシャ</t>
    </rPh>
    <rPh sb="3" eb="4">
      <t>トウ</t>
    </rPh>
    <rPh sb="6" eb="9">
      <t>ケンキュウヒ</t>
    </rPh>
    <rPh sb="9" eb="11">
      <t>コウフ</t>
    </rPh>
    <phoneticPr fontId="5"/>
  </si>
  <si>
    <t>-</t>
    <phoneticPr fontId="5"/>
  </si>
  <si>
    <t>実施課題に対する年度配分額（X）／課題数（Y）　　　　　　　　　　　　　　</t>
    <rPh sb="0" eb="2">
      <t>ジッシ</t>
    </rPh>
    <rPh sb="2" eb="4">
      <t>カダイ</t>
    </rPh>
    <rPh sb="5" eb="6">
      <t>タイ</t>
    </rPh>
    <rPh sb="8" eb="10">
      <t>ネンド</t>
    </rPh>
    <rPh sb="10" eb="12">
      <t>ハイブン</t>
    </rPh>
    <rPh sb="17" eb="19">
      <t>カダイ</t>
    </rPh>
    <phoneticPr fontId="5"/>
  </si>
  <si>
    <t>第5期科学技術基本計画（平成28年1月22日閣議決定）
経済財政運営と改革の基本方針2018（平成30年6月15日閣議決定）
未来投資戦略2018（平成30年6月15日閣議決定）
統合イノベーション戦略（平成30年6月15日閣議決定）</t>
    <phoneticPr fontId="5"/>
  </si>
  <si>
    <t>非連続的・破壊的なイノベーションを創出するためのハイリスク・ハイインパクトな研究開発を推進する。事業の実施に当たっては、困難だが実現すれば大きなインパクトが期待される社会課題等を対象に、ＣＳＴＩが「ムーンショット目標」を設定し、我が国の基礎研究力を最大限に引き出す挑戦的研究開発を積極的に推進し、失敗も許容しながら革新的な研究成果を発掘・育成に導く。また、進化する世界の研究開発動向を常に意識し、関係する研究開発全体を俯瞰して体制や内容を柔軟に見直すことができるマネジメントを導入する。文部科学省が実施する本事業では、科学技術振興機構に基金を造成し、共通基盤的な研究開発や萌芽的・探索的な研究開発を実施する。</t>
    <rPh sb="110" eb="112">
      <t>セッテイ</t>
    </rPh>
    <rPh sb="259" eb="261">
      <t>カガク</t>
    </rPh>
    <rPh sb="261" eb="263">
      <t>ギジュツ</t>
    </rPh>
    <rPh sb="263" eb="265">
      <t>シンコウ</t>
    </rPh>
    <rPh sb="265" eb="267">
      <t>キコウ</t>
    </rPh>
    <rPh sb="268" eb="270">
      <t>キキン</t>
    </rPh>
    <rPh sb="271" eb="273">
      <t>ゾウセイ</t>
    </rPh>
    <phoneticPr fontId="5"/>
  </si>
  <si>
    <t>研究者等に交付するための基金造成分</t>
    <rPh sb="0" eb="3">
      <t>ケンキュウシャ</t>
    </rPh>
    <rPh sb="3" eb="4">
      <t>トウ</t>
    </rPh>
    <rPh sb="5" eb="7">
      <t>コウフ</t>
    </rPh>
    <rPh sb="12" eb="14">
      <t>キキン</t>
    </rPh>
    <rPh sb="14" eb="16">
      <t>ゾウセイ</t>
    </rPh>
    <rPh sb="16" eb="17">
      <t>ブン</t>
    </rPh>
    <phoneticPr fontId="5"/>
  </si>
  <si>
    <t>‐</t>
  </si>
  <si>
    <t>A.国立研究開発法人科学技術振興機構</t>
    <rPh sb="2" eb="4">
      <t>コクリツ</t>
    </rPh>
    <rPh sb="4" eb="6">
      <t>ケンキュウ</t>
    </rPh>
    <rPh sb="6" eb="8">
      <t>カイハツ</t>
    </rPh>
    <rPh sb="8" eb="10">
      <t>ホウジン</t>
    </rPh>
    <rPh sb="10" eb="12">
      <t>カガク</t>
    </rPh>
    <rPh sb="12" eb="14">
      <t>ギジュツ</t>
    </rPh>
    <rPh sb="14" eb="16">
      <t>シンコウ</t>
    </rPh>
    <rPh sb="16" eb="18">
      <t>キコウ</t>
    </rPh>
    <phoneticPr fontId="5"/>
  </si>
  <si>
    <t>非連続的・破壊的なイノベーションを創出するため、失敗も許容した大胆な挑戦が可能となるよう支援する本事業は、地方自治体、民間等に委ねることは困難であり、国が実施すべき事業である。</t>
    <phoneticPr fontId="5"/>
  </si>
  <si>
    <t>研究開発基盤課長
渡邉　淳</t>
    <rPh sb="7" eb="8">
      <t>チョウ</t>
    </rPh>
    <phoneticPr fontId="5"/>
  </si>
  <si>
    <t>無</t>
  </si>
  <si>
    <t>-</t>
    <phoneticPr fontId="5"/>
  </si>
  <si>
    <t>○ムーンショット型研究開発制度（内閣府HP）
https://www8.cao.go.jp/cstp/moonshot/index.html+A705</t>
    <rPh sb="8" eb="13">
      <t>ガタケンキュウカイハツ</t>
    </rPh>
    <rPh sb="13" eb="15">
      <t>セイド</t>
    </rPh>
    <rPh sb="16" eb="18">
      <t>ナイカク</t>
    </rPh>
    <rPh sb="18" eb="19">
      <t>フ</t>
    </rPh>
    <phoneticPr fontId="5"/>
  </si>
  <si>
    <t>今後研究開発を開始するに当たっては、競争性・支出先の妥当性を確保しながら事業を実施していく予定である。</t>
    <rPh sb="0" eb="2">
      <t>コンゴ</t>
    </rPh>
    <rPh sb="2" eb="4">
      <t>ケンキュウ</t>
    </rPh>
    <rPh sb="4" eb="6">
      <t>カイハツ</t>
    </rPh>
    <rPh sb="7" eb="9">
      <t>カイシ</t>
    </rPh>
    <rPh sb="12" eb="13">
      <t>ア</t>
    </rPh>
    <phoneticPr fontId="5"/>
  </si>
  <si>
    <t>文部科学省は、共通基盤的な研究開発や、萌芽的・探索的な研究開発、経済産業省は、所掌する分野における挑戦的な研究開発を行う。</t>
    <rPh sb="58" eb="59">
      <t>オコナ</t>
    </rPh>
    <phoneticPr fontId="5"/>
  </si>
  <si>
    <t>「統合イノベーション戦略2018」等にも本事業を推進することが明記されているなど、政策目的の達成に必要かつ政策体系の中での優先度も高い事業であると言え、国費投入の必要性の観点からは本事業は適切に運営されているといえる。今後研究開発を開始するに当たっては、事業の効率性、事業の有効性のいずれの観点からも、本事業を適切に運営する予定である。</t>
    <rPh sb="24" eb="26">
      <t>スイシン</t>
    </rPh>
    <rPh sb="31" eb="33">
      <t>メイキ</t>
    </rPh>
    <rPh sb="73" eb="74">
      <t>イ</t>
    </rPh>
    <rPh sb="85" eb="87">
      <t>カンテン</t>
    </rPh>
    <rPh sb="109" eb="111">
      <t>コンゴ</t>
    </rPh>
    <rPh sb="111" eb="113">
      <t>ケンキュウ</t>
    </rPh>
    <rPh sb="113" eb="115">
      <t>カイハツ</t>
    </rPh>
    <rPh sb="116" eb="118">
      <t>カイシ</t>
    </rPh>
    <rPh sb="121" eb="122">
      <t>ア</t>
    </rPh>
    <rPh sb="162" eb="164">
      <t>ヨテイ</t>
    </rPh>
    <phoneticPr fontId="5"/>
  </si>
  <si>
    <t>-</t>
    <phoneticPr fontId="5"/>
  </si>
  <si>
    <t>ムーンショット目標に基づき実施している研究開発課題数
※現在総合科学技術・イノベーション会議・ビジョナリー会議において、ムーンショット目標の内容等を検討中のため活動見込は「-」</t>
    <rPh sb="30" eb="32">
      <t>ソウゴウ</t>
    </rPh>
    <rPh sb="32" eb="34">
      <t>カガク</t>
    </rPh>
    <rPh sb="34" eb="36">
      <t>ギジュツ</t>
    </rPh>
    <rPh sb="44" eb="46">
      <t>カイギ</t>
    </rPh>
    <rPh sb="53" eb="55">
      <t>カイギ</t>
    </rPh>
    <rPh sb="67" eb="69">
      <t>モクヒョウ</t>
    </rPh>
    <rPh sb="70" eb="72">
      <t>ナイヨウ</t>
    </rPh>
    <rPh sb="72" eb="73">
      <t>トウ</t>
    </rPh>
    <rPh sb="74" eb="77">
      <t>ケントウチュウ</t>
    </rPh>
    <phoneticPr fontId="5"/>
  </si>
  <si>
    <t>「統合イノベーション戦略2018」等にも、ムーンショット型の研究開発制度を推進する旨明記されており、政策目的の達成に必要かつ政策体系の中での優先度も高い事業である。</t>
    <rPh sb="37" eb="39">
      <t>スイシン</t>
    </rPh>
    <phoneticPr fontId="5"/>
  </si>
  <si>
    <t>総合科学技術・イノベーション会議が示す「ムーンショット目標」の実現に向け、関係府省と連携して、常識にとらわれない革新的な技術アイデアの創出を目指す。
※現在総合科学技術・イノベーション会議・ビジョナリー会議において、ムーンショット目標の内容等を検討中のため活動見込は「-」</t>
    <rPh sb="34" eb="35">
      <t>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</si>
</sst>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68722</xdr:colOff>
      <xdr:row>745</xdr:row>
      <xdr:rowOff>133961</xdr:rowOff>
    </xdr:from>
    <xdr:to>
      <xdr:col>33</xdr:col>
      <xdr:colOff>123825</xdr:colOff>
      <xdr:row>749</xdr:row>
      <xdr:rowOff>165690</xdr:rowOff>
    </xdr:to>
    <xdr:sp macro="" textlink="">
      <xdr:nvSpPr>
        <xdr:cNvPr id="3" name="テキスト ボックス 2">
          <a:extLst>
            <a:ext uri="{FF2B5EF4-FFF2-40B4-BE49-F238E27FC236}">
              <a16:creationId xmlns:a16="http://schemas.microsoft.com/office/drawing/2014/main" id="{05B2C39A-544A-4C10-8FE9-6ACCF2FB63DE}"/>
            </a:ext>
          </a:extLst>
        </xdr:cNvPr>
        <xdr:cNvSpPr txBox="1"/>
      </xdr:nvSpPr>
      <xdr:spPr>
        <a:xfrm>
          <a:off x="4069222" y="37919636"/>
          <a:ext cx="2655428" cy="14414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文部科学省</a:t>
          </a:r>
          <a:endParaRPr kumimoji="1" lang="en-US" altLang="ja-JP" sz="2000"/>
        </a:p>
        <a:p>
          <a:pPr algn="ctr"/>
          <a:r>
            <a:rPr kumimoji="1" lang="en-US" altLang="ja-JP" sz="2000"/>
            <a:t>80,000</a:t>
          </a:r>
          <a:r>
            <a:rPr kumimoji="1" lang="ja-JP" altLang="en-US" sz="2000"/>
            <a:t>百万円</a:t>
          </a:r>
        </a:p>
      </xdr:txBody>
    </xdr:sp>
    <xdr:clientData/>
  </xdr:twoCellAnchor>
  <xdr:twoCellAnchor>
    <xdr:from>
      <xdr:col>26</xdr:col>
      <xdr:colOff>163286</xdr:colOff>
      <xdr:row>749</xdr:row>
      <xdr:rowOff>231321</xdr:rowOff>
    </xdr:from>
    <xdr:to>
      <xdr:col>26</xdr:col>
      <xdr:colOff>163286</xdr:colOff>
      <xdr:row>751</xdr:row>
      <xdr:rowOff>118782</xdr:rowOff>
    </xdr:to>
    <xdr:cxnSp macro="">
      <xdr:nvCxnSpPr>
        <xdr:cNvPr id="4" name="直線矢印コネクタ 3">
          <a:extLst>
            <a:ext uri="{FF2B5EF4-FFF2-40B4-BE49-F238E27FC236}">
              <a16:creationId xmlns:a16="http://schemas.microsoft.com/office/drawing/2014/main" id="{766D3329-2D43-4A5E-852E-9143FC8B6551}"/>
            </a:ext>
          </a:extLst>
        </xdr:cNvPr>
        <xdr:cNvCxnSpPr/>
      </xdr:nvCxnSpPr>
      <xdr:spPr>
        <a:xfrm>
          <a:off x="5470072" y="41107178"/>
          <a:ext cx="0" cy="59503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158751</xdr:colOff>
      <xdr:row>752</xdr:row>
      <xdr:rowOff>141436</xdr:rowOff>
    </xdr:from>
    <xdr:to>
      <xdr:col>33</xdr:col>
      <xdr:colOff>179918</xdr:colOff>
      <xdr:row>758</xdr:row>
      <xdr:rowOff>349239</xdr:rowOff>
    </xdr:to>
    <xdr:sp macro="" textlink="">
      <xdr:nvSpPr>
        <xdr:cNvPr id="5" name="テキスト ボックス 4">
          <a:extLst>
            <a:ext uri="{FF2B5EF4-FFF2-40B4-BE49-F238E27FC236}">
              <a16:creationId xmlns:a16="http://schemas.microsoft.com/office/drawing/2014/main" id="{A12DE47B-5748-4578-8181-D25029147BC7}"/>
            </a:ext>
          </a:extLst>
        </xdr:cNvPr>
        <xdr:cNvSpPr txBox="1"/>
      </xdr:nvSpPr>
      <xdr:spPr>
        <a:xfrm>
          <a:off x="3979334" y="45057103"/>
          <a:ext cx="2836334" cy="1604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A. </a:t>
          </a:r>
          <a:r>
            <a:rPr kumimoji="1" lang="ja-JP" altLang="en-US" sz="2000"/>
            <a:t>国立研究開発法人</a:t>
          </a:r>
          <a:endParaRPr kumimoji="1" lang="en-US" altLang="ja-JP" sz="2000"/>
        </a:p>
        <a:p>
          <a:pPr algn="ctr"/>
          <a:r>
            <a:rPr kumimoji="1" lang="ja-JP" altLang="en-US" sz="2000"/>
            <a:t>科学技術振興機構</a:t>
          </a:r>
          <a:endParaRPr kumimoji="1" lang="en-US" altLang="ja-JP" sz="2000"/>
        </a:p>
        <a:p>
          <a:pPr algn="ctr"/>
          <a:r>
            <a:rPr kumimoji="1" lang="en-US" altLang="ja-JP" sz="2000"/>
            <a:t>80,000</a:t>
          </a:r>
          <a:r>
            <a:rPr kumimoji="1" lang="ja-JP" altLang="en-US" sz="2000"/>
            <a:t>百万円</a:t>
          </a:r>
        </a:p>
      </xdr:txBody>
    </xdr:sp>
    <xdr:clientData/>
  </xdr:twoCellAnchor>
  <xdr:twoCellAnchor>
    <xdr:from>
      <xdr:col>36</xdr:col>
      <xdr:colOff>54428</xdr:colOff>
      <xdr:row>742</xdr:row>
      <xdr:rowOff>217715</xdr:rowOff>
    </xdr:from>
    <xdr:to>
      <xdr:col>49</xdr:col>
      <xdr:colOff>122464</xdr:colOff>
      <xdr:row>747</xdr:row>
      <xdr:rowOff>0</xdr:rowOff>
    </xdr:to>
    <xdr:sp macro="" textlink="">
      <xdr:nvSpPr>
        <xdr:cNvPr id="7" name="大かっこ 6">
          <a:extLst>
            <a:ext uri="{FF2B5EF4-FFF2-40B4-BE49-F238E27FC236}">
              <a16:creationId xmlns:a16="http://schemas.microsoft.com/office/drawing/2014/main" id="{39FCA6D6-FD4D-431A-A29F-481AF74E9C6F}"/>
            </a:ext>
          </a:extLst>
        </xdr:cNvPr>
        <xdr:cNvSpPr/>
      </xdr:nvSpPr>
      <xdr:spPr>
        <a:xfrm>
          <a:off x="7402285" y="38617072"/>
          <a:ext cx="2721429" cy="15512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68036</xdr:colOff>
      <xdr:row>743</xdr:row>
      <xdr:rowOff>95250</xdr:rowOff>
    </xdr:from>
    <xdr:to>
      <xdr:col>48</xdr:col>
      <xdr:colOff>136071</xdr:colOff>
      <xdr:row>746</xdr:row>
      <xdr:rowOff>340179</xdr:rowOff>
    </xdr:to>
    <xdr:sp macro="" textlink="">
      <xdr:nvSpPr>
        <xdr:cNvPr id="8" name="テキスト ボックス 7">
          <a:extLst>
            <a:ext uri="{FF2B5EF4-FFF2-40B4-BE49-F238E27FC236}">
              <a16:creationId xmlns:a16="http://schemas.microsoft.com/office/drawing/2014/main" id="{7D90F966-3F57-4543-BC58-651D1EB4FF04}"/>
            </a:ext>
          </a:extLst>
        </xdr:cNvPr>
        <xdr:cNvSpPr txBox="1"/>
      </xdr:nvSpPr>
      <xdr:spPr>
        <a:xfrm>
          <a:off x="7620000" y="38848393"/>
          <a:ext cx="2313214" cy="1306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・革新的研究開発推進基金</a:t>
          </a:r>
          <a:endParaRPr kumimoji="1" lang="en-US" altLang="ja-JP" sz="1100"/>
        </a:p>
        <a:p>
          <a:r>
            <a:rPr kumimoji="1" lang="ja-JP" altLang="en-US" sz="1100"/>
            <a:t>　科学技術・イノベーション創出の活性化に関する法律第２７条の２に基づき、科学技術振興機構に基金を造成するために補助金を交付。</a:t>
          </a:r>
        </a:p>
      </xdr:txBody>
    </xdr:sp>
    <xdr:clientData/>
  </xdr:twoCellAnchor>
  <xdr:twoCellAnchor>
    <xdr:from>
      <xdr:col>20</xdr:col>
      <xdr:colOff>84667</xdr:colOff>
      <xdr:row>751</xdr:row>
      <xdr:rowOff>42333</xdr:rowOff>
    </xdr:from>
    <xdr:to>
      <xdr:col>34</xdr:col>
      <xdr:colOff>127001</xdr:colOff>
      <xdr:row>752</xdr:row>
      <xdr:rowOff>190500</xdr:rowOff>
    </xdr:to>
    <xdr:sp macro="" textlink="">
      <xdr:nvSpPr>
        <xdr:cNvPr id="9" name="テキスト ボックス 8">
          <a:extLst>
            <a:ext uri="{FF2B5EF4-FFF2-40B4-BE49-F238E27FC236}">
              <a16:creationId xmlns:a16="http://schemas.microsoft.com/office/drawing/2014/main" id="{6F75DBAC-595D-4FB0-8583-465908119D50}"/>
            </a:ext>
          </a:extLst>
        </xdr:cNvPr>
        <xdr:cNvSpPr txBox="1"/>
      </xdr:nvSpPr>
      <xdr:spPr>
        <a:xfrm>
          <a:off x="4106334" y="40015583"/>
          <a:ext cx="2857500" cy="497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algn="ctr"/>
          <a:r>
            <a:rPr kumimoji="1" lang="en-US" altLang="ja-JP" sz="2000"/>
            <a:t>【</a:t>
          </a:r>
          <a:r>
            <a:rPr kumimoji="1" lang="ja-JP" altLang="en-US" sz="2000"/>
            <a:t>補助金等交付</a:t>
          </a:r>
          <a:r>
            <a:rPr kumimoji="1" lang="en-US" altLang="ja-JP" sz="20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220</v>
      </c>
      <c r="AT2" s="943"/>
      <c r="AU2" s="943"/>
      <c r="AV2" s="52" t="str">
        <f>IF(AW2="", "", "-")</f>
        <v/>
      </c>
      <c r="AW2" s="914"/>
      <c r="AX2" s="914"/>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577</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588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589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455</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590</v>
      </c>
      <c r="AF5" s="699"/>
      <c r="AG5" s="699"/>
      <c r="AH5" s="699"/>
      <c r="AI5" s="699"/>
      <c r="AJ5" s="699"/>
      <c r="AK5" s="699"/>
      <c r="AL5" s="699"/>
      <c r="AM5" s="699"/>
      <c r="AN5" s="699"/>
      <c r="AO5" s="699"/>
      <c r="AP5" s="700"/>
      <c r="AQ5" s="701" t="s">
        <v>615</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99" customHeight="1" x14ac:dyDescent="0.15">
      <c r="A7" s="495" t="s">
        <v>22</v>
      </c>
      <c r="B7" s="496"/>
      <c r="C7" s="496"/>
      <c r="D7" s="496"/>
      <c r="E7" s="496"/>
      <c r="F7" s="497"/>
      <c r="G7" s="498" t="s">
        <v>598</v>
      </c>
      <c r="H7" s="499"/>
      <c r="I7" s="499"/>
      <c r="J7" s="499"/>
      <c r="K7" s="499"/>
      <c r="L7" s="499"/>
      <c r="M7" s="499"/>
      <c r="N7" s="499"/>
      <c r="O7" s="499"/>
      <c r="P7" s="499"/>
      <c r="Q7" s="499"/>
      <c r="R7" s="499"/>
      <c r="S7" s="499"/>
      <c r="T7" s="499"/>
      <c r="U7" s="499"/>
      <c r="V7" s="499"/>
      <c r="W7" s="499"/>
      <c r="X7" s="500"/>
      <c r="Y7" s="925" t="s">
        <v>515</v>
      </c>
      <c r="Z7" s="443"/>
      <c r="AA7" s="443"/>
      <c r="AB7" s="443"/>
      <c r="AC7" s="443"/>
      <c r="AD7" s="926"/>
      <c r="AE7" s="915" t="s">
        <v>609</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378</v>
      </c>
      <c r="B8" s="496"/>
      <c r="C8" s="496"/>
      <c r="D8" s="496"/>
      <c r="E8" s="496"/>
      <c r="F8" s="497"/>
      <c r="G8" s="944" t="str">
        <f>入力規則等!A28</f>
        <v>科学技術・イノベーション</v>
      </c>
      <c r="H8" s="720"/>
      <c r="I8" s="720"/>
      <c r="J8" s="720"/>
      <c r="K8" s="720"/>
      <c r="L8" s="720"/>
      <c r="M8" s="720"/>
      <c r="N8" s="720"/>
      <c r="O8" s="720"/>
      <c r="P8" s="720"/>
      <c r="Q8" s="720"/>
      <c r="R8" s="720"/>
      <c r="S8" s="720"/>
      <c r="T8" s="720"/>
      <c r="U8" s="720"/>
      <c r="V8" s="720"/>
      <c r="W8" s="720"/>
      <c r="X8" s="945"/>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599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610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6" t="s">
        <v>24</v>
      </c>
      <c r="B12" s="947"/>
      <c r="C12" s="947"/>
      <c r="D12" s="947"/>
      <c r="E12" s="947"/>
      <c r="F12" s="948"/>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572</v>
      </c>
      <c r="Q13" s="658"/>
      <c r="R13" s="658"/>
      <c r="S13" s="658"/>
      <c r="T13" s="658"/>
      <c r="U13" s="658"/>
      <c r="V13" s="659"/>
      <c r="W13" s="657" t="s">
        <v>572</v>
      </c>
      <c r="X13" s="658"/>
      <c r="Y13" s="658"/>
      <c r="Z13" s="658"/>
      <c r="AA13" s="658"/>
      <c r="AB13" s="658"/>
      <c r="AC13" s="659"/>
      <c r="AD13" s="657" t="s">
        <v>591</v>
      </c>
      <c r="AE13" s="658"/>
      <c r="AF13" s="658"/>
      <c r="AG13" s="658"/>
      <c r="AH13" s="658"/>
      <c r="AI13" s="658"/>
      <c r="AJ13" s="659"/>
      <c r="AK13" s="657">
        <v>1600</v>
      </c>
      <c r="AL13" s="658"/>
      <c r="AM13" s="658"/>
      <c r="AN13" s="658"/>
      <c r="AO13" s="658"/>
      <c r="AP13" s="658"/>
      <c r="AQ13" s="659"/>
      <c r="AR13" s="922"/>
      <c r="AS13" s="923"/>
      <c r="AT13" s="923"/>
      <c r="AU13" s="923"/>
      <c r="AV13" s="923"/>
      <c r="AW13" s="923"/>
      <c r="AX13" s="924"/>
    </row>
    <row r="14" spans="1:50" ht="21" customHeight="1" x14ac:dyDescent="0.15">
      <c r="A14" s="614"/>
      <c r="B14" s="615"/>
      <c r="C14" s="615"/>
      <c r="D14" s="615"/>
      <c r="E14" s="615"/>
      <c r="F14" s="616"/>
      <c r="G14" s="725"/>
      <c r="H14" s="726"/>
      <c r="I14" s="711" t="s">
        <v>8</v>
      </c>
      <c r="J14" s="762"/>
      <c r="K14" s="762"/>
      <c r="L14" s="762"/>
      <c r="M14" s="762"/>
      <c r="N14" s="762"/>
      <c r="O14" s="763"/>
      <c r="P14" s="657" t="s">
        <v>572</v>
      </c>
      <c r="Q14" s="658"/>
      <c r="R14" s="658"/>
      <c r="S14" s="658"/>
      <c r="T14" s="658"/>
      <c r="U14" s="658"/>
      <c r="V14" s="659"/>
      <c r="W14" s="657" t="s">
        <v>572</v>
      </c>
      <c r="X14" s="658"/>
      <c r="Y14" s="658"/>
      <c r="Z14" s="658"/>
      <c r="AA14" s="658"/>
      <c r="AB14" s="658"/>
      <c r="AC14" s="659"/>
      <c r="AD14" s="657">
        <v>80000</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572</v>
      </c>
      <c r="Q15" s="658"/>
      <c r="R15" s="658"/>
      <c r="S15" s="658"/>
      <c r="T15" s="658"/>
      <c r="U15" s="658"/>
      <c r="V15" s="659"/>
      <c r="W15" s="657" t="s">
        <v>572</v>
      </c>
      <c r="X15" s="658"/>
      <c r="Y15" s="658"/>
      <c r="Z15" s="658"/>
      <c r="AA15" s="658"/>
      <c r="AB15" s="658"/>
      <c r="AC15" s="659"/>
      <c r="AD15" s="657" t="s">
        <v>601</v>
      </c>
      <c r="AE15" s="658"/>
      <c r="AF15" s="658"/>
      <c r="AG15" s="658"/>
      <c r="AH15" s="658"/>
      <c r="AI15" s="658"/>
      <c r="AJ15" s="659"/>
      <c r="AK15" s="657" t="s">
        <v>602</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572</v>
      </c>
      <c r="Q16" s="658"/>
      <c r="R16" s="658"/>
      <c r="S16" s="658"/>
      <c r="T16" s="658"/>
      <c r="U16" s="658"/>
      <c r="V16" s="659"/>
      <c r="W16" s="657" t="s">
        <v>572</v>
      </c>
      <c r="X16" s="658"/>
      <c r="Y16" s="658"/>
      <c r="Z16" s="658"/>
      <c r="AA16" s="658"/>
      <c r="AB16" s="658"/>
      <c r="AC16" s="659"/>
      <c r="AD16" s="657" t="s">
        <v>572</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572</v>
      </c>
      <c r="Q17" s="658"/>
      <c r="R17" s="658"/>
      <c r="S17" s="658"/>
      <c r="T17" s="658"/>
      <c r="U17" s="658"/>
      <c r="V17" s="659"/>
      <c r="W17" s="657" t="s">
        <v>572</v>
      </c>
      <c r="X17" s="658"/>
      <c r="Y17" s="658"/>
      <c r="Z17" s="658"/>
      <c r="AA17" s="658"/>
      <c r="AB17" s="658"/>
      <c r="AC17" s="659"/>
      <c r="AD17" s="657" t="s">
        <v>572</v>
      </c>
      <c r="AE17" s="658"/>
      <c r="AF17" s="658"/>
      <c r="AG17" s="658"/>
      <c r="AH17" s="658"/>
      <c r="AI17" s="658"/>
      <c r="AJ17" s="659"/>
      <c r="AK17" s="657"/>
      <c r="AL17" s="658"/>
      <c r="AM17" s="658"/>
      <c r="AN17" s="658"/>
      <c r="AO17" s="658"/>
      <c r="AP17" s="658"/>
      <c r="AQ17" s="659"/>
      <c r="AR17" s="920"/>
      <c r="AS17" s="920"/>
      <c r="AT17" s="920"/>
      <c r="AU17" s="920"/>
      <c r="AV17" s="920"/>
      <c r="AW17" s="920"/>
      <c r="AX17" s="921"/>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80000</v>
      </c>
      <c r="AE18" s="879"/>
      <c r="AF18" s="879"/>
      <c r="AG18" s="879"/>
      <c r="AH18" s="879"/>
      <c r="AI18" s="879"/>
      <c r="AJ18" s="880"/>
      <c r="AK18" s="878">
        <f>SUM(AK13:AQ17)</f>
        <v>1600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80000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9"/>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559</v>
      </c>
      <c r="B22" s="968"/>
      <c r="C22" s="968"/>
      <c r="D22" s="968"/>
      <c r="E22" s="968"/>
      <c r="F22" s="969"/>
      <c r="G22" s="954" t="s">
        <v>457</v>
      </c>
      <c r="H22" s="222"/>
      <c r="I22" s="222"/>
      <c r="J22" s="222"/>
      <c r="K22" s="222"/>
      <c r="L22" s="222"/>
      <c r="M22" s="222"/>
      <c r="N22" s="222"/>
      <c r="O22" s="223"/>
      <c r="P22" s="939" t="s">
        <v>520</v>
      </c>
      <c r="Q22" s="222"/>
      <c r="R22" s="222"/>
      <c r="S22" s="222"/>
      <c r="T22" s="222"/>
      <c r="U22" s="222"/>
      <c r="V22" s="223"/>
      <c r="W22" s="939" t="s">
        <v>516</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35.25" customHeight="1" x14ac:dyDescent="0.15">
      <c r="A23" s="970"/>
      <c r="B23" s="971"/>
      <c r="C23" s="971"/>
      <c r="D23" s="971"/>
      <c r="E23" s="971"/>
      <c r="F23" s="972"/>
      <c r="G23" s="955" t="s">
        <v>593</v>
      </c>
      <c r="H23" s="956"/>
      <c r="I23" s="956"/>
      <c r="J23" s="956"/>
      <c r="K23" s="956"/>
      <c r="L23" s="956"/>
      <c r="M23" s="956"/>
      <c r="N23" s="956"/>
      <c r="O23" s="957"/>
      <c r="P23" s="922">
        <v>1600</v>
      </c>
      <c r="Q23" s="923"/>
      <c r="R23" s="923"/>
      <c r="S23" s="923"/>
      <c r="T23" s="923"/>
      <c r="U23" s="923"/>
      <c r="V23" s="940"/>
      <c r="W23" s="922"/>
      <c r="X23" s="923"/>
      <c r="Y23" s="923"/>
      <c r="Z23" s="923"/>
      <c r="AA23" s="923"/>
      <c r="AB23" s="923"/>
      <c r="AC23" s="940"/>
      <c r="AD23" s="977" t="s">
        <v>571</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x14ac:dyDescent="0.15">
      <c r="A24" s="970"/>
      <c r="B24" s="971"/>
      <c r="C24" s="971"/>
      <c r="D24" s="971"/>
      <c r="E24" s="971"/>
      <c r="F24" s="972"/>
      <c r="G24" s="958"/>
      <c r="H24" s="959"/>
      <c r="I24" s="959"/>
      <c r="J24" s="959"/>
      <c r="K24" s="959"/>
      <c r="L24" s="959"/>
      <c r="M24" s="959"/>
      <c r="N24" s="959"/>
      <c r="O24" s="960"/>
      <c r="P24" s="657"/>
      <c r="Q24" s="658"/>
      <c r="R24" s="658"/>
      <c r="S24" s="658"/>
      <c r="T24" s="658"/>
      <c r="U24" s="658"/>
      <c r="V24" s="659"/>
      <c r="W24" s="657"/>
      <c r="X24" s="658"/>
      <c r="Y24" s="658"/>
      <c r="Z24" s="658"/>
      <c r="AA24" s="658"/>
      <c r="AB24" s="658"/>
      <c r="AC24" s="659"/>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58"/>
      <c r="H25" s="959"/>
      <c r="I25" s="959"/>
      <c r="J25" s="959"/>
      <c r="K25" s="959"/>
      <c r="L25" s="959"/>
      <c r="M25" s="959"/>
      <c r="N25" s="959"/>
      <c r="O25" s="960"/>
      <c r="P25" s="657"/>
      <c r="Q25" s="658"/>
      <c r="R25" s="658"/>
      <c r="S25" s="658"/>
      <c r="T25" s="658"/>
      <c r="U25" s="658"/>
      <c r="V25" s="659"/>
      <c r="W25" s="657"/>
      <c r="X25" s="658"/>
      <c r="Y25" s="658"/>
      <c r="Z25" s="658"/>
      <c r="AA25" s="658"/>
      <c r="AB25" s="658"/>
      <c r="AC25" s="659"/>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58"/>
      <c r="H26" s="959"/>
      <c r="I26" s="959"/>
      <c r="J26" s="959"/>
      <c r="K26" s="959"/>
      <c r="L26" s="959"/>
      <c r="M26" s="959"/>
      <c r="N26" s="959"/>
      <c r="O26" s="960"/>
      <c r="P26" s="657"/>
      <c r="Q26" s="658"/>
      <c r="R26" s="658"/>
      <c r="S26" s="658"/>
      <c r="T26" s="658"/>
      <c r="U26" s="658"/>
      <c r="V26" s="659"/>
      <c r="W26" s="657"/>
      <c r="X26" s="658"/>
      <c r="Y26" s="658"/>
      <c r="Z26" s="658"/>
      <c r="AA26" s="658"/>
      <c r="AB26" s="658"/>
      <c r="AC26" s="659"/>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57"/>
      <c r="Q27" s="658"/>
      <c r="R27" s="658"/>
      <c r="S27" s="658"/>
      <c r="T27" s="658"/>
      <c r="U27" s="658"/>
      <c r="V27" s="659"/>
      <c r="W27" s="657"/>
      <c r="X27" s="658"/>
      <c r="Y27" s="658"/>
      <c r="Z27" s="658"/>
      <c r="AA27" s="658"/>
      <c r="AB27" s="658"/>
      <c r="AC27" s="659"/>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461</v>
      </c>
      <c r="H28" s="962"/>
      <c r="I28" s="962"/>
      <c r="J28" s="962"/>
      <c r="K28" s="962"/>
      <c r="L28" s="962"/>
      <c r="M28" s="962"/>
      <c r="N28" s="962"/>
      <c r="O28" s="963"/>
      <c r="P28" s="878">
        <f>P29-SUM(P23:P27)</f>
        <v>0</v>
      </c>
      <c r="Q28" s="879"/>
      <c r="R28" s="879"/>
      <c r="S28" s="879"/>
      <c r="T28" s="879"/>
      <c r="U28" s="879"/>
      <c r="V28" s="880"/>
      <c r="W28" s="878">
        <f>W29-SUM(W23:W27)</f>
        <v>0</v>
      </c>
      <c r="X28" s="879"/>
      <c r="Y28" s="879"/>
      <c r="Z28" s="879"/>
      <c r="AA28" s="879"/>
      <c r="AB28" s="879"/>
      <c r="AC28" s="880"/>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57">
        <f>AK13</f>
        <v>1600</v>
      </c>
      <c r="Q29" s="658"/>
      <c r="R29" s="658"/>
      <c r="S29" s="658"/>
      <c r="T29" s="658"/>
      <c r="U29" s="658"/>
      <c r="V29" s="659"/>
      <c r="W29" s="936">
        <f>AR13</f>
        <v>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8" t="s">
        <v>527</v>
      </c>
      <c r="AN30" s="918"/>
      <c r="AO30" s="918"/>
      <c r="AP30" s="858"/>
      <c r="AQ30" s="767" t="s">
        <v>354</v>
      </c>
      <c r="AR30" s="768"/>
      <c r="AS30" s="768"/>
      <c r="AT30" s="769"/>
      <c r="AU30" s="774" t="s">
        <v>253</v>
      </c>
      <c r="AV30" s="774"/>
      <c r="AW30" s="774"/>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572</v>
      </c>
      <c r="AR31" s="200"/>
      <c r="AS31" s="133" t="s">
        <v>355</v>
      </c>
      <c r="AT31" s="134"/>
      <c r="AU31" s="199" t="s">
        <v>602</v>
      </c>
      <c r="AV31" s="199"/>
      <c r="AW31" s="398" t="s">
        <v>300</v>
      </c>
      <c r="AX31" s="399"/>
    </row>
    <row r="32" spans="1:50" ht="58.5" customHeight="1" x14ac:dyDescent="0.15">
      <c r="A32" s="403"/>
      <c r="B32" s="401"/>
      <c r="C32" s="401"/>
      <c r="D32" s="401"/>
      <c r="E32" s="401"/>
      <c r="F32" s="402"/>
      <c r="G32" s="564" t="s">
        <v>625</v>
      </c>
      <c r="H32" s="565"/>
      <c r="I32" s="565"/>
      <c r="J32" s="565"/>
      <c r="K32" s="565"/>
      <c r="L32" s="565"/>
      <c r="M32" s="565"/>
      <c r="N32" s="565"/>
      <c r="O32" s="566"/>
      <c r="P32" s="105" t="s">
        <v>605</v>
      </c>
      <c r="Q32" s="105"/>
      <c r="R32" s="105"/>
      <c r="S32" s="105"/>
      <c r="T32" s="105"/>
      <c r="U32" s="105"/>
      <c r="V32" s="105"/>
      <c r="W32" s="105"/>
      <c r="X32" s="106"/>
      <c r="Y32" s="471" t="s">
        <v>12</v>
      </c>
      <c r="Z32" s="531"/>
      <c r="AA32" s="532"/>
      <c r="AB32" s="461" t="s">
        <v>578</v>
      </c>
      <c r="AC32" s="461"/>
      <c r="AD32" s="461"/>
      <c r="AE32" s="218" t="s">
        <v>572</v>
      </c>
      <c r="AF32" s="219"/>
      <c r="AG32" s="219"/>
      <c r="AH32" s="219"/>
      <c r="AI32" s="218" t="s">
        <v>572</v>
      </c>
      <c r="AJ32" s="219"/>
      <c r="AK32" s="219"/>
      <c r="AL32" s="219"/>
      <c r="AM32" s="218" t="s">
        <v>592</v>
      </c>
      <c r="AN32" s="219"/>
      <c r="AO32" s="219"/>
      <c r="AP32" s="219"/>
      <c r="AQ32" s="340" t="s">
        <v>572</v>
      </c>
      <c r="AR32" s="207"/>
      <c r="AS32" s="207"/>
      <c r="AT32" s="341"/>
      <c r="AU32" s="219" t="s">
        <v>572</v>
      </c>
      <c r="AV32" s="219"/>
      <c r="AW32" s="219"/>
      <c r="AX32" s="221"/>
    </row>
    <row r="33" spans="1:50" ht="58.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578</v>
      </c>
      <c r="AC33" s="523"/>
      <c r="AD33" s="523"/>
      <c r="AE33" s="218" t="s">
        <v>572</v>
      </c>
      <c r="AF33" s="219"/>
      <c r="AG33" s="219"/>
      <c r="AH33" s="219"/>
      <c r="AI33" s="218" t="s">
        <v>572</v>
      </c>
      <c r="AJ33" s="219"/>
      <c r="AK33" s="219"/>
      <c r="AL33" s="219"/>
      <c r="AM33" s="218" t="s">
        <v>592</v>
      </c>
      <c r="AN33" s="219"/>
      <c r="AO33" s="219"/>
      <c r="AP33" s="219"/>
      <c r="AQ33" s="340" t="s">
        <v>572</v>
      </c>
      <c r="AR33" s="207"/>
      <c r="AS33" s="207"/>
      <c r="AT33" s="341"/>
      <c r="AU33" s="219" t="s">
        <v>572</v>
      </c>
      <c r="AV33" s="219"/>
      <c r="AW33" s="219"/>
      <c r="AX33" s="221"/>
    </row>
    <row r="34" spans="1:50" ht="58.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572</v>
      </c>
      <c r="AF34" s="219"/>
      <c r="AG34" s="219"/>
      <c r="AH34" s="219"/>
      <c r="AI34" s="218" t="s">
        <v>592</v>
      </c>
      <c r="AJ34" s="219"/>
      <c r="AK34" s="219"/>
      <c r="AL34" s="219"/>
      <c r="AM34" s="218" t="s">
        <v>592</v>
      </c>
      <c r="AN34" s="219"/>
      <c r="AO34" s="219"/>
      <c r="AP34" s="219"/>
      <c r="AQ34" s="340" t="s">
        <v>572</v>
      </c>
      <c r="AR34" s="207"/>
      <c r="AS34" s="207"/>
      <c r="AT34" s="341"/>
      <c r="AU34" s="219" t="s">
        <v>572</v>
      </c>
      <c r="AV34" s="219"/>
      <c r="AW34" s="219"/>
      <c r="AX34" s="221"/>
    </row>
    <row r="35" spans="1:50" ht="23.25" customHeight="1" x14ac:dyDescent="0.15">
      <c r="A35" s="226" t="s">
        <v>505</v>
      </c>
      <c r="B35" s="227"/>
      <c r="C35" s="227"/>
      <c r="D35" s="227"/>
      <c r="E35" s="227"/>
      <c r="F35" s="228"/>
      <c r="G35" s="232" t="s">
        <v>622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3"/>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0"/>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37.5" customHeight="1" x14ac:dyDescent="0.15">
      <c r="A101" s="422"/>
      <c r="B101" s="423"/>
      <c r="C101" s="423"/>
      <c r="D101" s="423"/>
      <c r="E101" s="423"/>
      <c r="F101" s="424"/>
      <c r="G101" s="105" t="s">
        <v>623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578</v>
      </c>
      <c r="AC101" s="461"/>
      <c r="AD101" s="461"/>
      <c r="AE101" s="218" t="s">
        <v>572</v>
      </c>
      <c r="AF101" s="219"/>
      <c r="AG101" s="219"/>
      <c r="AH101" s="220"/>
      <c r="AI101" s="218" t="s">
        <v>572</v>
      </c>
      <c r="AJ101" s="219"/>
      <c r="AK101" s="219"/>
      <c r="AL101" s="220"/>
      <c r="AM101" s="218" t="s">
        <v>572</v>
      </c>
      <c r="AN101" s="219"/>
      <c r="AO101" s="219"/>
      <c r="AP101" s="220"/>
      <c r="AQ101" s="218" t="s">
        <v>572</v>
      </c>
      <c r="AR101" s="219"/>
      <c r="AS101" s="219"/>
      <c r="AT101" s="220"/>
      <c r="AU101" s="218" t="s">
        <v>592</v>
      </c>
      <c r="AV101" s="219"/>
      <c r="AW101" s="219"/>
      <c r="AX101" s="220"/>
    </row>
    <row r="102" spans="1:60" ht="37.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578</v>
      </c>
      <c r="AC102" s="461"/>
      <c r="AD102" s="461"/>
      <c r="AE102" s="418" t="s">
        <v>572</v>
      </c>
      <c r="AF102" s="418"/>
      <c r="AG102" s="418"/>
      <c r="AH102" s="418"/>
      <c r="AI102" s="418" t="s">
        <v>572</v>
      </c>
      <c r="AJ102" s="418"/>
      <c r="AK102" s="418"/>
      <c r="AL102" s="418"/>
      <c r="AM102" s="418" t="s">
        <v>572</v>
      </c>
      <c r="AN102" s="418"/>
      <c r="AO102" s="418"/>
      <c r="AP102" s="418"/>
      <c r="AQ102" s="273" t="s">
        <v>592</v>
      </c>
      <c r="AR102" s="274"/>
      <c r="AS102" s="274"/>
      <c r="AT102" s="319"/>
      <c r="AU102" s="273" t="s">
        <v>592</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608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t="s">
        <v>572</v>
      </c>
      <c r="AF116" s="418"/>
      <c r="AG116" s="418"/>
      <c r="AH116" s="418"/>
      <c r="AI116" s="418" t="s">
        <v>572</v>
      </c>
      <c r="AJ116" s="418"/>
      <c r="AK116" s="418"/>
      <c r="AL116" s="418"/>
      <c r="AM116" s="418" t="s">
        <v>572</v>
      </c>
      <c r="AN116" s="418"/>
      <c r="AO116" s="418"/>
      <c r="AP116" s="418"/>
      <c r="AQ116" s="218" t="s">
        <v>607</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579</v>
      </c>
      <c r="AC117" s="473"/>
      <c r="AD117" s="474"/>
      <c r="AE117" s="551" t="s">
        <v>572</v>
      </c>
      <c r="AF117" s="551"/>
      <c r="AG117" s="551"/>
      <c r="AH117" s="551"/>
      <c r="AI117" s="551" t="s">
        <v>572</v>
      </c>
      <c r="AJ117" s="551"/>
      <c r="AK117" s="551"/>
      <c r="AL117" s="551"/>
      <c r="AM117" s="551" t="s">
        <v>572</v>
      </c>
      <c r="AN117" s="551"/>
      <c r="AO117" s="551"/>
      <c r="AP117" s="551"/>
      <c r="AQ117" s="551" t="s">
        <v>607</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484</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484</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484</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586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572</v>
      </c>
      <c r="AR133" s="199"/>
      <c r="AS133" s="133" t="s">
        <v>355</v>
      </c>
      <c r="AT133" s="134"/>
      <c r="AU133" s="200" t="s">
        <v>572</v>
      </c>
      <c r="AV133" s="200"/>
      <c r="AW133" s="133" t="s">
        <v>300</v>
      </c>
      <c r="AX133" s="195"/>
    </row>
    <row r="134" spans="1:50" ht="39.75" customHeight="1" x14ac:dyDescent="0.15">
      <c r="A134" s="189"/>
      <c r="B134" s="186"/>
      <c r="C134" s="180"/>
      <c r="D134" s="186"/>
      <c r="E134" s="180"/>
      <c r="F134" s="181"/>
      <c r="G134" s="104" t="s">
        <v>572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572</v>
      </c>
      <c r="AC134" s="205"/>
      <c r="AD134" s="205"/>
      <c r="AE134" s="206" t="s">
        <v>572</v>
      </c>
      <c r="AF134" s="207"/>
      <c r="AG134" s="207"/>
      <c r="AH134" s="207"/>
      <c r="AI134" s="206" t="s">
        <v>572</v>
      </c>
      <c r="AJ134" s="207"/>
      <c r="AK134" s="207"/>
      <c r="AL134" s="207"/>
      <c r="AM134" s="206"/>
      <c r="AN134" s="207"/>
      <c r="AO134" s="207"/>
      <c r="AP134" s="207"/>
      <c r="AQ134" s="206" t="s">
        <v>572</v>
      </c>
      <c r="AR134" s="207"/>
      <c r="AS134" s="207"/>
      <c r="AT134" s="207"/>
      <c r="AU134" s="206" t="s">
        <v>572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572</v>
      </c>
      <c r="AC135" s="213"/>
      <c r="AD135" s="213"/>
      <c r="AE135" s="206" t="s">
        <v>572</v>
      </c>
      <c r="AF135" s="207"/>
      <c r="AG135" s="207"/>
      <c r="AH135" s="207"/>
      <c r="AI135" s="206" t="s">
        <v>572</v>
      </c>
      <c r="AJ135" s="207"/>
      <c r="AK135" s="207"/>
      <c r="AL135" s="207"/>
      <c r="AM135" s="206"/>
      <c r="AN135" s="207"/>
      <c r="AO135" s="207"/>
      <c r="AP135" s="207"/>
      <c r="AQ135" s="206" t="s">
        <v>572</v>
      </c>
      <c r="AR135" s="207"/>
      <c r="AS135" s="207"/>
      <c r="AT135" s="207"/>
      <c r="AU135" s="206" t="s">
        <v>572</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4"/>
      <c r="E430" s="174" t="s">
        <v>545</v>
      </c>
      <c r="F430" s="898"/>
      <c r="G430" s="899" t="s">
        <v>374</v>
      </c>
      <c r="H430" s="123"/>
      <c r="I430" s="123"/>
      <c r="J430" s="900" t="s">
        <v>580</v>
      </c>
      <c r="K430" s="901"/>
      <c r="L430" s="901"/>
      <c r="M430" s="901"/>
      <c r="N430" s="901"/>
      <c r="O430" s="901"/>
      <c r="P430" s="901"/>
      <c r="Q430" s="901"/>
      <c r="R430" s="901"/>
      <c r="S430" s="901"/>
      <c r="T430" s="902"/>
      <c r="U430" s="588" t="s">
        <v>566</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581</v>
      </c>
      <c r="AF432" s="200"/>
      <c r="AG432" s="133" t="s">
        <v>355</v>
      </c>
      <c r="AH432" s="134"/>
      <c r="AI432" s="156"/>
      <c r="AJ432" s="156"/>
      <c r="AK432" s="156"/>
      <c r="AL432" s="154"/>
      <c r="AM432" s="156"/>
      <c r="AN432" s="156"/>
      <c r="AO432" s="156"/>
      <c r="AP432" s="154"/>
      <c r="AQ432" s="590" t="s">
        <v>581</v>
      </c>
      <c r="AR432" s="200"/>
      <c r="AS432" s="133" t="s">
        <v>355</v>
      </c>
      <c r="AT432" s="134"/>
      <c r="AU432" s="200" t="s">
        <v>566</v>
      </c>
      <c r="AV432" s="200"/>
      <c r="AW432" s="133" t="s">
        <v>300</v>
      </c>
      <c r="AX432" s="195"/>
    </row>
    <row r="433" spans="1:50" ht="23.25" customHeight="1" x14ac:dyDescent="0.15">
      <c r="A433" s="189"/>
      <c r="B433" s="186"/>
      <c r="C433" s="180"/>
      <c r="D433" s="186"/>
      <c r="E433" s="342"/>
      <c r="F433" s="343"/>
      <c r="G433" s="104" t="s">
        <v>566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581</v>
      </c>
      <c r="AC433" s="213"/>
      <c r="AD433" s="213"/>
      <c r="AE433" s="340" t="s">
        <v>580</v>
      </c>
      <c r="AF433" s="207"/>
      <c r="AG433" s="207"/>
      <c r="AH433" s="341"/>
      <c r="AI433" s="340" t="s">
        <v>580</v>
      </c>
      <c r="AJ433" s="207"/>
      <c r="AK433" s="207"/>
      <c r="AL433" s="207"/>
      <c r="AM433" s="340" t="s">
        <v>572</v>
      </c>
      <c r="AN433" s="207"/>
      <c r="AO433" s="207"/>
      <c r="AP433" s="341"/>
      <c r="AQ433" s="340" t="s">
        <v>580</v>
      </c>
      <c r="AR433" s="207"/>
      <c r="AS433" s="207"/>
      <c r="AT433" s="341"/>
      <c r="AU433" s="207" t="s">
        <v>580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581</v>
      </c>
      <c r="AC434" s="205"/>
      <c r="AD434" s="205"/>
      <c r="AE434" s="340" t="s">
        <v>582</v>
      </c>
      <c r="AF434" s="207"/>
      <c r="AG434" s="207"/>
      <c r="AH434" s="341"/>
      <c r="AI434" s="340" t="s">
        <v>580</v>
      </c>
      <c r="AJ434" s="207"/>
      <c r="AK434" s="207"/>
      <c r="AL434" s="207"/>
      <c r="AM434" s="340" t="s">
        <v>572</v>
      </c>
      <c r="AN434" s="207"/>
      <c r="AO434" s="207"/>
      <c r="AP434" s="341"/>
      <c r="AQ434" s="340" t="s">
        <v>580</v>
      </c>
      <c r="AR434" s="207"/>
      <c r="AS434" s="207"/>
      <c r="AT434" s="341"/>
      <c r="AU434" s="207" t="s">
        <v>580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582</v>
      </c>
      <c r="AF435" s="207"/>
      <c r="AG435" s="207"/>
      <c r="AH435" s="341"/>
      <c r="AI435" s="340" t="s">
        <v>582</v>
      </c>
      <c r="AJ435" s="207"/>
      <c r="AK435" s="207"/>
      <c r="AL435" s="207"/>
      <c r="AM435" s="340" t="s">
        <v>572</v>
      </c>
      <c r="AN435" s="207"/>
      <c r="AO435" s="207"/>
      <c r="AP435" s="341"/>
      <c r="AQ435" s="340" t="s">
        <v>580</v>
      </c>
      <c r="AR435" s="207"/>
      <c r="AS435" s="207"/>
      <c r="AT435" s="341"/>
      <c r="AU435" s="207" t="s">
        <v>580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566</v>
      </c>
      <c r="AF457" s="200"/>
      <c r="AG457" s="133" t="s">
        <v>355</v>
      </c>
      <c r="AH457" s="134"/>
      <c r="AI457" s="156"/>
      <c r="AJ457" s="156"/>
      <c r="AK457" s="156"/>
      <c r="AL457" s="154"/>
      <c r="AM457" s="156"/>
      <c r="AN457" s="156"/>
      <c r="AO457" s="156"/>
      <c r="AP457" s="154"/>
      <c r="AQ457" s="590" t="s">
        <v>566</v>
      </c>
      <c r="AR457" s="200"/>
      <c r="AS457" s="133" t="s">
        <v>355</v>
      </c>
      <c r="AT457" s="134"/>
      <c r="AU457" s="200" t="s">
        <v>581</v>
      </c>
      <c r="AV457" s="200"/>
      <c r="AW457" s="133" t="s">
        <v>300</v>
      </c>
      <c r="AX457" s="195"/>
    </row>
    <row r="458" spans="1:50" ht="23.25" customHeight="1" x14ac:dyDescent="0.15">
      <c r="A458" s="189"/>
      <c r="B458" s="186"/>
      <c r="C458" s="180"/>
      <c r="D458" s="186"/>
      <c r="E458" s="342"/>
      <c r="F458" s="343"/>
      <c r="G458" s="104" t="s">
        <v>566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581</v>
      </c>
      <c r="AC458" s="213"/>
      <c r="AD458" s="213"/>
      <c r="AE458" s="340" t="s">
        <v>582</v>
      </c>
      <c r="AF458" s="207"/>
      <c r="AG458" s="207"/>
      <c r="AH458" s="207"/>
      <c r="AI458" s="340" t="s">
        <v>580</v>
      </c>
      <c r="AJ458" s="207"/>
      <c r="AK458" s="207"/>
      <c r="AL458" s="207"/>
      <c r="AM458" s="340" t="s">
        <v>572</v>
      </c>
      <c r="AN458" s="207"/>
      <c r="AO458" s="207"/>
      <c r="AP458" s="341"/>
      <c r="AQ458" s="340" t="s">
        <v>580</v>
      </c>
      <c r="AR458" s="207"/>
      <c r="AS458" s="207"/>
      <c r="AT458" s="341"/>
      <c r="AU458" s="207" t="s">
        <v>582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566</v>
      </c>
      <c r="AC459" s="205"/>
      <c r="AD459" s="205"/>
      <c r="AE459" s="340" t="s">
        <v>580</v>
      </c>
      <c r="AF459" s="207"/>
      <c r="AG459" s="207"/>
      <c r="AH459" s="341"/>
      <c r="AI459" s="340" t="s">
        <v>582</v>
      </c>
      <c r="AJ459" s="207"/>
      <c r="AK459" s="207"/>
      <c r="AL459" s="207"/>
      <c r="AM459" s="340" t="s">
        <v>572</v>
      </c>
      <c r="AN459" s="207"/>
      <c r="AO459" s="207"/>
      <c r="AP459" s="341"/>
      <c r="AQ459" s="340" t="s">
        <v>582</v>
      </c>
      <c r="AR459" s="207"/>
      <c r="AS459" s="207"/>
      <c r="AT459" s="341"/>
      <c r="AU459" s="207" t="s">
        <v>580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580</v>
      </c>
      <c r="AF460" s="207"/>
      <c r="AG460" s="207"/>
      <c r="AH460" s="341"/>
      <c r="AI460" s="340" t="s">
        <v>580</v>
      </c>
      <c r="AJ460" s="207"/>
      <c r="AK460" s="207"/>
      <c r="AL460" s="207"/>
      <c r="AM460" s="340" t="s">
        <v>572</v>
      </c>
      <c r="AN460" s="207"/>
      <c r="AO460" s="207"/>
      <c r="AP460" s="341"/>
      <c r="AQ460" s="340" t="s">
        <v>580</v>
      </c>
      <c r="AR460" s="207"/>
      <c r="AS460" s="207"/>
      <c r="AT460" s="341"/>
      <c r="AU460" s="207" t="s">
        <v>580</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566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617</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4.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585</v>
      </c>
      <c r="AE702" s="346"/>
      <c r="AF702" s="346"/>
      <c r="AG702" s="385" t="s">
        <v>583</v>
      </c>
      <c r="AH702" s="386"/>
      <c r="AI702" s="386"/>
      <c r="AJ702" s="386"/>
      <c r="AK702" s="386"/>
      <c r="AL702" s="386"/>
      <c r="AM702" s="386"/>
      <c r="AN702" s="386"/>
      <c r="AO702" s="386"/>
      <c r="AP702" s="386"/>
      <c r="AQ702" s="386"/>
      <c r="AR702" s="386"/>
      <c r="AS702" s="386"/>
      <c r="AT702" s="386"/>
      <c r="AU702" s="386"/>
      <c r="AV702" s="386"/>
      <c r="AW702" s="386"/>
      <c r="AX702" s="387"/>
    </row>
    <row r="703" spans="1:50" ht="54.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585</v>
      </c>
      <c r="AE703" s="329"/>
      <c r="AF703" s="329"/>
      <c r="AG703" s="101" t="s">
        <v>614</v>
      </c>
      <c r="AH703" s="102"/>
      <c r="AI703" s="102"/>
      <c r="AJ703" s="102"/>
      <c r="AK703" s="102"/>
      <c r="AL703" s="102"/>
      <c r="AM703" s="102"/>
      <c r="AN703" s="102"/>
      <c r="AO703" s="102"/>
      <c r="AP703" s="102"/>
      <c r="AQ703" s="102"/>
      <c r="AR703" s="102"/>
      <c r="AS703" s="102"/>
      <c r="AT703" s="102"/>
      <c r="AU703" s="102"/>
      <c r="AV703" s="102"/>
      <c r="AW703" s="102"/>
      <c r="AX703" s="103"/>
    </row>
    <row r="704" spans="1:50" ht="54.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585</v>
      </c>
      <c r="AE704" s="783"/>
      <c r="AF704" s="783"/>
      <c r="AG704" s="167" t="s">
        <v>624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612</v>
      </c>
      <c r="AE705" s="715"/>
      <c r="AF705" s="715"/>
      <c r="AG705" s="125" t="s">
        <v>619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616</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616</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612</v>
      </c>
      <c r="AE708" s="605"/>
      <c r="AF708" s="605"/>
      <c r="AG708" s="742" t="s">
        <v>572</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612</v>
      </c>
      <c r="AE709" s="329"/>
      <c r="AF709" s="329"/>
      <c r="AG709" s="101" t="s">
        <v>572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612</v>
      </c>
      <c r="AE710" s="329"/>
      <c r="AF710" s="329"/>
      <c r="AG710" s="101" t="s">
        <v>572</v>
      </c>
      <c r="AH710" s="102"/>
      <c r="AI710" s="102"/>
      <c r="AJ710" s="102"/>
      <c r="AK710" s="102"/>
      <c r="AL710" s="102"/>
      <c r="AM710" s="102"/>
      <c r="AN710" s="102"/>
      <c r="AO710" s="102"/>
      <c r="AP710" s="102"/>
      <c r="AQ710" s="102"/>
      <c r="AR710" s="102"/>
      <c r="AS710" s="102"/>
      <c r="AT710" s="102"/>
      <c r="AU710" s="102"/>
      <c r="AV710" s="102"/>
      <c r="AW710" s="102"/>
      <c r="AX710" s="103"/>
    </row>
    <row r="711" spans="1:50" ht="29.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612</v>
      </c>
      <c r="AE711" s="329"/>
      <c r="AF711" s="329"/>
      <c r="AG711" s="101" t="s">
        <v>601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612</v>
      </c>
      <c r="AE712" s="783"/>
      <c r="AF712" s="783"/>
      <c r="AG712" s="810" t="s">
        <v>572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612</v>
      </c>
      <c r="AE713" s="329"/>
      <c r="AF713" s="663"/>
      <c r="AG713" s="101" t="s">
        <v>572</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612</v>
      </c>
      <c r="AE714" s="808"/>
      <c r="AF714" s="809"/>
      <c r="AG714" s="736" t="s">
        <v>572</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612</v>
      </c>
      <c r="AE715" s="605"/>
      <c r="AF715" s="656"/>
      <c r="AG715" s="742" t="s">
        <v>572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612</v>
      </c>
      <c r="AE716" s="627"/>
      <c r="AF716" s="627"/>
      <c r="AG716" s="101" t="s">
        <v>572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612</v>
      </c>
      <c r="AE717" s="329"/>
      <c r="AF717" s="329"/>
      <c r="AG717" s="101" t="s">
        <v>572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612</v>
      </c>
      <c r="AE718" s="329"/>
      <c r="AF718" s="329"/>
      <c r="AG718" s="127" t="s">
        <v>572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585</v>
      </c>
      <c r="AE719" s="605"/>
      <c r="AF719" s="605"/>
      <c r="AG719" s="125" t="s">
        <v>620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594</v>
      </c>
      <c r="D721" s="297"/>
      <c r="E721" s="297"/>
      <c r="F721" s="298"/>
      <c r="G721" s="287"/>
      <c r="H721" s="288"/>
      <c r="I721" s="83" t="str">
        <f>IF(OR(G721="　", G721=""), "", "-")</f>
        <v/>
      </c>
      <c r="J721" s="291">
        <v>22</v>
      </c>
      <c r="K721" s="291"/>
      <c r="L721" s="83" t="str">
        <f>IF(M721="","","-")</f>
        <v/>
      </c>
      <c r="M721" s="84"/>
      <c r="N721" s="304" t="s">
        <v>595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621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603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52.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9.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55.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53.25" customHeight="1" thickBot="1" x14ac:dyDescent="0.2">
      <c r="A735" s="790" t="s">
        <v>618</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4" t="s">
        <v>549</v>
      </c>
      <c r="B737" s="210"/>
      <c r="C737" s="210"/>
      <c r="D737" s="211"/>
      <c r="E737" s="993" t="s">
        <v>572</v>
      </c>
      <c r="F737" s="993"/>
      <c r="G737" s="993"/>
      <c r="H737" s="993"/>
      <c r="I737" s="993"/>
      <c r="J737" s="993"/>
      <c r="K737" s="993"/>
      <c r="L737" s="993"/>
      <c r="M737" s="993"/>
      <c r="N737" s="365" t="s">
        <v>542</v>
      </c>
      <c r="O737" s="365"/>
      <c r="P737" s="365"/>
      <c r="Q737" s="365"/>
      <c r="R737" s="993" t="s">
        <v>572</v>
      </c>
      <c r="S737" s="993"/>
      <c r="T737" s="993"/>
      <c r="U737" s="993"/>
      <c r="V737" s="993"/>
      <c r="W737" s="993"/>
      <c r="X737" s="993"/>
      <c r="Y737" s="993"/>
      <c r="Z737" s="993"/>
      <c r="AA737" s="365" t="s">
        <v>541</v>
      </c>
      <c r="AB737" s="365"/>
      <c r="AC737" s="365"/>
      <c r="AD737" s="365"/>
      <c r="AE737" s="993" t="s">
        <v>572</v>
      </c>
      <c r="AF737" s="993"/>
      <c r="AG737" s="993"/>
      <c r="AH737" s="993"/>
      <c r="AI737" s="993"/>
      <c r="AJ737" s="993"/>
      <c r="AK737" s="993"/>
      <c r="AL737" s="993"/>
      <c r="AM737" s="993"/>
      <c r="AN737" s="365" t="s">
        <v>540</v>
      </c>
      <c r="AO737" s="365"/>
      <c r="AP737" s="365"/>
      <c r="AQ737" s="365"/>
      <c r="AR737" s="985" t="s">
        <v>572</v>
      </c>
      <c r="AS737" s="986"/>
      <c r="AT737" s="986"/>
      <c r="AU737" s="986"/>
      <c r="AV737" s="986"/>
      <c r="AW737" s="986"/>
      <c r="AX737" s="987"/>
      <c r="AY737" s="89"/>
      <c r="AZ737" s="89"/>
    </row>
    <row r="738" spans="1:52" ht="24.75" customHeight="1" x14ac:dyDescent="0.15">
      <c r="A738" s="994" t="s">
        <v>539</v>
      </c>
      <c r="B738" s="210"/>
      <c r="C738" s="210"/>
      <c r="D738" s="211"/>
      <c r="E738" s="993" t="s">
        <v>572</v>
      </c>
      <c r="F738" s="993"/>
      <c r="G738" s="993"/>
      <c r="H738" s="993"/>
      <c r="I738" s="993"/>
      <c r="J738" s="993"/>
      <c r="K738" s="993"/>
      <c r="L738" s="993"/>
      <c r="M738" s="993"/>
      <c r="N738" s="365" t="s">
        <v>538</v>
      </c>
      <c r="O738" s="365"/>
      <c r="P738" s="365"/>
      <c r="Q738" s="365"/>
      <c r="R738" s="993" t="s">
        <v>572</v>
      </c>
      <c r="S738" s="993"/>
      <c r="T738" s="993"/>
      <c r="U738" s="993"/>
      <c r="V738" s="993"/>
      <c r="W738" s="993"/>
      <c r="X738" s="993"/>
      <c r="Y738" s="993"/>
      <c r="Z738" s="993"/>
      <c r="AA738" s="365" t="s">
        <v>537</v>
      </c>
      <c r="AB738" s="365"/>
      <c r="AC738" s="365"/>
      <c r="AD738" s="365"/>
      <c r="AE738" s="993" t="s">
        <v>572</v>
      </c>
      <c r="AF738" s="993"/>
      <c r="AG738" s="993"/>
      <c r="AH738" s="993"/>
      <c r="AI738" s="993"/>
      <c r="AJ738" s="993"/>
      <c r="AK738" s="993"/>
      <c r="AL738" s="993"/>
      <c r="AM738" s="993"/>
      <c r="AN738" s="365" t="s">
        <v>533</v>
      </c>
      <c r="AO738" s="365"/>
      <c r="AP738" s="365"/>
      <c r="AQ738" s="365"/>
      <c r="AR738" s="985" t="s">
        <v>592</v>
      </c>
      <c r="AS738" s="986"/>
      <c r="AT738" s="986"/>
      <c r="AU738" s="986"/>
      <c r="AV738" s="986"/>
      <c r="AW738" s="986"/>
      <c r="AX738" s="987"/>
    </row>
    <row r="739" spans="1:52" ht="24.75" customHeight="1" thickBot="1" x14ac:dyDescent="0.2">
      <c r="A739" s="995" t="s">
        <v>529</v>
      </c>
      <c r="B739" s="996"/>
      <c r="C739" s="996"/>
      <c r="D739" s="997"/>
      <c r="E739" s="998" t="s">
        <v>569</v>
      </c>
      <c r="F739" s="988"/>
      <c r="G739" s="988"/>
      <c r="H739" s="93" t="str">
        <f>IF(E739="", "", "(")</f>
        <v>(</v>
      </c>
      <c r="I739" s="988" t="s">
        <v>584</v>
      </c>
      <c r="J739" s="988"/>
      <c r="K739" s="93" t="str">
        <f>IF(OR(I739="　", I739=""), "", "-")</f>
        <v>-</v>
      </c>
      <c r="L739" s="989">
        <v>21</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570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613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36.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6.75" customHeight="1" x14ac:dyDescent="0.15">
      <c r="A781" s="631"/>
      <c r="B781" s="632"/>
      <c r="C781" s="632"/>
      <c r="D781" s="632"/>
      <c r="E781" s="632"/>
      <c r="F781" s="633"/>
      <c r="G781" s="670" t="s">
        <v>600</v>
      </c>
      <c r="H781" s="671"/>
      <c r="I781" s="671"/>
      <c r="J781" s="671"/>
      <c r="K781" s="672"/>
      <c r="L781" s="664" t="s">
        <v>611</v>
      </c>
      <c r="M781" s="665"/>
      <c r="N781" s="665"/>
      <c r="O781" s="665"/>
      <c r="P781" s="665"/>
      <c r="Q781" s="665"/>
      <c r="R781" s="665"/>
      <c r="S781" s="665"/>
      <c r="T781" s="665"/>
      <c r="U781" s="665"/>
      <c r="V781" s="665"/>
      <c r="W781" s="665"/>
      <c r="X781" s="666"/>
      <c r="Y781" s="388">
        <v>80000</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80000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8.25" customHeight="1" x14ac:dyDescent="0.15">
      <c r="A837" s="376">
        <v>1</v>
      </c>
      <c r="B837" s="376">
        <v>1</v>
      </c>
      <c r="C837" s="361" t="s">
        <v>596</v>
      </c>
      <c r="D837" s="347"/>
      <c r="E837" s="347"/>
      <c r="F837" s="347"/>
      <c r="G837" s="347"/>
      <c r="H837" s="347"/>
      <c r="I837" s="347"/>
      <c r="J837" s="907">
        <v>4030005012570</v>
      </c>
      <c r="K837" s="908"/>
      <c r="L837" s="908"/>
      <c r="M837" s="908"/>
      <c r="N837" s="908"/>
      <c r="O837" s="909"/>
      <c r="P837" s="362" t="s">
        <v>606</v>
      </c>
      <c r="Q837" s="350"/>
      <c r="R837" s="350"/>
      <c r="S837" s="350"/>
      <c r="T837" s="350"/>
      <c r="U837" s="350"/>
      <c r="V837" s="350"/>
      <c r="W837" s="350"/>
      <c r="X837" s="350"/>
      <c r="Y837" s="351">
        <v>80000</v>
      </c>
      <c r="Z837" s="352"/>
      <c r="AA837" s="352"/>
      <c r="AB837" s="353"/>
      <c r="AC837" s="363" t="s">
        <v>597</v>
      </c>
      <c r="AD837" s="371"/>
      <c r="AE837" s="371"/>
      <c r="AF837" s="371"/>
      <c r="AG837" s="371"/>
      <c r="AH837" s="372" t="s">
        <v>592</v>
      </c>
      <c r="AI837" s="373"/>
      <c r="AJ837" s="373"/>
      <c r="AK837" s="373"/>
      <c r="AL837" s="357" t="s">
        <v>592</v>
      </c>
      <c r="AM837" s="358"/>
      <c r="AN837" s="358"/>
      <c r="AO837" s="359"/>
      <c r="AP837" s="360" t="s">
        <v>592</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573</v>
      </c>
      <c r="F1102" s="375"/>
      <c r="G1102" s="375"/>
      <c r="H1102" s="375"/>
      <c r="I1102" s="375"/>
      <c r="J1102" s="348" t="s">
        <v>574</v>
      </c>
      <c r="K1102" s="349"/>
      <c r="L1102" s="349"/>
      <c r="M1102" s="349"/>
      <c r="N1102" s="349"/>
      <c r="O1102" s="349"/>
      <c r="P1102" s="362" t="s">
        <v>573</v>
      </c>
      <c r="Q1102" s="350"/>
      <c r="R1102" s="350"/>
      <c r="S1102" s="350"/>
      <c r="T1102" s="350"/>
      <c r="U1102" s="350"/>
      <c r="V1102" s="350"/>
      <c r="W1102" s="350"/>
      <c r="X1102" s="350"/>
      <c r="Y1102" s="351" t="s">
        <v>575</v>
      </c>
      <c r="Z1102" s="352"/>
      <c r="AA1102" s="352"/>
      <c r="AB1102" s="353"/>
      <c r="AC1102" s="354"/>
      <c r="AD1102" s="354"/>
      <c r="AE1102" s="354"/>
      <c r="AF1102" s="354"/>
      <c r="AG1102" s="354"/>
      <c r="AH1102" s="355" t="s">
        <v>574</v>
      </c>
      <c r="AI1102" s="356"/>
      <c r="AJ1102" s="356"/>
      <c r="AK1102" s="356"/>
      <c r="AL1102" s="357" t="s">
        <v>576</v>
      </c>
      <c r="AM1102" s="358"/>
      <c r="AN1102" s="358"/>
      <c r="AO1102" s="359"/>
      <c r="AP1102" s="360" t="s">
        <v>573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6" fitToHeight="0" orientation="portrait" horizontalDpi="300" verticalDpi="300" r:id="rId1"/>
  <headerFooter differentFirst="1" alignWithMargins="0"/>
  <rowBreaks count="3" manualBreakCount="3">
    <brk id="68" max="49" man="1"/>
    <brk id="699"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Q18" sqref="Q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585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585</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585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29"/>
      <c r="AA2" s="830"/>
      <c r="AB2" s="1029" t="s">
        <v>11</v>
      </c>
      <c r="AC2" s="1030"/>
      <c r="AD2" s="1031"/>
      <c r="AE2" s="1035" t="s">
        <v>556</v>
      </c>
      <c r="AF2" s="1035"/>
      <c r="AG2" s="1035"/>
      <c r="AH2" s="1035"/>
      <c r="AI2" s="1035" t="s">
        <v>553</v>
      </c>
      <c r="AJ2" s="1035"/>
      <c r="AK2" s="1035"/>
      <c r="AL2" s="1035"/>
      <c r="AM2" s="1035" t="s">
        <v>527</v>
      </c>
      <c r="AN2" s="1035"/>
      <c r="AO2" s="1035"/>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4"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29"/>
      <c r="AA9" s="830"/>
      <c r="AB9" s="1029" t="s">
        <v>11</v>
      </c>
      <c r="AC9" s="1030"/>
      <c r="AD9" s="1031"/>
      <c r="AE9" s="1035" t="s">
        <v>557</v>
      </c>
      <c r="AF9" s="1035"/>
      <c r="AG9" s="1035"/>
      <c r="AH9" s="1035"/>
      <c r="AI9" s="1035" t="s">
        <v>553</v>
      </c>
      <c r="AJ9" s="1035"/>
      <c r="AK9" s="1035"/>
      <c r="AL9" s="1035"/>
      <c r="AM9" s="1035" t="s">
        <v>527</v>
      </c>
      <c r="AN9" s="1035"/>
      <c r="AO9" s="1035"/>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4"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29"/>
      <c r="AA16" s="830"/>
      <c r="AB16" s="1029" t="s">
        <v>11</v>
      </c>
      <c r="AC16" s="1030"/>
      <c r="AD16" s="1031"/>
      <c r="AE16" s="1035" t="s">
        <v>556</v>
      </c>
      <c r="AF16" s="1035"/>
      <c r="AG16" s="1035"/>
      <c r="AH16" s="1035"/>
      <c r="AI16" s="1035" t="s">
        <v>554</v>
      </c>
      <c r="AJ16" s="1035"/>
      <c r="AK16" s="1035"/>
      <c r="AL16" s="1035"/>
      <c r="AM16" s="1035" t="s">
        <v>527</v>
      </c>
      <c r="AN16" s="1035"/>
      <c r="AO16" s="1035"/>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4"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29"/>
      <c r="AA23" s="830"/>
      <c r="AB23" s="1029" t="s">
        <v>11</v>
      </c>
      <c r="AC23" s="1030"/>
      <c r="AD23" s="1031"/>
      <c r="AE23" s="1035" t="s">
        <v>558</v>
      </c>
      <c r="AF23" s="1035"/>
      <c r="AG23" s="1035"/>
      <c r="AH23" s="1035"/>
      <c r="AI23" s="1035" t="s">
        <v>553</v>
      </c>
      <c r="AJ23" s="1035"/>
      <c r="AK23" s="1035"/>
      <c r="AL23" s="1035"/>
      <c r="AM23" s="1035" t="s">
        <v>527</v>
      </c>
      <c r="AN23" s="1035"/>
      <c r="AO23" s="1035"/>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4"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29"/>
      <c r="AA30" s="830"/>
      <c r="AB30" s="1029" t="s">
        <v>11</v>
      </c>
      <c r="AC30" s="1030"/>
      <c r="AD30" s="1031"/>
      <c r="AE30" s="1035" t="s">
        <v>556</v>
      </c>
      <c r="AF30" s="1035"/>
      <c r="AG30" s="1035"/>
      <c r="AH30" s="1035"/>
      <c r="AI30" s="1035" t="s">
        <v>553</v>
      </c>
      <c r="AJ30" s="1035"/>
      <c r="AK30" s="1035"/>
      <c r="AL30" s="1035"/>
      <c r="AM30" s="1035" t="s">
        <v>551</v>
      </c>
      <c r="AN30" s="1035"/>
      <c r="AO30" s="1035"/>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4"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29"/>
      <c r="AA37" s="830"/>
      <c r="AB37" s="1029" t="s">
        <v>11</v>
      </c>
      <c r="AC37" s="1030"/>
      <c r="AD37" s="1031"/>
      <c r="AE37" s="1035" t="s">
        <v>558</v>
      </c>
      <c r="AF37" s="1035"/>
      <c r="AG37" s="1035"/>
      <c r="AH37" s="1035"/>
      <c r="AI37" s="1035" t="s">
        <v>555</v>
      </c>
      <c r="AJ37" s="1035"/>
      <c r="AK37" s="1035"/>
      <c r="AL37" s="1035"/>
      <c r="AM37" s="1035" t="s">
        <v>552</v>
      </c>
      <c r="AN37" s="1035"/>
      <c r="AO37" s="1035"/>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4"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29"/>
      <c r="AA44" s="830"/>
      <c r="AB44" s="1029" t="s">
        <v>11</v>
      </c>
      <c r="AC44" s="1030"/>
      <c r="AD44" s="1031"/>
      <c r="AE44" s="1035" t="s">
        <v>556</v>
      </c>
      <c r="AF44" s="1035"/>
      <c r="AG44" s="1035"/>
      <c r="AH44" s="1035"/>
      <c r="AI44" s="1035" t="s">
        <v>553</v>
      </c>
      <c r="AJ44" s="1035"/>
      <c r="AK44" s="1035"/>
      <c r="AL44" s="1035"/>
      <c r="AM44" s="1035" t="s">
        <v>527</v>
      </c>
      <c r="AN44" s="1035"/>
      <c r="AO44" s="1035"/>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4"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29"/>
      <c r="AA51" s="830"/>
      <c r="AB51" s="557" t="s">
        <v>11</v>
      </c>
      <c r="AC51" s="1030"/>
      <c r="AD51" s="1031"/>
      <c r="AE51" s="1035" t="s">
        <v>556</v>
      </c>
      <c r="AF51" s="1035"/>
      <c r="AG51" s="1035"/>
      <c r="AH51" s="1035"/>
      <c r="AI51" s="1035" t="s">
        <v>553</v>
      </c>
      <c r="AJ51" s="1035"/>
      <c r="AK51" s="1035"/>
      <c r="AL51" s="1035"/>
      <c r="AM51" s="1035" t="s">
        <v>527</v>
      </c>
      <c r="AN51" s="1035"/>
      <c r="AO51" s="1035"/>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4"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29"/>
      <c r="AA58" s="830"/>
      <c r="AB58" s="1029" t="s">
        <v>11</v>
      </c>
      <c r="AC58" s="1030"/>
      <c r="AD58" s="1031"/>
      <c r="AE58" s="1035" t="s">
        <v>556</v>
      </c>
      <c r="AF58" s="1035"/>
      <c r="AG58" s="1035"/>
      <c r="AH58" s="1035"/>
      <c r="AI58" s="1035" t="s">
        <v>553</v>
      </c>
      <c r="AJ58" s="1035"/>
      <c r="AK58" s="1035"/>
      <c r="AL58" s="1035"/>
      <c r="AM58" s="1035" t="s">
        <v>527</v>
      </c>
      <c r="AN58" s="1035"/>
      <c r="AO58" s="1035"/>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4"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29"/>
      <c r="AA65" s="830"/>
      <c r="AB65" s="1029" t="s">
        <v>11</v>
      </c>
      <c r="AC65" s="1030"/>
      <c r="AD65" s="1031"/>
      <c r="AE65" s="1035" t="s">
        <v>556</v>
      </c>
      <c r="AF65" s="1035"/>
      <c r="AG65" s="1035"/>
      <c r="AH65" s="1035"/>
      <c r="AI65" s="1035" t="s">
        <v>553</v>
      </c>
      <c r="AJ65" s="1035"/>
      <c r="AK65" s="1035"/>
      <c r="AL65" s="1035"/>
      <c r="AM65" s="1035" t="s">
        <v>527</v>
      </c>
      <c r="AN65" s="1035"/>
      <c r="AO65" s="1035"/>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8"/>
      <c r="B14" s="1049"/>
      <c r="C14" s="1049"/>
      <c r="D14" s="1049"/>
      <c r="E14" s="1049"/>
      <c r="F14" s="1050"/>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8"/>
      <c r="B15" s="1049"/>
      <c r="C15" s="1049"/>
      <c r="D15" s="1049"/>
      <c r="E15" s="1049"/>
      <c r="F15" s="1050"/>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8"/>
      <c r="B16" s="1049"/>
      <c r="C16" s="1049"/>
      <c r="D16" s="1049"/>
      <c r="E16" s="1049"/>
      <c r="F16" s="1050"/>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8"/>
      <c r="B27" s="1049"/>
      <c r="C27" s="1049"/>
      <c r="D27" s="1049"/>
      <c r="E27" s="1049"/>
      <c r="F27" s="1050"/>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8"/>
      <c r="B28" s="1049"/>
      <c r="C28" s="1049"/>
      <c r="D28" s="1049"/>
      <c r="E28" s="1049"/>
      <c r="F28" s="1050"/>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8"/>
      <c r="B29" s="1049"/>
      <c r="C29" s="1049"/>
      <c r="D29" s="1049"/>
      <c r="E29" s="1049"/>
      <c r="F29" s="1050"/>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8"/>
      <c r="B40" s="1049"/>
      <c r="C40" s="1049"/>
      <c r="D40" s="1049"/>
      <c r="E40" s="1049"/>
      <c r="F40" s="1050"/>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8"/>
      <c r="B41" s="1049"/>
      <c r="C41" s="1049"/>
      <c r="D41" s="1049"/>
      <c r="E41" s="1049"/>
      <c r="F41" s="1050"/>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8"/>
      <c r="B42" s="1049"/>
      <c r="C42" s="1049"/>
      <c r="D42" s="1049"/>
      <c r="E42" s="1049"/>
      <c r="F42" s="1050"/>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8"/>
      <c r="B56" s="1049"/>
      <c r="C56" s="1049"/>
      <c r="D56" s="1049"/>
      <c r="E56" s="1049"/>
      <c r="F56" s="1050"/>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8"/>
      <c r="B67" s="1049"/>
      <c r="C67" s="1049"/>
      <c r="D67" s="1049"/>
      <c r="E67" s="1049"/>
      <c r="F67" s="1050"/>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8"/>
      <c r="B68" s="1049"/>
      <c r="C68" s="1049"/>
      <c r="D68" s="1049"/>
      <c r="E68" s="1049"/>
      <c r="F68" s="1050"/>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8"/>
      <c r="B69" s="1049"/>
      <c r="C69" s="1049"/>
      <c r="D69" s="1049"/>
      <c r="E69" s="1049"/>
      <c r="F69" s="1050"/>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8"/>
      <c r="B80" s="1049"/>
      <c r="C80" s="1049"/>
      <c r="D80" s="1049"/>
      <c r="E80" s="1049"/>
      <c r="F80" s="1050"/>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8"/>
      <c r="B81" s="1049"/>
      <c r="C81" s="1049"/>
      <c r="D81" s="1049"/>
      <c r="E81" s="1049"/>
      <c r="F81" s="1050"/>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8"/>
      <c r="B82" s="1049"/>
      <c r="C82" s="1049"/>
      <c r="D82" s="1049"/>
      <c r="E82" s="1049"/>
      <c r="F82" s="1050"/>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8"/>
      <c r="B93" s="1049"/>
      <c r="C93" s="1049"/>
      <c r="D93" s="1049"/>
      <c r="E93" s="1049"/>
      <c r="F93" s="1050"/>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8"/>
      <c r="B94" s="1049"/>
      <c r="C94" s="1049"/>
      <c r="D94" s="1049"/>
      <c r="E94" s="1049"/>
      <c r="F94" s="1050"/>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8"/>
      <c r="B95" s="1049"/>
      <c r="C95" s="1049"/>
      <c r="D95" s="1049"/>
      <c r="E95" s="1049"/>
      <c r="F95" s="1050"/>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8"/>
      <c r="B109" s="1049"/>
      <c r="C109" s="1049"/>
      <c r="D109" s="1049"/>
      <c r="E109" s="1049"/>
      <c r="F109" s="1050"/>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8"/>
      <c r="B120" s="1049"/>
      <c r="C120" s="1049"/>
      <c r="D120" s="1049"/>
      <c r="E120" s="1049"/>
      <c r="F120" s="1050"/>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8"/>
      <c r="B121" s="1049"/>
      <c r="C121" s="1049"/>
      <c r="D121" s="1049"/>
      <c r="E121" s="1049"/>
      <c r="F121" s="1050"/>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8"/>
      <c r="B122" s="1049"/>
      <c r="C122" s="1049"/>
      <c r="D122" s="1049"/>
      <c r="E122" s="1049"/>
      <c r="F122" s="1050"/>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8"/>
      <c r="B133" s="1049"/>
      <c r="C133" s="1049"/>
      <c r="D133" s="1049"/>
      <c r="E133" s="1049"/>
      <c r="F133" s="1050"/>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8"/>
      <c r="B134" s="1049"/>
      <c r="C134" s="1049"/>
      <c r="D134" s="1049"/>
      <c r="E134" s="1049"/>
      <c r="F134" s="1050"/>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8"/>
      <c r="B135" s="1049"/>
      <c r="C135" s="1049"/>
      <c r="D135" s="1049"/>
      <c r="E135" s="1049"/>
      <c r="F135" s="1050"/>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8"/>
      <c r="B146" s="1049"/>
      <c r="C146" s="1049"/>
      <c r="D146" s="1049"/>
      <c r="E146" s="1049"/>
      <c r="F146" s="1050"/>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8"/>
      <c r="B147" s="1049"/>
      <c r="C147" s="1049"/>
      <c r="D147" s="1049"/>
      <c r="E147" s="1049"/>
      <c r="F147" s="1050"/>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8"/>
      <c r="B148" s="1049"/>
      <c r="C148" s="1049"/>
      <c r="D148" s="1049"/>
      <c r="E148" s="1049"/>
      <c r="F148" s="1050"/>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8"/>
      <c r="B162" s="1049"/>
      <c r="C162" s="1049"/>
      <c r="D162" s="1049"/>
      <c r="E162" s="1049"/>
      <c r="F162" s="1050"/>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8"/>
      <c r="B173" s="1049"/>
      <c r="C173" s="1049"/>
      <c r="D173" s="1049"/>
      <c r="E173" s="1049"/>
      <c r="F173" s="1050"/>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8"/>
      <c r="B174" s="1049"/>
      <c r="C174" s="1049"/>
      <c r="D174" s="1049"/>
      <c r="E174" s="1049"/>
      <c r="F174" s="1050"/>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8"/>
      <c r="B175" s="1049"/>
      <c r="C175" s="1049"/>
      <c r="D175" s="1049"/>
      <c r="E175" s="1049"/>
      <c r="F175" s="1050"/>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8"/>
      <c r="B186" s="1049"/>
      <c r="C186" s="1049"/>
      <c r="D186" s="1049"/>
      <c r="E186" s="1049"/>
      <c r="F186" s="1050"/>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8"/>
      <c r="B187" s="1049"/>
      <c r="C187" s="1049"/>
      <c r="D187" s="1049"/>
      <c r="E187" s="1049"/>
      <c r="F187" s="1050"/>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8"/>
      <c r="B188" s="1049"/>
      <c r="C188" s="1049"/>
      <c r="D188" s="1049"/>
      <c r="E188" s="1049"/>
      <c r="F188" s="1050"/>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8"/>
      <c r="B199" s="1049"/>
      <c r="C199" s="1049"/>
      <c r="D199" s="1049"/>
      <c r="E199" s="1049"/>
      <c r="F199" s="1050"/>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8"/>
      <c r="B200" s="1049"/>
      <c r="C200" s="1049"/>
      <c r="D200" s="1049"/>
      <c r="E200" s="1049"/>
      <c r="F200" s="1050"/>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8"/>
      <c r="B201" s="1049"/>
      <c r="C201" s="1049"/>
      <c r="D201" s="1049"/>
      <c r="E201" s="1049"/>
      <c r="F201" s="1050"/>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8"/>
      <c r="B215" s="1049"/>
      <c r="C215" s="1049"/>
      <c r="D215" s="1049"/>
      <c r="E215" s="1049"/>
      <c r="F215" s="1050"/>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8"/>
      <c r="B226" s="1049"/>
      <c r="C226" s="1049"/>
      <c r="D226" s="1049"/>
      <c r="E226" s="1049"/>
      <c r="F226" s="1050"/>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8"/>
      <c r="B227" s="1049"/>
      <c r="C227" s="1049"/>
      <c r="D227" s="1049"/>
      <c r="E227" s="1049"/>
      <c r="F227" s="1050"/>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8"/>
      <c r="B228" s="1049"/>
      <c r="C228" s="1049"/>
      <c r="D228" s="1049"/>
      <c r="E228" s="1049"/>
      <c r="F228" s="1050"/>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8"/>
      <c r="B239" s="1049"/>
      <c r="C239" s="1049"/>
      <c r="D239" s="1049"/>
      <c r="E239" s="1049"/>
      <c r="F239" s="1050"/>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8"/>
      <c r="B240" s="1049"/>
      <c r="C240" s="1049"/>
      <c r="D240" s="1049"/>
      <c r="E240" s="1049"/>
      <c r="F240" s="1050"/>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8"/>
      <c r="B241" s="1049"/>
      <c r="C241" s="1049"/>
      <c r="D241" s="1049"/>
      <c r="E241" s="1049"/>
      <c r="F241" s="1050"/>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8"/>
      <c r="B252" s="1049"/>
      <c r="C252" s="1049"/>
      <c r="D252" s="1049"/>
      <c r="E252" s="1049"/>
      <c r="F252" s="1050"/>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8"/>
      <c r="B253" s="1049"/>
      <c r="C253" s="1049"/>
      <c r="D253" s="1049"/>
      <c r="E253" s="1049"/>
      <c r="F253" s="1050"/>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8"/>
      <c r="B254" s="1049"/>
      <c r="C254" s="1049"/>
      <c r="D254" s="1049"/>
      <c r="E254" s="1049"/>
      <c r="F254" s="1050"/>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2019-07-04T09:34:05Z</cp:lastPrinted>
  <dcterms:created xsi:type="dcterms:W3CDTF">2012-03-13T00:50:25Z</dcterms:created>
  <dcterms:modified xsi:type="dcterms:W3CDTF">2019-07-09T10:35:05Z</dcterms:modified>
</cp:coreProperties>
</file>