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0CB9817-5040-43B4-AE78-1299CD6E9CB7}" xr6:coauthVersionLast="36" xr6:coauthVersionMax="36" xr10:uidLastSave="{00000000-0000-0000-0000-000000000000}"/>
  <bookViews>
    <workbookView xWindow="205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781" i="3" l="1"/>
  <c r="AD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<sst xmlns="http://schemas.openxmlformats.org/spreadsheetml/2006/main" count="2955" uniqueCount="683">
  <si>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</si>
  <si>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</si>
  <si>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</si>
  <si>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</si>
  <si>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</si>
  <si>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</si>
  <si>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</si>
  <si>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</si>
  <si>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</si>
  <si>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</si>
  <si>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</si>
  <si>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</si>
  <si>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</si>
  <si>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</si>
  <si>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</si>
  <si>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</si>
  <si>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</si>
  <si>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</si>
  <si>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</si>
  <si>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</si>
  <si>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</si>
  <si>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</si>
  <si>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</si>
  <si>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</si>
  <si>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</si>
  <si>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</si>
  <si>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</si>
  <si>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</si>
  <si>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</si>
  <si>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</si>
  <si>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</si>
  <si>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</si>
  <si>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</si>
  <si>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</si>
  <si>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</si>
  <si>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</si>
  <si>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</si>
  <si>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</si>
  <si>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</si>
  <si>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</si>
  <si>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</si>
  <si>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</si>
  <si>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</si>
  <si>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</si>
  <si>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</si>
  <si>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</si>
  <si>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</si>
  <si>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</si>
  <si>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</si>
  <si>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</si>
  <si>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</si>
  <si>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</si>
  <si>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</si>
  <si>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</si>
  <si>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</si>
  <si>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</si>
  <si>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</si>
  <si>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</si>
  <si>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</si>
  <si>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</si>
  <si>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</si>
  <si>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</si>
  <si>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</si>
  <si>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</si>
  <si>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</si>
  <si>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</si>
  <si>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</si>
  <si>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</si>
  <si>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</si>
  <si>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</si>
  <si>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</si>
  <si>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</si>
  <si>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</si>
  <si>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</si>
  <si>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</si>
  <si>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</si>
  <si>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</si>
  <si>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</si>
  <si>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</si>
  <si>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</si>
  <si>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</si>
  <si>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</si>
  <si>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</si>
  <si>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</si>
  <si>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</si>
  <si>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</si>
  <si>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</si>
  <si>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</si>
  <si>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</si>
  <si>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</si>
  <si>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</si>
  <si>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</si>
  <si>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</si>
  <si>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</si>
  <si>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</si>
  <si>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</si>
  <si>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</si>
  <si>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</si>
  <si>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</si>
  <si>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</si>
  <si>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</si>
  <si>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</si>
  <si>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</si>
  <si>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</si>
  <si>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</si>
  <si>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</si>
  <si>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</si>
  <si>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</si>
  <si>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</si>
  <si>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</si>
  <si>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</si>
  <si>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</si>
  <si>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</si>
  <si>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</si>
  <si>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</si>
  <si>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</si>
  <si>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</si>
  <si>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</si>
  <si>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</si>
  <si>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</si>
  <si>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</si>
  <si>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</si>
  <si>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</si>
  <si>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</si>
  <si>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</si>
  <si>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</si>
  <si>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</si>
  <si>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</si>
  <si>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</si>
  <si>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</si>
  <si>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</si>
  <si>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</si>
  <si>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</si>
  <si>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</si>
  <si>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</si>
  <si>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</si>
  <si>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</si>
  <si>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</si>
  <si>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</si>
  <si>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</si>
  <si>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</si>
  <si>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</si>
  <si>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</si>
  <si>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</si>
  <si>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</si>
  <si>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</si>
  <si>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</si>
  <si>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</si>
  <si>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</si>
  <si>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</si>
  <si>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</si>
  <si>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</si>
  <si>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</si>
  <si>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</si>
  <si>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</si>
  <si>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</si>
  <si>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</si>
  <si>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</si>
  <si>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</si>
  <si>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</si>
  <si>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</si>
  <si>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</si>
  <si>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</si>
  <si>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</si>
  <si>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</si>
  <si>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</si>
  <si>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</si>
  <si>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</si>
  <si>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</si>
  <si>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</si>
  <si>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</si>
  <si>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</si>
  <si>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</si>
  <si>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</si>
  <si>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</si>
  <si>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</si>
  <si>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</si>
  <si>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</si>
  <si>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</si>
  <si>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</si>
  <si>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</si>
  <si>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</si>
  <si>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</si>
  <si>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</si>
  <si>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</si>
  <si>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</si>
  <si>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</si>
  <si>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</si>
  <si>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</si>
  <si>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</si>
  <si>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</si>
  <si>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</si>
  <si>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</si>
  <si>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</si>
  <si>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</si>
  <si>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</si>
  <si>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</si>
  <si>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</si>
  <si>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</si>
  <si>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</si>
  <si>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</si>
  <si>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</si>
  <si>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</si>
  <si>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</si>
  <si>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</si>
  <si>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</si>
  <si>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</si>
  <si>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</si>
  <si>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</si>
  <si>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</si>
  <si>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</si>
  <si>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</si>
  <si>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</si>
  <si>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</si>
  <si>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</si>
  <si>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</si>
  <si>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</si>
  <si>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</si>
  <si>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</si>
  <si>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</si>
  <si>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</si>
  <si>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</si>
  <si>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</si>
  <si>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</si>
  <si>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</si>
  <si>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</si>
  <si>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</si>
  <si>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</si>
  <si>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</si>
  <si>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</si>
  <si>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</si>
  <si>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</si>
  <si>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</si>
  <si>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</si>
  <si>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</si>
  <si>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</si>
  <si>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</si>
  <si>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</si>
  <si>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</si>
  <si>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</si>
  <si>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</si>
  <si>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</si>
  <si>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</si>
  <si>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</si>
  <si>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</si>
  <si>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</si>
  <si>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</si>
  <si>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</si>
  <si>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</si>
  <si>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</si>
  <si>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</si>
  <si>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</si>
  <si>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</si>
  <si>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</si>
  <si>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</si>
  <si>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</si>
  <si>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</si>
  <si>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</si>
  <si>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</si>
  <si>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</si>
  <si>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</si>
  <si>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</si>
  <si>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</si>
  <si>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</si>
  <si>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</si>
  <si>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</si>
  <si>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</si>
  <si>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</si>
  <si>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</si>
  <si>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</si>
  <si>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</si>
  <si>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</si>
  <si>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</si>
  <si>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</si>
  <si>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</si>
  <si>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</si>
  <si>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</si>
  <si>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</si>
  <si>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</si>
  <si>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</si>
  <si>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</si>
  <si>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</si>
  <si>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</si>
  <si>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</si>
  <si>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</si>
  <si>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</si>
  <si>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</si>
  <si>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</si>
  <si>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</si>
  <si>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</si>
  <si>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</si>
  <si>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</si>
  <si>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</si>
  <si>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</si>
  <si>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</si>
  <si>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</si>
  <si>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</si>
  <si>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</si>
  <si>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</si>
  <si>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</si>
  <si>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</si>
  <si>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</si>
  <si>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</si>
  <si>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</si>
  <si>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</si>
  <si>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</si>
  <si>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</si>
  <si>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</si>
  <si>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</si>
  <si>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</si>
  <si>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</si>
  <si>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</si>
  <si>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</si>
  <si>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</si>
  <si>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</si>
  <si>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</si>
  <si>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</si>
  <si>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</si>
  <si>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</si>
  <si>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</si>
  <si>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</si>
  <si>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</si>
  <si>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</si>
  <si>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</si>
  <si>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</si>
  <si>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</si>
  <si>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</si>
  <si>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</si>
  <si>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</si>
  <si>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</si>
  <si>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</si>
  <si>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</si>
  <si>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</si>
  <si>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</si>
  <si>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</si>
  <si>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</si>
  <si>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</si>
  <si>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</si>
  <si>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</si>
  <si>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</si>
  <si>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</si>
  <si>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</si>
  <si>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</si>
  <si>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</si>
  <si>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</si>
  <si>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</si>
  <si>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</si>
  <si>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</si>
  <si>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</si>
  <si>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</si>
  <si>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</si>
  <si>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</si>
  <si>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</si>
  <si>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</si>
  <si>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</si>
  <si>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</si>
  <si>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</si>
  <si>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</si>
  <si>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</si>
  <si>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</si>
  <si>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</si>
  <si>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</si>
  <si>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</si>
  <si>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</si>
  <si>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</si>
  <si>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</si>
  <si>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</si>
  <si>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</si>
  <si>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</si>
  <si>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</si>
  <si>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</si>
  <si>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</si>
  <si>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</si>
  <si>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</si>
  <si>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</si>
  <si>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</si>
  <si>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</si>
  <si>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</si>
  <si>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</si>
  <si>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</si>
  <si>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</si>
  <si>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</si>
  <si>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</si>
  <si>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</si>
  <si>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</si>
  <si>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</si>
  <si>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</si>
  <si>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</si>
  <si>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</si>
  <si>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</si>
  <si>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</si>
  <si>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</si>
  <si>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</si>
  <si>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</si>
  <si>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</si>
  <si>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</si>
  <si>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</si>
  <si>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</si>
  <si>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</si>
  <si>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</si>
  <si>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</si>
  <si>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</si>
  <si>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</si>
  <si>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</si>
  <si>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</si>
  <si>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</si>
  <si>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</si>
  <si>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</si>
  <si>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</si>
  <si>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</si>
  <si>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</si>
  <si>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</si>
  <si>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</si>
  <si>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</si>
  <si>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</si>
  <si>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</si>
  <si>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</si>
  <si>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</si>
  <si>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</si>
  <si>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</si>
  <si>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</si>
  <si>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</si>
  <si>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</si>
  <si>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</si>
  <si>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</si>
  <si>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</si>
  <si>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</si>
  <si>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</si>
  <si>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</si>
  <si>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</si>
  <si>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</si>
  <si>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</si>
  <si>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</si>
  <si>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</si>
  <si>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</si>
  <si>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</si>
  <si>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</si>
  <si>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</si>
  <si>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</si>
  <si>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</si>
  <si>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</si>
  <si>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</si>
  <si>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</si>
  <si>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</si>
  <si>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</si>
  <si>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</si>
  <si>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</si>
  <si>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</si>
  <si>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</si>
  <si>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</si>
  <si>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</si>
  <si>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</si>
  <si>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</si>
  <si>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</si>
  <si>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</si>
  <si>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</si>
  <si>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</si>
  <si>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</si>
  <si>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</si>
  <si>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</si>
  <si>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</si>
  <si>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</si>
  <si>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</si>
  <si>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</si>
  <si>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</si>
  <si>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</si>
  <si>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</si>
  <si>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</si>
  <si>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</si>
  <si>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</si>
  <si>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</si>
  <si>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</si>
  <si>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</si>
  <si>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</si>
  <si>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</si>
  <si>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</si>
  <si>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</si>
  <si>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</si>
  <si>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</si>
  <si>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</si>
  <si>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</si>
  <si>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</si>
  <si>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</si>
  <si>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</si>
  <si>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</si>
  <si>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</si>
  <si>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</si>
  <si>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</si>
  <si>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</si>
  <si>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</si>
  <si>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</si>
  <si>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</si>
  <si>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</si>
  <si>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</si>
  <si>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</si>
  <si>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</si>
  <si>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</si>
  <si>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</si>
  <si>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</si>
  <si>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</si>
  <si>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</si>
  <si>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</si>
  <si>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</si>
  <si>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</si>
  <si>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</si>
  <si>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</si>
  <si>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</si>
  <si>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</si>
  <si>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</si>
  <si>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</si>
  <si>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</si>
  <si>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</si>
  <si>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</si>
  <si>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</si>
  <si>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</si>
  <si>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</si>
  <si>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</si>
  <si>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</si>
  <si>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</si>
  <si>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</si>
  <si>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</si>
  <si>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</si>
  <si>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</si>
  <si>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</si>
  <si>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</si>
  <si>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</si>
  <si>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</si>
  <si>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</si>
  <si>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</si>
  <si>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</si>
  <si>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</si>
  <si>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</si>
  <si>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</si>
  <si>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</si>
  <si>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</si>
  <si>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</si>
  <si>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</si>
  <si>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</si>
  <si>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</si>
  <si>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</si>
  <si>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</si>
  <si>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</si>
  <si>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</si>
  <si>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</si>
  <si>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</si>
  <si>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</si>
  <si>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</si>
  <si>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</si>
  <si>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</si>
  <si>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</si>
  <si>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</si>
  <si>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</si>
  <si>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</si>
  <si>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</si>
  <si>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</si>
  <si>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</si>
  <si>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</si>
  <si>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</si>
  <si>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</si>
  <si>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</si>
  <si>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</si>
  <si>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</si>
  <si>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</si>
  <si>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</si>
  <si>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</si>
  <si>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</si>
  <si>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</si>
  <si>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</si>
  <si>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</si>
  <si>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</si>
  <si>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</si>
  <si>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</si>
  <si>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</si>
  <si>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</si>
  <si>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</si>
  <si>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</si>
  <si>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昭和２８年度</t>
  </si>
  <si>
    <t>終了予定なし</t>
  </si>
  <si>
    <t>公立学校施設災害復旧費国庫負担法第３条・第７条</t>
  </si>
  <si>
    <t>公立諸学校建物其他災害復旧費補助金交付要綱</t>
  </si>
  <si>
    <t>暴風、こう水、高潮、地震、大火などの災害によって被害を受けた公立学校施設の復旧に要する経費について、その一部を補助する。</t>
  </si>
  <si>
    <t>公立諸学校建物其他災害復旧費補助金</t>
  </si>
  <si>
    <t>公立諸学校建物其他災害復旧費負担金</t>
  </si>
  <si>
    <t>公立文教施設整備費等都道府県事務費交付金</t>
  </si>
  <si>
    <t>職員旅費</t>
  </si>
  <si>
    <t>地方公共団体からの申請に対する事業採択数</t>
  </si>
  <si>
    <t>事業採択数</t>
  </si>
  <si>
    <t>申請件数</t>
  </si>
  <si>
    <t>交付決定を行った件数</t>
  </si>
  <si>
    <t>件数</t>
  </si>
  <si>
    <t>交付決定金額　／　交付決定事業数　　　　　　　　　　　　　　</t>
    <phoneticPr fontId="5"/>
  </si>
  <si>
    <t>百万円</t>
  </si>
  <si>
    <t>百万円/件数</t>
    <phoneticPr fontId="5"/>
  </si>
  <si>
    <t>10,158/497</t>
  </si>
  <si>
    <t>5,111/147</t>
  </si>
  <si>
    <t>／　　　　　　　　　　　　　　</t>
    <phoneticPr fontId="5"/>
  </si>
  <si>
    <t>%</t>
  </si>
  <si>
    <t>学校施設の長寿命化計画策定の際には、これまでに発生した災害による原因と対策を把握した上で、検討することとなる。
津波対策や避難所としての防災機能強化等を考慮した復旧事業の増加により、学校施設の防災対策に関する理解が進み、今後の対応方針の検討が進むことで、計画の策定を一層推進することができる。</t>
  </si>
  <si>
    <t>-</t>
    <phoneticPr fontId="5"/>
  </si>
  <si>
    <t>-</t>
    <phoneticPr fontId="5"/>
  </si>
  <si>
    <t>-</t>
    <phoneticPr fontId="5"/>
  </si>
  <si>
    <t>-</t>
    <phoneticPr fontId="5"/>
  </si>
  <si>
    <t>被災した公立学校施設を早急に復旧させるための財政支援であり、被災地からのニーズは十分にある。</t>
  </si>
  <si>
    <t>法に基づく国の現地調査により、被害額を決定しているため、地方自治体等に委ねることはできない。</t>
  </si>
  <si>
    <t>被災した公立学校施設を早急に復旧させるための財政支援であり、学習環境の復旧は必要かつ優先度が高い。</t>
  </si>
  <si>
    <t>自治体の規約に基づき、競争入札等により支出先を選定している。
競争性のない随意契約となった案件は、災害による応急復旧工事等であり、その契約の相手方は一者に限定されるものである。</t>
  </si>
  <si>
    <t>受益者の負担割合については法に基づいて定めている。</t>
  </si>
  <si>
    <t>被災した学校ごとに事業内容が異なる。</t>
  </si>
  <si>
    <t>中間段階の支出は無い。</t>
  </si>
  <si>
    <t>法に基づく国の現地調査により、被害額を決定しており、必要の無い経費は含まれない。</t>
  </si>
  <si>
    <t>国の現地調査時には文部科学省調査官と財務省立会官により、災害復旧対象事業費であるか否かを厳しく調査しているため、コスト削減には不断の努力を行っている。</t>
  </si>
  <si>
    <t>地方公共団体からの事業に対する相談、申請に対する交付決定等を行い、被災した公立学校施設の一日も早い教育環境の復旧を図っている。</t>
  </si>
  <si>
    <t>被災した公立学校施設を早急に復旧させるための財政支援であるため、他の方法は想定していない。</t>
  </si>
  <si>
    <t>当該年度に発生した災害に対する補助であるため、事業完了見込みは示していない。</t>
  </si>
  <si>
    <t>復旧した学校は従前の効用を発揮し、十分に活用されている。</t>
  </si>
  <si>
    <t>382</t>
  </si>
  <si>
    <t>38</t>
  </si>
  <si>
    <t>35</t>
  </si>
  <si>
    <t>103</t>
  </si>
  <si>
    <t>106</t>
  </si>
  <si>
    <t>101</t>
  </si>
  <si>
    <t>98</t>
  </si>
  <si>
    <t>○</t>
  </si>
  <si>
    <t>2　確かな学力の向上、豊かな心と健やかな体の育成と信頼される学校づくり</t>
    <phoneticPr fontId="5"/>
  </si>
  <si>
    <t>2-5 安全・安心で豊かな学校施設の整備推進</t>
    <phoneticPr fontId="5"/>
  </si>
  <si>
    <t>公立学校施設災害復旧費</t>
    <phoneticPr fontId="5"/>
  </si>
  <si>
    <t>大臣官房文教施設企画・防災部</t>
    <phoneticPr fontId="5"/>
  </si>
  <si>
    <t>参事官（施設防災担当）</t>
    <phoneticPr fontId="5"/>
  </si>
  <si>
    <t>公立学校施設の設置者に対し、公立学校施設災害復旧費国庫負担法（負担金）及び公立諸学校建物其他災害復旧費補助金交付要綱（補助金）に基づき、被災した公立学校施設の復旧に係る総事業費の一部を補助している。また、法定受託事務として、都道府県に事務処理を委任しているため、旅費・需用費・役務費等の事業の実施に必要な経費を交付している。　〔負担（補助）率〕 2/3 （離島等 4/5 ）</t>
    <phoneticPr fontId="5"/>
  </si>
  <si>
    <t>-</t>
    <phoneticPr fontId="5"/>
  </si>
  <si>
    <t>-</t>
    <phoneticPr fontId="5"/>
  </si>
  <si>
    <t>自然災害により被害を受けた公立学校施設について、地方公共団体が申請を行い、一日も早い教育環境の復旧を図る。
※本事業は災害の発生に応じて対応する事業であり、終了予定年度が無いため、中間目標年度の欄は30年度としている。
※30年発生事業件数は今後の災害発生事業件数により増加する。</t>
    <phoneticPr fontId="5"/>
  </si>
  <si>
    <t>熊本市</t>
    <rPh sb="0" eb="3">
      <t>クマモトシ</t>
    </rPh>
    <phoneticPr fontId="5"/>
  </si>
  <si>
    <t>岡山県</t>
    <rPh sb="0" eb="3">
      <t>オカヤマケン</t>
    </rPh>
    <phoneticPr fontId="5"/>
  </si>
  <si>
    <t>熊本県</t>
    <rPh sb="0" eb="3">
      <t>クマモトケン</t>
    </rPh>
    <phoneticPr fontId="5"/>
  </si>
  <si>
    <t>阿蘇市</t>
    <rPh sb="0" eb="3">
      <t>アソシ</t>
    </rPh>
    <phoneticPr fontId="5"/>
  </si>
  <si>
    <t>益城町</t>
    <rPh sb="0" eb="2">
      <t>マスシロ</t>
    </rPh>
    <rPh sb="2" eb="3">
      <t>チョウ</t>
    </rPh>
    <phoneticPr fontId="5"/>
  </si>
  <si>
    <t>大阪府</t>
    <rPh sb="0" eb="3">
      <t>オオサカフ</t>
    </rPh>
    <phoneticPr fontId="5"/>
  </si>
  <si>
    <t>所沢市</t>
    <rPh sb="0" eb="2">
      <t>トコロザワ</t>
    </rPh>
    <rPh sb="2" eb="3">
      <t>シ</t>
    </rPh>
    <phoneticPr fontId="5"/>
  </si>
  <si>
    <t>倉敷市</t>
    <rPh sb="0" eb="3">
      <t>クラシキシ</t>
    </rPh>
    <phoneticPr fontId="5"/>
  </si>
  <si>
    <t>枚方市</t>
    <rPh sb="0" eb="3">
      <t>ヒラカタシ</t>
    </rPh>
    <phoneticPr fontId="5"/>
  </si>
  <si>
    <t>守口市</t>
    <rPh sb="0" eb="3">
      <t>モリグチシ</t>
    </rPh>
    <phoneticPr fontId="5"/>
  </si>
  <si>
    <t>災害復旧事業</t>
    <rPh sb="0" eb="2">
      <t>サイガイ</t>
    </rPh>
    <rPh sb="2" eb="4">
      <t>フッキュウ</t>
    </rPh>
    <rPh sb="4" eb="6">
      <t>ジギョウ</t>
    </rPh>
    <phoneticPr fontId="5"/>
  </si>
  <si>
    <t>補助金等交付</t>
  </si>
  <si>
    <t>-</t>
    <phoneticPr fontId="5"/>
  </si>
  <si>
    <t>-</t>
    <phoneticPr fontId="5"/>
  </si>
  <si>
    <t>13,836/1,119</t>
    <phoneticPr fontId="5"/>
  </si>
  <si>
    <t>有</t>
  </si>
  <si>
    <t>‐</t>
  </si>
  <si>
    <t>財政当局の立会のもと、現地調査にて事業（復旧）範囲及び内容を確認しており、適切に実施している事業である。</t>
    <rPh sb="0" eb="2">
      <t>ザイセイ</t>
    </rPh>
    <rPh sb="2" eb="4">
      <t>トウキョク</t>
    </rPh>
    <rPh sb="5" eb="7">
      <t>タチアイ</t>
    </rPh>
    <rPh sb="11" eb="13">
      <t>ゲンチ</t>
    </rPh>
    <rPh sb="13" eb="15">
      <t>チョウサ</t>
    </rPh>
    <rPh sb="17" eb="19">
      <t>ジギョウ</t>
    </rPh>
    <rPh sb="20" eb="22">
      <t>フッキュウ</t>
    </rPh>
    <rPh sb="23" eb="25">
      <t>ハンイ</t>
    </rPh>
    <rPh sb="25" eb="26">
      <t>オヨ</t>
    </rPh>
    <rPh sb="27" eb="29">
      <t>ナイヨウ</t>
    </rPh>
    <rPh sb="30" eb="32">
      <t>カクニン</t>
    </rPh>
    <rPh sb="37" eb="39">
      <t>テキセツ</t>
    </rPh>
    <rPh sb="40" eb="42">
      <t>ジッシ</t>
    </rPh>
    <rPh sb="46" eb="48">
      <t>ジギョウ</t>
    </rPh>
    <phoneticPr fontId="5"/>
  </si>
  <si>
    <t>今後も引き続き、適切な復旧範囲及び内容の確認を行い、事業を実施していく。</t>
    <rPh sb="0" eb="2">
      <t>コンゴ</t>
    </rPh>
    <rPh sb="3" eb="4">
      <t>ヒ</t>
    </rPh>
    <rPh sb="5" eb="6">
      <t>ツヅ</t>
    </rPh>
    <rPh sb="8" eb="10">
      <t>テキセツ</t>
    </rPh>
    <rPh sb="11" eb="13">
      <t>フッキュウ</t>
    </rPh>
    <rPh sb="13" eb="15">
      <t>ハンイ</t>
    </rPh>
    <rPh sb="15" eb="16">
      <t>オヨ</t>
    </rPh>
    <rPh sb="17" eb="19">
      <t>ナイヨウ</t>
    </rPh>
    <rPh sb="20" eb="22">
      <t>カクニン</t>
    </rPh>
    <rPh sb="23" eb="24">
      <t>オコナ</t>
    </rPh>
    <rPh sb="26" eb="28">
      <t>ジギョウ</t>
    </rPh>
    <rPh sb="29" eb="31">
      <t>ジッシ</t>
    </rPh>
    <phoneticPr fontId="5"/>
  </si>
  <si>
    <t>災害復旧費</t>
    <rPh sb="0" eb="2">
      <t>サイガイ</t>
    </rPh>
    <rPh sb="2" eb="4">
      <t>フッキュウ</t>
    </rPh>
    <rPh sb="4" eb="5">
      <t>ヒ</t>
    </rPh>
    <phoneticPr fontId="5"/>
  </si>
  <si>
    <t>熊本市立学校の災害復旧事業</t>
    <rPh sb="0" eb="3">
      <t>クマモトシ</t>
    </rPh>
    <rPh sb="3" eb="4">
      <t>リツ</t>
    </rPh>
    <rPh sb="4" eb="6">
      <t>ガッコウ</t>
    </rPh>
    <rPh sb="7" eb="9">
      <t>サイガイ</t>
    </rPh>
    <rPh sb="9" eb="11">
      <t>フッキュウ</t>
    </rPh>
    <rPh sb="11" eb="13">
      <t>ジギョウ</t>
    </rPh>
    <phoneticPr fontId="5"/>
  </si>
  <si>
    <t>学校施設の長寿命化計画策定率
※30年度は調査中</t>
    <rPh sb="18" eb="19">
      <t>ネン</t>
    </rPh>
    <rPh sb="19" eb="20">
      <t>ド</t>
    </rPh>
    <rPh sb="21" eb="24">
      <t>チョウサチュウ</t>
    </rPh>
    <phoneticPr fontId="5"/>
  </si>
  <si>
    <t>-</t>
    <phoneticPr fontId="5"/>
  </si>
  <si>
    <t>大智・渡辺資材建設工事共同企業体</t>
  </si>
  <si>
    <t>東野中学校校舎新築復旧に伴う杭地業工事</t>
  </si>
  <si>
    <t>増永･志水建設工事共同企業体</t>
  </si>
  <si>
    <t>錦ヶ丘中学校体育館新築復旧工事</t>
  </si>
  <si>
    <t>岩永・優渾建設工事共同企業体</t>
  </si>
  <si>
    <t>富合中学校校舎新築復旧工事</t>
  </si>
  <si>
    <t>竹内・秀拓建設工事共同企業体</t>
  </si>
  <si>
    <t>東町小学校体育館新築復旧工事</t>
  </si>
  <si>
    <t>大智・日幸建設工事共同企業体</t>
  </si>
  <si>
    <t>必由館高等学校体育館新築復旧に伴う杭地業工事</t>
  </si>
  <si>
    <t>坂口・冨坂特定建設工事共同企業体</t>
  </si>
  <si>
    <t>必由館高等学校体育館新築復旧その他工事</t>
  </si>
  <si>
    <t>建吉・タナカ建設工事共同企業体</t>
  </si>
  <si>
    <t>帯山中学校北側校舎新築復旧・改築その他工事</t>
  </si>
  <si>
    <t>富合中学校武道場新築復旧工事</t>
  </si>
  <si>
    <t>帯山中学校北側校舎新築復旧・改築に伴う杭地業工事</t>
  </si>
  <si>
    <t>-</t>
    <phoneticPr fontId="5"/>
  </si>
  <si>
    <t>-</t>
    <phoneticPr fontId="5"/>
  </si>
  <si>
    <t>-</t>
    <phoneticPr fontId="5"/>
  </si>
  <si>
    <t>大津建設工業　株式会社</t>
    <phoneticPr fontId="5"/>
  </si>
  <si>
    <t>株式会社　松川物産</t>
    <phoneticPr fontId="5"/>
  </si>
  <si>
    <t>豊・ディ．エス．大進・青空建設工事共同企業体</t>
    <phoneticPr fontId="5"/>
  </si>
  <si>
    <t>A.熊本市</t>
    <rPh sb="2" eb="5">
      <t>クマモトシ</t>
    </rPh>
    <phoneticPr fontId="5"/>
  </si>
  <si>
    <t>B.豊・ディ．エス．大進・青空建設工事共同企業体</t>
    <phoneticPr fontId="5"/>
  </si>
  <si>
    <t>東野中学校校舎新築復旧工事</t>
    <phoneticPr fontId="5"/>
  </si>
  <si>
    <t>東野中学校校舎新築復旧工事</t>
    <phoneticPr fontId="5"/>
  </si>
  <si>
    <t>参事官
森　政之</t>
    <rPh sb="0" eb="3">
      <t>サンジカン</t>
    </rPh>
    <rPh sb="4" eb="5">
      <t>モリ</t>
    </rPh>
    <rPh sb="6" eb="8">
      <t>マサユキ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</si>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</sst>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9">
    <cellStyle name="桁区切り 2" xfId="7" xr:uid="{00000000-0005-0000-0000-000000000000}"/>
    <cellStyle name="桁区切り 2 2" xfId="8" xr:uid="{00000000-0005-0000-0000-000001000000}"/>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11206</xdr:colOff>
      <xdr:row>742</xdr:row>
      <xdr:rowOff>11207</xdr:rowOff>
    </xdr:from>
    <xdr:to>
      <xdr:col>48</xdr:col>
      <xdr:colOff>89401</xdr:colOff>
      <xdr:row>770</xdr:row>
      <xdr:rowOff>164312</xdr:rowOff>
    </xdr:to>
    <xdr:grpSp>
      <xdr:nvGrpSpPr>
        <xdr:cNvPr id="3" name="グループ化 2">
          <a:extLst>
            <a:ext uri="{FF2B5EF4-FFF2-40B4-BE49-F238E27FC236}">
              <a16:creationId xmlns:a16="http://schemas.microsoft.com/office/drawing/2014/main" id="{B978E4B5-5862-4E2E-AC0A-5EB8E9C41D73}"/>
            </a:ext>
          </a:extLst>
        </xdr:cNvPr>
        <xdr:cNvGrpSpPr/>
      </xdr:nvGrpSpPr>
      <xdr:grpSpPr>
        <a:xfrm>
          <a:off x="1428050" y="41825957"/>
          <a:ext cx="8376851" cy="10749668"/>
          <a:chOff x="1360434" y="41859574"/>
          <a:chExt cx="8387664" cy="10425450"/>
        </a:xfrm>
      </xdr:grpSpPr>
      <xdr:sp macro="" textlink="">
        <xdr:nvSpPr>
          <xdr:cNvPr id="4" name="Rectangle 1">
            <a:extLst>
              <a:ext uri="{FF2B5EF4-FFF2-40B4-BE49-F238E27FC236}">
                <a16:creationId xmlns:a16="http://schemas.microsoft.com/office/drawing/2014/main" id="{2630C9BC-B041-45F4-9ACF-7EE1B69DFD8D}"/>
              </a:ext>
            </a:extLst>
          </xdr:cNvPr>
          <xdr:cNvSpPr>
            <a:spLocks noChangeArrowheads="1"/>
          </xdr:cNvSpPr>
        </xdr:nvSpPr>
        <xdr:spPr bwMode="auto">
          <a:xfrm>
            <a:off x="3625572" y="41859574"/>
            <a:ext cx="3971122" cy="75983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8,925</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5" name="Rectangle 2">
            <a:extLst>
              <a:ext uri="{FF2B5EF4-FFF2-40B4-BE49-F238E27FC236}">
                <a16:creationId xmlns:a16="http://schemas.microsoft.com/office/drawing/2014/main" id="{CCF0D7D6-DD25-4672-AABF-CA817CB3BFB0}"/>
              </a:ext>
            </a:extLst>
          </xdr:cNvPr>
          <xdr:cNvSpPr>
            <a:spLocks noChangeArrowheads="1"/>
          </xdr:cNvSpPr>
        </xdr:nvSpPr>
        <xdr:spPr bwMode="auto">
          <a:xfrm>
            <a:off x="1446576" y="43844288"/>
            <a:ext cx="3820851" cy="803001"/>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公立学校施設災害復旧費</a:t>
            </a:r>
            <a:r>
              <a:rPr lang="ja-JP" altLang="en-US" sz="1600" b="0" i="0" u="none" strike="noStrike" baseline="0">
                <a:solidFill>
                  <a:sysClr val="windowText" lastClr="000000"/>
                </a:solidFill>
                <a:latin typeface="ＭＳ Ｐゴシック"/>
                <a:ea typeface="ＭＳ Ｐゴシック"/>
              </a:rPr>
              <a:t>：</a:t>
            </a:r>
            <a:r>
              <a:rPr lang="en-US" altLang="ja-JP" sz="1600" b="0" i="0" u="none" strike="noStrike" baseline="0">
                <a:solidFill>
                  <a:sysClr val="windowText" lastClr="000000"/>
                </a:solidFill>
                <a:latin typeface="ＭＳ Ｐゴシック"/>
                <a:ea typeface="ＭＳ Ｐゴシック"/>
              </a:rPr>
              <a:t>8,924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地方自治体（全</a:t>
            </a:r>
            <a:r>
              <a:rPr lang="en-US" altLang="ja-JP" sz="1600" b="1" i="0" u="none" strike="noStrike" baseline="0">
                <a:solidFill>
                  <a:sysClr val="windowText" lastClr="000000"/>
                </a:solidFill>
                <a:latin typeface="ＭＳ Ｐゴシック"/>
                <a:ea typeface="ＭＳ Ｐゴシック"/>
              </a:rPr>
              <a:t>230</a:t>
            </a:r>
            <a:r>
              <a:rPr lang="ja-JP" altLang="en-US" sz="1600" b="1" i="0" u="none" strike="noStrike" baseline="0">
                <a:solidFill>
                  <a:sysClr val="windowText" lastClr="000000"/>
                </a:solidFill>
                <a:latin typeface="ＭＳ Ｐゴシック"/>
                <a:ea typeface="ＭＳ Ｐゴシック"/>
              </a:rPr>
              <a:t>設</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置者）</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3">
            <a:extLst>
              <a:ext uri="{FF2B5EF4-FFF2-40B4-BE49-F238E27FC236}">
                <a16:creationId xmlns:a16="http://schemas.microsoft.com/office/drawing/2014/main" id="{9E25FB01-E5D1-41CB-8305-4FBEF168F82A}"/>
              </a:ext>
            </a:extLst>
          </xdr:cNvPr>
          <xdr:cNvSpPr>
            <a:spLocks noChangeArrowheads="1"/>
          </xdr:cNvSpPr>
        </xdr:nvSpPr>
        <xdr:spPr bwMode="auto">
          <a:xfrm>
            <a:off x="5297477" y="42811767"/>
            <a:ext cx="719202" cy="439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AutoShape 4">
            <a:extLst>
              <a:ext uri="{FF2B5EF4-FFF2-40B4-BE49-F238E27FC236}">
                <a16:creationId xmlns:a16="http://schemas.microsoft.com/office/drawing/2014/main" id="{77479F6F-48B5-4D62-9CA8-758A62162A02}"/>
              </a:ext>
            </a:extLst>
          </xdr:cNvPr>
          <xdr:cNvSpPr>
            <a:spLocks noChangeArrowheads="1"/>
          </xdr:cNvSpPr>
        </xdr:nvSpPr>
        <xdr:spPr bwMode="auto">
          <a:xfrm>
            <a:off x="2666995" y="43299478"/>
            <a:ext cx="1162714" cy="266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4">
            <a:extLst>
              <a:ext uri="{FF2B5EF4-FFF2-40B4-BE49-F238E27FC236}">
                <a16:creationId xmlns:a16="http://schemas.microsoft.com/office/drawing/2014/main" id="{1D4EC46B-72BF-447C-BF43-1EB914BE5D2F}"/>
              </a:ext>
            </a:extLst>
          </xdr:cNvPr>
          <xdr:cNvSpPr>
            <a:spLocks noChangeArrowheads="1"/>
          </xdr:cNvSpPr>
        </xdr:nvSpPr>
        <xdr:spPr bwMode="auto">
          <a:xfrm>
            <a:off x="7311324" y="43299478"/>
            <a:ext cx="1162714" cy="266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Rectangle 2">
            <a:extLst>
              <a:ext uri="{FF2B5EF4-FFF2-40B4-BE49-F238E27FC236}">
                <a16:creationId xmlns:a16="http://schemas.microsoft.com/office/drawing/2014/main" id="{2F109B53-66DA-45D0-97E3-656E83EA74C0}"/>
              </a:ext>
            </a:extLst>
          </xdr:cNvPr>
          <xdr:cNvSpPr>
            <a:spLocks noChangeArrowheads="1"/>
          </xdr:cNvSpPr>
        </xdr:nvSpPr>
        <xdr:spPr bwMode="auto">
          <a:xfrm>
            <a:off x="5917723" y="43844288"/>
            <a:ext cx="3830375" cy="803001"/>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公立文教施設整備費等都道府県</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事務費交付金：</a:t>
            </a:r>
            <a:r>
              <a:rPr lang="en-US" altLang="ja-JP" sz="1600" b="0" i="0" u="none" strike="noStrike" baseline="0">
                <a:solidFill>
                  <a:sysClr val="windowText" lastClr="000000"/>
                </a:solidFill>
                <a:latin typeface="ＭＳ Ｐゴシック"/>
                <a:ea typeface="ＭＳ Ｐゴシック"/>
              </a:rPr>
              <a:t>0.9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地方自治体（全</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設置者）</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5">
            <a:extLst>
              <a:ext uri="{FF2B5EF4-FFF2-40B4-BE49-F238E27FC236}">
                <a16:creationId xmlns:a16="http://schemas.microsoft.com/office/drawing/2014/main" id="{8A7C0353-657B-4D52-B134-6053655350E4}"/>
              </a:ext>
            </a:extLst>
          </xdr:cNvPr>
          <xdr:cNvSpPr>
            <a:spLocks noChangeArrowheads="1"/>
          </xdr:cNvSpPr>
        </xdr:nvSpPr>
        <xdr:spPr bwMode="auto">
          <a:xfrm>
            <a:off x="1695290" y="44700265"/>
            <a:ext cx="3456213" cy="633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公立学校施設災害復旧事業の</a:t>
            </a: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計画・発注・監理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Rectangle 9">
            <a:extLst>
              <a:ext uri="{FF2B5EF4-FFF2-40B4-BE49-F238E27FC236}">
                <a16:creationId xmlns:a16="http://schemas.microsoft.com/office/drawing/2014/main" id="{63AA4BF5-CFD2-4BA5-94A7-9E606BCD2630}"/>
              </a:ext>
            </a:extLst>
          </xdr:cNvPr>
          <xdr:cNvSpPr>
            <a:spLocks noChangeArrowheads="1"/>
          </xdr:cNvSpPr>
        </xdr:nvSpPr>
        <xdr:spPr bwMode="auto">
          <a:xfrm>
            <a:off x="1471432" y="46395152"/>
            <a:ext cx="4162324" cy="75894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8,924</a:t>
            </a:r>
            <a:r>
              <a:rPr lang="ja-JP" altLang="en-US" sz="1600" b="0" i="0" u="none" strike="noStrike" baseline="0">
                <a:solidFill>
                  <a:sysClr val="windowText" lastClr="000000"/>
                </a:solidFill>
                <a:latin typeface="ＭＳ Ｐゴシック"/>
                <a:ea typeface="ＭＳ Ｐゴシック"/>
              </a:rPr>
              <a:t>百万円</a:t>
            </a:r>
          </a:p>
        </xdr:txBody>
      </xdr:sp>
      <xdr:sp macro="" textlink="">
        <xdr:nvSpPr>
          <xdr:cNvPr id="13" name="Rectangle 10">
            <a:extLst>
              <a:ext uri="{FF2B5EF4-FFF2-40B4-BE49-F238E27FC236}">
                <a16:creationId xmlns:a16="http://schemas.microsoft.com/office/drawing/2014/main" id="{76C840CB-22B3-441F-8877-83A5969D5F49}"/>
              </a:ext>
            </a:extLst>
          </xdr:cNvPr>
          <xdr:cNvSpPr>
            <a:spLocks noChangeArrowheads="1"/>
          </xdr:cNvSpPr>
        </xdr:nvSpPr>
        <xdr:spPr bwMode="auto">
          <a:xfrm>
            <a:off x="1480957" y="48244737"/>
            <a:ext cx="4152799" cy="789148"/>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A.熊本市　　　</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　</a:t>
            </a:r>
            <a:r>
              <a:rPr lang="en-US" altLang="ja-JP" sz="1600" b="0" i="0" u="none" strike="noStrike" baseline="0">
                <a:solidFill>
                  <a:sysClr val="windowText" lastClr="000000"/>
                </a:solidFill>
                <a:latin typeface="ＭＳ Ｐゴシック"/>
                <a:ea typeface="ＭＳ Ｐゴシック"/>
              </a:rPr>
              <a:t>1,809</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14" name="Text Box 11">
            <a:extLst>
              <a:ext uri="{FF2B5EF4-FFF2-40B4-BE49-F238E27FC236}">
                <a16:creationId xmlns:a16="http://schemas.microsoft.com/office/drawing/2014/main" id="{A60A964F-F862-43D6-8744-6875E9B6A7F7}"/>
              </a:ext>
            </a:extLst>
          </xdr:cNvPr>
          <xdr:cNvSpPr txBox="1">
            <a:spLocks noChangeArrowheads="1"/>
          </xdr:cNvSpPr>
        </xdr:nvSpPr>
        <xdr:spPr bwMode="auto">
          <a:xfrm>
            <a:off x="1417493" y="45767167"/>
            <a:ext cx="3497457" cy="3287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（熊本県熊本市のケース）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AutoShape 12">
            <a:extLst>
              <a:ext uri="{FF2B5EF4-FFF2-40B4-BE49-F238E27FC236}">
                <a16:creationId xmlns:a16="http://schemas.microsoft.com/office/drawing/2014/main" id="{6E5C4F7D-FD94-40AA-A678-EAE8EB16B00E}"/>
              </a:ext>
            </a:extLst>
          </xdr:cNvPr>
          <xdr:cNvSpPr>
            <a:spLocks noChangeArrowheads="1"/>
          </xdr:cNvSpPr>
        </xdr:nvSpPr>
        <xdr:spPr bwMode="auto">
          <a:xfrm>
            <a:off x="3109784" y="47517014"/>
            <a:ext cx="813751" cy="44869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7" name="AutoShape 14">
            <a:extLst>
              <a:ext uri="{FF2B5EF4-FFF2-40B4-BE49-F238E27FC236}">
                <a16:creationId xmlns:a16="http://schemas.microsoft.com/office/drawing/2014/main" id="{72144D88-EABF-4F8E-98D1-D6AB2AD1928C}"/>
              </a:ext>
            </a:extLst>
          </xdr:cNvPr>
          <xdr:cNvSpPr>
            <a:spLocks noChangeArrowheads="1"/>
          </xdr:cNvSpPr>
        </xdr:nvSpPr>
        <xdr:spPr bwMode="auto">
          <a:xfrm>
            <a:off x="1641355" y="49176760"/>
            <a:ext cx="3690044" cy="5267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災害復旧事業に必要な経費を支出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AutoShape 15">
            <a:extLst>
              <a:ext uri="{FF2B5EF4-FFF2-40B4-BE49-F238E27FC236}">
                <a16:creationId xmlns:a16="http://schemas.microsoft.com/office/drawing/2014/main" id="{553C1A99-65ED-4802-A010-F6DDB086BF2A}"/>
              </a:ext>
            </a:extLst>
          </xdr:cNvPr>
          <xdr:cNvSpPr>
            <a:spLocks noChangeArrowheads="1"/>
          </xdr:cNvSpPr>
        </xdr:nvSpPr>
        <xdr:spPr bwMode="auto">
          <a:xfrm>
            <a:off x="1416981" y="47907410"/>
            <a:ext cx="1131989" cy="2737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AutoShape 16">
            <a:extLst>
              <a:ext uri="{FF2B5EF4-FFF2-40B4-BE49-F238E27FC236}">
                <a16:creationId xmlns:a16="http://schemas.microsoft.com/office/drawing/2014/main" id="{CF6D6148-931D-4D14-9174-706416FFD38F}"/>
              </a:ext>
            </a:extLst>
          </xdr:cNvPr>
          <xdr:cNvSpPr>
            <a:spLocks noChangeArrowheads="1"/>
          </xdr:cNvSpPr>
        </xdr:nvSpPr>
        <xdr:spPr bwMode="auto">
          <a:xfrm>
            <a:off x="2005854" y="50282704"/>
            <a:ext cx="2703482" cy="3317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一般競争契約（総合評価）</a:t>
            </a:r>
            <a:endParaRPr lang="ja-JP" altLang="en-US">
              <a:solidFill>
                <a:sysClr val="windowText" lastClr="000000"/>
              </a:solidFill>
            </a:endParaRPr>
          </a:p>
        </xdr:txBody>
      </xdr:sp>
      <xdr:sp macro="" textlink="">
        <xdr:nvSpPr>
          <xdr:cNvPr id="20" name="Line 8">
            <a:extLst>
              <a:ext uri="{FF2B5EF4-FFF2-40B4-BE49-F238E27FC236}">
                <a16:creationId xmlns:a16="http://schemas.microsoft.com/office/drawing/2014/main" id="{CD8DBDAD-7BD7-4871-B549-EEDBC0E3187B}"/>
              </a:ext>
            </a:extLst>
          </xdr:cNvPr>
          <xdr:cNvSpPr>
            <a:spLocks noChangeShapeType="1"/>
          </xdr:cNvSpPr>
        </xdr:nvSpPr>
        <xdr:spPr bwMode="auto">
          <a:xfrm>
            <a:off x="1360434" y="45625565"/>
            <a:ext cx="4396789" cy="0"/>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 name="AutoShape 6">
            <a:extLst>
              <a:ext uri="{FF2B5EF4-FFF2-40B4-BE49-F238E27FC236}">
                <a16:creationId xmlns:a16="http://schemas.microsoft.com/office/drawing/2014/main" id="{6B8C2267-1068-4020-A0CB-67907F3384C4}"/>
              </a:ext>
            </a:extLst>
          </xdr:cNvPr>
          <xdr:cNvSpPr>
            <a:spLocks noChangeArrowheads="1"/>
          </xdr:cNvSpPr>
        </xdr:nvSpPr>
        <xdr:spPr bwMode="auto">
          <a:xfrm>
            <a:off x="1721963" y="51823850"/>
            <a:ext cx="3863849" cy="4611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熊本県熊本市立学校の災害復旧事業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AutoShape 5">
            <a:extLst>
              <a:ext uri="{FF2B5EF4-FFF2-40B4-BE49-F238E27FC236}">
                <a16:creationId xmlns:a16="http://schemas.microsoft.com/office/drawing/2014/main" id="{9646BFF4-C47D-48A8-82BF-C04D407A3DDC}"/>
              </a:ext>
            </a:extLst>
          </xdr:cNvPr>
          <xdr:cNvSpPr>
            <a:spLocks noChangeArrowheads="1"/>
          </xdr:cNvSpPr>
        </xdr:nvSpPr>
        <xdr:spPr bwMode="auto">
          <a:xfrm>
            <a:off x="6245189" y="44700265"/>
            <a:ext cx="3456505" cy="633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都道府県教育員会が法定受託事務を処理するために必要な経費</a:t>
            </a:r>
          </a:p>
        </xdr:txBody>
      </xdr:sp>
      <xdr:sp macro="" textlink="">
        <xdr:nvSpPr>
          <xdr:cNvPr id="23" name="テキスト ボックス 22">
            <a:extLst>
              <a:ext uri="{FF2B5EF4-FFF2-40B4-BE49-F238E27FC236}">
                <a16:creationId xmlns:a16="http://schemas.microsoft.com/office/drawing/2014/main" id="{71F9C185-B2C8-437C-BD05-EB1F20289A5F}"/>
              </a:ext>
            </a:extLst>
          </xdr:cNvPr>
          <xdr:cNvSpPr txBox="1"/>
        </xdr:nvSpPr>
        <xdr:spPr>
          <a:xfrm>
            <a:off x="1542910" y="50282195"/>
            <a:ext cx="818730" cy="383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請負</a:t>
            </a:r>
          </a:p>
        </xdr:txBody>
      </xdr:sp>
      <xdr:sp macro="" textlink="">
        <xdr:nvSpPr>
          <xdr:cNvPr id="25" name="AutoShape 12">
            <a:extLst>
              <a:ext uri="{FF2B5EF4-FFF2-40B4-BE49-F238E27FC236}">
                <a16:creationId xmlns:a16="http://schemas.microsoft.com/office/drawing/2014/main" id="{53F7EC90-83FE-4AD0-BCA9-A075A7FE1CB9}"/>
              </a:ext>
            </a:extLst>
          </xdr:cNvPr>
          <xdr:cNvSpPr>
            <a:spLocks noChangeArrowheads="1"/>
          </xdr:cNvSpPr>
        </xdr:nvSpPr>
        <xdr:spPr bwMode="auto">
          <a:xfrm>
            <a:off x="3109784" y="49731639"/>
            <a:ext cx="813751" cy="44869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6" name="AutoShape 13">
            <a:extLst>
              <a:ext uri="{FF2B5EF4-FFF2-40B4-BE49-F238E27FC236}">
                <a16:creationId xmlns:a16="http://schemas.microsoft.com/office/drawing/2014/main" id="{3FBD2443-3387-49A7-B1B0-B348F0C7282F}"/>
              </a:ext>
            </a:extLst>
          </xdr:cNvPr>
          <xdr:cNvSpPr>
            <a:spLocks noChangeArrowheads="1"/>
          </xdr:cNvSpPr>
        </xdr:nvSpPr>
        <xdr:spPr bwMode="auto">
          <a:xfrm>
            <a:off x="2308675" y="50673408"/>
            <a:ext cx="2432200" cy="1147707"/>
          </a:xfrm>
          <a:prstGeom prst="flowChartProcess">
            <a:avLst/>
          </a:prstGeom>
          <a:noFill/>
          <a:ln w="381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B.</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民間企業等</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31</a:t>
            </a:r>
            <a:r>
              <a:rPr lang="ja-JP" altLang="en-US" sz="1600" b="0" i="0" u="none" strike="noStrike" baseline="0">
                <a:solidFill>
                  <a:sysClr val="windowText" lastClr="000000"/>
                </a:solidFill>
                <a:latin typeface="ＭＳ Ｐゴシック"/>
                <a:ea typeface="ＭＳ Ｐゴシック"/>
              </a:rPr>
              <a:t>業者</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1,809</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100</v>
      </c>
      <c r="AT2" s="945"/>
      <c r="AU2" s="945"/>
      <c r="AV2" s="52" t="str">
        <f>IF(AW2="", "", "-")</f>
        <v/>
      </c>
      <c r="AW2" s="916"/>
      <c r="AX2" s="916"/>
    </row>
    <row r="3" spans="1:50" ht="21" customHeight="1" thickBot="1" x14ac:dyDescent="0.2">
      <c r="A3" s="872" t="s">
        <v>541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575</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625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626</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576</v>
      </c>
      <c r="H5" s="845"/>
      <c r="I5" s="845"/>
      <c r="J5" s="845"/>
      <c r="K5" s="845"/>
      <c r="L5" s="845"/>
      <c r="M5" s="846" t="s">
        <v>66</v>
      </c>
      <c r="N5" s="847"/>
      <c r="O5" s="847"/>
      <c r="P5" s="847"/>
      <c r="Q5" s="847"/>
      <c r="R5" s="848"/>
      <c r="S5" s="849" t="s">
        <v>577</v>
      </c>
      <c r="T5" s="845"/>
      <c r="U5" s="845"/>
      <c r="V5" s="845"/>
      <c r="W5" s="845"/>
      <c r="X5" s="850"/>
      <c r="Y5" s="703" t="s">
        <v>3</v>
      </c>
      <c r="Z5" s="548"/>
      <c r="AA5" s="548"/>
      <c r="AB5" s="548"/>
      <c r="AC5" s="548"/>
      <c r="AD5" s="549"/>
      <c r="AE5" s="704" t="s">
        <v>627</v>
      </c>
      <c r="AF5" s="704"/>
      <c r="AG5" s="704"/>
      <c r="AH5" s="704"/>
      <c r="AI5" s="704"/>
      <c r="AJ5" s="704"/>
      <c r="AK5" s="704"/>
      <c r="AL5" s="704"/>
      <c r="AM5" s="704"/>
      <c r="AN5" s="704"/>
      <c r="AO5" s="704"/>
      <c r="AP5" s="705"/>
      <c r="AQ5" s="706" t="s">
        <v>681</v>
      </c>
      <c r="AR5" s="707"/>
      <c r="AS5" s="707"/>
      <c r="AT5" s="707"/>
      <c r="AU5" s="707"/>
      <c r="AV5" s="707"/>
      <c r="AW5" s="707"/>
      <c r="AX5" s="708"/>
    </row>
    <row r="6" spans="1:50" ht="39" customHeight="1" x14ac:dyDescent="0.15">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578</v>
      </c>
      <c r="H7" s="504"/>
      <c r="I7" s="504"/>
      <c r="J7" s="504"/>
      <c r="K7" s="504"/>
      <c r="L7" s="504"/>
      <c r="M7" s="504"/>
      <c r="N7" s="504"/>
      <c r="O7" s="504"/>
      <c r="P7" s="504"/>
      <c r="Q7" s="504"/>
      <c r="R7" s="504"/>
      <c r="S7" s="504"/>
      <c r="T7" s="504"/>
      <c r="U7" s="504"/>
      <c r="V7" s="504"/>
      <c r="W7" s="504"/>
      <c r="X7" s="505"/>
      <c r="Y7" s="927" t="s">
        <v>513</v>
      </c>
      <c r="Z7" s="448"/>
      <c r="AA7" s="448"/>
      <c r="AB7" s="448"/>
      <c r="AC7" s="448"/>
      <c r="AD7" s="928"/>
      <c r="AE7" s="917" t="s">
        <v>579</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0" t="s">
        <v>378</v>
      </c>
      <c r="B8" s="501"/>
      <c r="C8" s="501"/>
      <c r="D8" s="501"/>
      <c r="E8" s="501"/>
      <c r="F8" s="502"/>
      <c r="G8" s="946" t="str">
        <f>入力規則等!A28</f>
        <v>-</v>
      </c>
      <c r="H8" s="725"/>
      <c r="I8" s="725"/>
      <c r="J8" s="725"/>
      <c r="K8" s="725"/>
      <c r="L8" s="725"/>
      <c r="M8" s="725"/>
      <c r="N8" s="725"/>
      <c r="O8" s="725"/>
      <c r="P8" s="725"/>
      <c r="Q8" s="725"/>
      <c r="R8" s="725"/>
      <c r="S8" s="725"/>
      <c r="T8" s="725"/>
      <c r="U8" s="725"/>
      <c r="V8" s="725"/>
      <c r="W8" s="725"/>
      <c r="X8" s="947"/>
      <c r="Y8" s="851" t="s">
        <v>379</v>
      </c>
      <c r="Z8" s="852"/>
      <c r="AA8" s="852"/>
      <c r="AB8" s="852"/>
      <c r="AC8" s="852"/>
      <c r="AD8" s="853"/>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580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628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補助、負担</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20" t="s">
        <v>532</v>
      </c>
      <c r="Q12" s="421"/>
      <c r="R12" s="421"/>
      <c r="S12" s="421"/>
      <c r="T12" s="421"/>
      <c r="U12" s="421"/>
      <c r="V12" s="422"/>
      <c r="W12" s="420" t="s">
        <v>529</v>
      </c>
      <c r="X12" s="421"/>
      <c r="Y12" s="421"/>
      <c r="Z12" s="421"/>
      <c r="AA12" s="421"/>
      <c r="AB12" s="421"/>
      <c r="AC12" s="422"/>
      <c r="AD12" s="420" t="s">
        <v>524</v>
      </c>
      <c r="AE12" s="421"/>
      <c r="AF12" s="421"/>
      <c r="AG12" s="421"/>
      <c r="AH12" s="421"/>
      <c r="AI12" s="421"/>
      <c r="AJ12" s="422"/>
      <c r="AK12" s="420" t="s">
        <v>517</v>
      </c>
      <c r="AL12" s="421"/>
      <c r="AM12" s="421"/>
      <c r="AN12" s="421"/>
      <c r="AO12" s="421"/>
      <c r="AP12" s="421"/>
      <c r="AQ12" s="422"/>
      <c r="AR12" s="420" t="s">
        <v>515</v>
      </c>
      <c r="AS12" s="421"/>
      <c r="AT12" s="421"/>
      <c r="AU12" s="421"/>
      <c r="AV12" s="421"/>
      <c r="AW12" s="421"/>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358.85</v>
      </c>
      <c r="Q13" s="663"/>
      <c r="R13" s="663"/>
      <c r="S13" s="663"/>
      <c r="T13" s="663"/>
      <c r="U13" s="663"/>
      <c r="V13" s="664"/>
      <c r="W13" s="662">
        <v>358.47</v>
      </c>
      <c r="X13" s="663"/>
      <c r="Y13" s="663"/>
      <c r="Z13" s="663"/>
      <c r="AA13" s="663"/>
      <c r="AB13" s="663"/>
      <c r="AC13" s="664"/>
      <c r="AD13" s="662">
        <v>371.90000000000003</v>
      </c>
      <c r="AE13" s="663"/>
      <c r="AF13" s="663"/>
      <c r="AG13" s="663"/>
      <c r="AH13" s="663"/>
      <c r="AI13" s="663"/>
      <c r="AJ13" s="664"/>
      <c r="AK13" s="662">
        <v>574.9</v>
      </c>
      <c r="AL13" s="663"/>
      <c r="AM13" s="663"/>
      <c r="AN13" s="663"/>
      <c r="AO13" s="663"/>
      <c r="AP13" s="663"/>
      <c r="AQ13" s="664"/>
      <c r="AR13" s="924"/>
      <c r="AS13" s="925"/>
      <c r="AT13" s="925"/>
      <c r="AU13" s="925"/>
      <c r="AV13" s="925"/>
      <c r="AW13" s="925"/>
      <c r="AX13" s="926"/>
    </row>
    <row r="14" spans="1:50" ht="21" customHeight="1" x14ac:dyDescent="0.15">
      <c r="A14" s="619"/>
      <c r="B14" s="620"/>
      <c r="C14" s="620"/>
      <c r="D14" s="620"/>
      <c r="E14" s="620"/>
      <c r="F14" s="621"/>
      <c r="G14" s="730"/>
      <c r="H14" s="731"/>
      <c r="I14" s="716" t="s">
        <v>8</v>
      </c>
      <c r="J14" s="767"/>
      <c r="K14" s="767"/>
      <c r="L14" s="767"/>
      <c r="M14" s="767"/>
      <c r="N14" s="767"/>
      <c r="O14" s="768"/>
      <c r="P14" s="662">
        <v>17434.341</v>
      </c>
      <c r="Q14" s="663"/>
      <c r="R14" s="663"/>
      <c r="S14" s="663"/>
      <c r="T14" s="663"/>
      <c r="U14" s="663"/>
      <c r="V14" s="664"/>
      <c r="W14" s="662">
        <v>828</v>
      </c>
      <c r="X14" s="663"/>
      <c r="Y14" s="663"/>
      <c r="Z14" s="663"/>
      <c r="AA14" s="663"/>
      <c r="AB14" s="663"/>
      <c r="AC14" s="664"/>
      <c r="AD14" s="662">
        <v>19557.5</v>
      </c>
      <c r="AE14" s="663"/>
      <c r="AF14" s="663"/>
      <c r="AG14" s="663"/>
      <c r="AH14" s="663"/>
      <c r="AI14" s="663"/>
      <c r="AJ14" s="664"/>
      <c r="AK14" s="662" t="s">
        <v>629</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v>774.72500000000002</v>
      </c>
      <c r="Q15" s="663"/>
      <c r="R15" s="663"/>
      <c r="S15" s="663"/>
      <c r="T15" s="663"/>
      <c r="U15" s="663"/>
      <c r="V15" s="664"/>
      <c r="W15" s="662">
        <v>11498.891</v>
      </c>
      <c r="X15" s="663"/>
      <c r="Y15" s="663"/>
      <c r="Z15" s="663"/>
      <c r="AA15" s="663"/>
      <c r="AB15" s="663"/>
      <c r="AC15" s="664"/>
      <c r="AD15" s="662">
        <v>6870.35</v>
      </c>
      <c r="AE15" s="663"/>
      <c r="AF15" s="663"/>
      <c r="AG15" s="663"/>
      <c r="AH15" s="663"/>
      <c r="AI15" s="663"/>
      <c r="AJ15" s="664"/>
      <c r="AK15" s="662">
        <v>11590.241</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v>-11498.891</v>
      </c>
      <c r="Q16" s="663"/>
      <c r="R16" s="663"/>
      <c r="S16" s="663"/>
      <c r="T16" s="663"/>
      <c r="U16" s="663"/>
      <c r="V16" s="664"/>
      <c r="W16" s="662">
        <v>-6870.35</v>
      </c>
      <c r="X16" s="663"/>
      <c r="Y16" s="663"/>
      <c r="Z16" s="663"/>
      <c r="AA16" s="663"/>
      <c r="AB16" s="663"/>
      <c r="AC16" s="664"/>
      <c r="AD16" s="662">
        <v>-11590.241</v>
      </c>
      <c r="AE16" s="663"/>
      <c r="AF16" s="663"/>
      <c r="AG16" s="663"/>
      <c r="AH16" s="663"/>
      <c r="AI16" s="663"/>
      <c r="AJ16" s="664"/>
      <c r="AK16" s="662" t="s">
        <v>629</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570</v>
      </c>
      <c r="Q17" s="663"/>
      <c r="R17" s="663"/>
      <c r="S17" s="663"/>
      <c r="T17" s="663"/>
      <c r="U17" s="663"/>
      <c r="V17" s="664"/>
      <c r="W17" s="662" t="s">
        <v>570</v>
      </c>
      <c r="X17" s="663"/>
      <c r="Y17" s="663"/>
      <c r="Z17" s="663"/>
      <c r="AA17" s="663"/>
      <c r="AB17" s="663"/>
      <c r="AC17" s="664"/>
      <c r="AD17" s="662" t="s">
        <v>570</v>
      </c>
      <c r="AE17" s="663"/>
      <c r="AF17" s="663"/>
      <c r="AG17" s="663"/>
      <c r="AH17" s="663"/>
      <c r="AI17" s="663"/>
      <c r="AJ17" s="664"/>
      <c r="AK17" s="662" t="s">
        <v>630</v>
      </c>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83">
        <f>SUM(P13:V17)</f>
        <v>7069.0249999999978</v>
      </c>
      <c r="Q18" s="884"/>
      <c r="R18" s="884"/>
      <c r="S18" s="884"/>
      <c r="T18" s="884"/>
      <c r="U18" s="884"/>
      <c r="V18" s="885"/>
      <c r="W18" s="883">
        <f>SUM(W13:AC17)</f>
        <v>5815.0109999999986</v>
      </c>
      <c r="X18" s="884"/>
      <c r="Y18" s="884"/>
      <c r="Z18" s="884"/>
      <c r="AA18" s="884"/>
      <c r="AB18" s="884"/>
      <c r="AC18" s="885"/>
      <c r="AD18" s="883">
        <f>SUM(AD13:AJ17)</f>
        <v>15209.509</v>
      </c>
      <c r="AE18" s="884"/>
      <c r="AF18" s="884"/>
      <c r="AG18" s="884"/>
      <c r="AH18" s="884"/>
      <c r="AI18" s="884"/>
      <c r="AJ18" s="885"/>
      <c r="AK18" s="883">
        <f>SUM(AK13:AQ17)</f>
        <v>12165.141</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3373.5709999999995</v>
      </c>
      <c r="Q19" s="663"/>
      <c r="R19" s="663"/>
      <c r="S19" s="663"/>
      <c r="T19" s="663"/>
      <c r="U19" s="663"/>
      <c r="V19" s="664"/>
      <c r="W19" s="662">
        <v>4997.6000000000004</v>
      </c>
      <c r="X19" s="663"/>
      <c r="Y19" s="663"/>
      <c r="Z19" s="663"/>
      <c r="AA19" s="663"/>
      <c r="AB19" s="663"/>
      <c r="AC19" s="664"/>
      <c r="AD19" s="662">
        <f>ROUND((882+8924406+4974)/1000,1)</f>
        <v>8930.2999999999993</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1" t="s">
        <v>10</v>
      </c>
      <c r="H20" s="882"/>
      <c r="I20" s="882"/>
      <c r="J20" s="882"/>
      <c r="K20" s="882"/>
      <c r="L20" s="882"/>
      <c r="M20" s="882"/>
      <c r="N20" s="882"/>
      <c r="O20" s="882"/>
      <c r="P20" s="318">
        <f>IF(P18=0, "-", SUM(P19)/P18)</f>
        <v>0.47723285743083388</v>
      </c>
      <c r="Q20" s="318"/>
      <c r="R20" s="318"/>
      <c r="S20" s="318"/>
      <c r="T20" s="318"/>
      <c r="U20" s="318"/>
      <c r="V20" s="318"/>
      <c r="W20" s="318">
        <f t="shared" ref="W20" si="0">IF(W18=0, "-", SUM(W19)/W18)</f>
        <v>0.85943087639903026</v>
      </c>
      <c r="X20" s="318"/>
      <c r="Y20" s="318"/>
      <c r="Z20" s="318"/>
      <c r="AA20" s="318"/>
      <c r="AB20" s="318"/>
      <c r="AC20" s="318"/>
      <c r="AD20" s="318">
        <f t="shared" ref="AD20" si="1">IF(AD18=0, "-", SUM(AD19)/AD18)</f>
        <v>0.58715241892424008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1"/>
      <c r="G21" s="316" t="s">
        <v>478</v>
      </c>
      <c r="H21" s="317"/>
      <c r="I21" s="317"/>
      <c r="J21" s="317"/>
      <c r="K21" s="317"/>
      <c r="L21" s="317"/>
      <c r="M21" s="317"/>
      <c r="N21" s="317"/>
      <c r="O21" s="317"/>
      <c r="P21" s="318">
        <f>IF(P19=0, "-", SUM(P19)/SUM(P13,P14))</f>
        <v>0.18959898761273342</v>
      </c>
      <c r="Q21" s="318"/>
      <c r="R21" s="318"/>
      <c r="S21" s="318"/>
      <c r="T21" s="318"/>
      <c r="U21" s="318"/>
      <c r="V21" s="318"/>
      <c r="W21" s="318">
        <f t="shared" ref="W21" si="2">IF(W19=0, "-", SUM(W19)/SUM(W13,W14))</f>
        <v>4.212158756647872</v>
      </c>
      <c r="X21" s="318"/>
      <c r="Y21" s="318"/>
      <c r="Z21" s="318"/>
      <c r="AA21" s="318"/>
      <c r="AB21" s="318"/>
      <c r="AC21" s="318"/>
      <c r="AD21" s="318">
        <f t="shared" ref="AD21" si="3">IF(AD19=0, "-", SUM(AD19)/SUM(AD13,AD14))</f>
        <v>0.44809678163918626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557</v>
      </c>
      <c r="B22" s="970"/>
      <c r="C22" s="970"/>
      <c r="D22" s="970"/>
      <c r="E22" s="970"/>
      <c r="F22" s="971"/>
      <c r="G22" s="956" t="s">
        <v>457</v>
      </c>
      <c r="H22" s="222"/>
      <c r="I22" s="222"/>
      <c r="J22" s="222"/>
      <c r="K22" s="222"/>
      <c r="L22" s="222"/>
      <c r="M22" s="222"/>
      <c r="N22" s="222"/>
      <c r="O22" s="223"/>
      <c r="P22" s="941" t="s">
        <v>518</v>
      </c>
      <c r="Q22" s="222"/>
      <c r="R22" s="222"/>
      <c r="S22" s="222"/>
      <c r="T22" s="222"/>
      <c r="U22" s="222"/>
      <c r="V22" s="223"/>
      <c r="W22" s="941" t="s">
        <v>514</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33" customHeight="1" x14ac:dyDescent="0.15">
      <c r="A23" s="972"/>
      <c r="B23" s="973"/>
      <c r="C23" s="973"/>
      <c r="D23" s="973"/>
      <c r="E23" s="973"/>
      <c r="F23" s="974"/>
      <c r="G23" s="957" t="s">
        <v>581</v>
      </c>
      <c r="H23" s="958"/>
      <c r="I23" s="958"/>
      <c r="J23" s="958"/>
      <c r="K23" s="958"/>
      <c r="L23" s="958"/>
      <c r="M23" s="958"/>
      <c r="N23" s="958"/>
      <c r="O23" s="959"/>
      <c r="P23" s="924">
        <v>21.5</v>
      </c>
      <c r="Q23" s="925"/>
      <c r="R23" s="925"/>
      <c r="S23" s="925"/>
      <c r="T23" s="925"/>
      <c r="U23" s="925"/>
      <c r="V23" s="942"/>
      <c r="W23" s="924"/>
      <c r="X23" s="925"/>
      <c r="Y23" s="925"/>
      <c r="Z23" s="925"/>
      <c r="AA23" s="925"/>
      <c r="AB23" s="925"/>
      <c r="AC23" s="942"/>
      <c r="AD23" s="979" t="s">
        <v>569</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33" customHeight="1" x14ac:dyDescent="0.15">
      <c r="A24" s="972"/>
      <c r="B24" s="973"/>
      <c r="C24" s="973"/>
      <c r="D24" s="973"/>
      <c r="E24" s="973"/>
      <c r="F24" s="974"/>
      <c r="G24" s="960" t="s">
        <v>582</v>
      </c>
      <c r="H24" s="961"/>
      <c r="I24" s="961"/>
      <c r="J24" s="961"/>
      <c r="K24" s="961"/>
      <c r="L24" s="961"/>
      <c r="M24" s="961"/>
      <c r="N24" s="961"/>
      <c r="O24" s="962"/>
      <c r="P24" s="662">
        <v>548.4</v>
      </c>
      <c r="Q24" s="663"/>
      <c r="R24" s="663"/>
      <c r="S24" s="663"/>
      <c r="T24" s="663"/>
      <c r="U24" s="663"/>
      <c r="V24" s="664"/>
      <c r="W24" s="662"/>
      <c r="X24" s="663"/>
      <c r="Y24" s="663"/>
      <c r="Z24" s="663"/>
      <c r="AA24" s="663"/>
      <c r="AB24" s="663"/>
      <c r="AC24" s="66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33" customHeight="1" x14ac:dyDescent="0.15">
      <c r="A25" s="972"/>
      <c r="B25" s="973"/>
      <c r="C25" s="973"/>
      <c r="D25" s="973"/>
      <c r="E25" s="973"/>
      <c r="F25" s="974"/>
      <c r="G25" s="960" t="s">
        <v>583</v>
      </c>
      <c r="H25" s="961"/>
      <c r="I25" s="961"/>
      <c r="J25" s="961"/>
      <c r="K25" s="961"/>
      <c r="L25" s="961"/>
      <c r="M25" s="961"/>
      <c r="N25" s="961"/>
      <c r="O25" s="962"/>
      <c r="P25" s="662">
        <v>2.4</v>
      </c>
      <c r="Q25" s="663"/>
      <c r="R25" s="663"/>
      <c r="S25" s="663"/>
      <c r="T25" s="663"/>
      <c r="U25" s="663"/>
      <c r="V25" s="664"/>
      <c r="W25" s="662"/>
      <c r="X25" s="663"/>
      <c r="Y25" s="663"/>
      <c r="Z25" s="663"/>
      <c r="AA25" s="663"/>
      <c r="AB25" s="663"/>
      <c r="AC25" s="66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584</v>
      </c>
      <c r="H26" s="961"/>
      <c r="I26" s="961"/>
      <c r="J26" s="961"/>
      <c r="K26" s="961"/>
      <c r="L26" s="961"/>
      <c r="M26" s="961"/>
      <c r="N26" s="961"/>
      <c r="O26" s="962"/>
      <c r="P26" s="662">
        <v>2.6</v>
      </c>
      <c r="Q26" s="663"/>
      <c r="R26" s="663"/>
      <c r="S26" s="663"/>
      <c r="T26" s="663"/>
      <c r="U26" s="663"/>
      <c r="V26" s="664"/>
      <c r="W26" s="662"/>
      <c r="X26" s="663"/>
      <c r="Y26" s="663"/>
      <c r="Z26" s="663"/>
      <c r="AA26" s="663"/>
      <c r="AB26" s="663"/>
      <c r="AC26" s="66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2"/>
      <c r="Q27" s="663"/>
      <c r="R27" s="663"/>
      <c r="S27" s="663"/>
      <c r="T27" s="663"/>
      <c r="U27" s="663"/>
      <c r="V27" s="664"/>
      <c r="W27" s="662"/>
      <c r="X27" s="663"/>
      <c r="Y27" s="663"/>
      <c r="Z27" s="663"/>
      <c r="AA27" s="663"/>
      <c r="AB27" s="663"/>
      <c r="AC27" s="66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2">
        <f>AK13</f>
        <v>574.9</v>
      </c>
      <c r="Q29" s="663"/>
      <c r="R29" s="663"/>
      <c r="S29" s="663"/>
      <c r="T29" s="663"/>
      <c r="U29" s="663"/>
      <c r="V29" s="664"/>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533</v>
      </c>
      <c r="AF30" s="864"/>
      <c r="AG30" s="864"/>
      <c r="AH30" s="865"/>
      <c r="AI30" s="863" t="s">
        <v>530</v>
      </c>
      <c r="AJ30" s="864"/>
      <c r="AK30" s="864"/>
      <c r="AL30" s="865"/>
      <c r="AM30" s="920" t="s">
        <v>525</v>
      </c>
      <c r="AN30" s="920"/>
      <c r="AO30" s="920"/>
      <c r="AP30" s="863"/>
      <c r="AQ30" s="772" t="s">
        <v>354</v>
      </c>
      <c r="AR30" s="773"/>
      <c r="AS30" s="773"/>
      <c r="AT30" s="774"/>
      <c r="AU30" s="779" t="s">
        <v>253</v>
      </c>
      <c r="AV30" s="779"/>
      <c r="AW30" s="779"/>
      <c r="AX30" s="921"/>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v>30</v>
      </c>
      <c r="AR31" s="200"/>
      <c r="AS31" s="133" t="s">
        <v>355</v>
      </c>
      <c r="AT31" s="134"/>
      <c r="AU31" s="199" t="s">
        <v>570</v>
      </c>
      <c r="AV31" s="199"/>
      <c r="AW31" s="403" t="s">
        <v>300</v>
      </c>
      <c r="AX31" s="404"/>
    </row>
    <row r="32" spans="1:50" ht="71.25" customHeight="1" x14ac:dyDescent="0.15">
      <c r="A32" s="408"/>
      <c r="B32" s="406"/>
      <c r="C32" s="406"/>
      <c r="D32" s="406"/>
      <c r="E32" s="406"/>
      <c r="F32" s="407"/>
      <c r="G32" s="569" t="s">
        <v>631</v>
      </c>
      <c r="H32" s="570"/>
      <c r="I32" s="570"/>
      <c r="J32" s="570"/>
      <c r="K32" s="570"/>
      <c r="L32" s="570"/>
      <c r="M32" s="570"/>
      <c r="N32" s="570"/>
      <c r="O32" s="571"/>
      <c r="P32" s="105" t="s">
        <v>585</v>
      </c>
      <c r="Q32" s="105"/>
      <c r="R32" s="105"/>
      <c r="S32" s="105"/>
      <c r="T32" s="105"/>
      <c r="U32" s="105"/>
      <c r="V32" s="105"/>
      <c r="W32" s="105"/>
      <c r="X32" s="106"/>
      <c r="Y32" s="476" t="s">
        <v>12</v>
      </c>
      <c r="Z32" s="536"/>
      <c r="AA32" s="537"/>
      <c r="AB32" s="466" t="s">
        <v>586</v>
      </c>
      <c r="AC32" s="466"/>
      <c r="AD32" s="466"/>
      <c r="AE32" s="218">
        <v>497</v>
      </c>
      <c r="AF32" s="219"/>
      <c r="AG32" s="219"/>
      <c r="AH32" s="219"/>
      <c r="AI32" s="218">
        <v>147</v>
      </c>
      <c r="AJ32" s="219"/>
      <c r="AK32" s="219"/>
      <c r="AL32" s="219"/>
      <c r="AM32" s="218">
        <v>1119</v>
      </c>
      <c r="AN32" s="219"/>
      <c r="AO32" s="219"/>
      <c r="AP32" s="219"/>
      <c r="AQ32" s="340" t="s">
        <v>570</v>
      </c>
      <c r="AR32" s="207"/>
      <c r="AS32" s="207"/>
      <c r="AT32" s="341"/>
      <c r="AU32" s="219" t="s">
        <v>570</v>
      </c>
      <c r="AV32" s="219"/>
      <c r="AW32" s="219"/>
      <c r="AX32" s="221"/>
    </row>
    <row r="33" spans="1:50" ht="71.25" customHeight="1" x14ac:dyDescent="0.15">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587</v>
      </c>
      <c r="AC33" s="528"/>
      <c r="AD33" s="528"/>
      <c r="AE33" s="218">
        <v>497</v>
      </c>
      <c r="AF33" s="219"/>
      <c r="AG33" s="219"/>
      <c r="AH33" s="219"/>
      <c r="AI33" s="218">
        <v>147</v>
      </c>
      <c r="AJ33" s="219"/>
      <c r="AK33" s="219"/>
      <c r="AL33" s="219"/>
      <c r="AM33" s="218">
        <v>1119</v>
      </c>
      <c r="AN33" s="219"/>
      <c r="AO33" s="219"/>
      <c r="AP33" s="219"/>
      <c r="AQ33" s="340" t="s">
        <v>570</v>
      </c>
      <c r="AR33" s="207"/>
      <c r="AS33" s="207"/>
      <c r="AT33" s="341"/>
      <c r="AU33" s="219" t="s">
        <v>570</v>
      </c>
      <c r="AV33" s="219"/>
      <c r="AW33" s="219"/>
      <c r="AX33" s="221"/>
    </row>
    <row r="34" spans="1:50" ht="71.25" customHeight="1" x14ac:dyDescent="0.15">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v>100</v>
      </c>
      <c r="AF34" s="219"/>
      <c r="AG34" s="219"/>
      <c r="AH34" s="219"/>
      <c r="AI34" s="218">
        <v>100</v>
      </c>
      <c r="AJ34" s="219"/>
      <c r="AK34" s="219"/>
      <c r="AL34" s="219"/>
      <c r="AM34" s="218">
        <v>100</v>
      </c>
      <c r="AN34" s="219"/>
      <c r="AO34" s="219"/>
      <c r="AP34" s="219"/>
      <c r="AQ34" s="340" t="s">
        <v>570</v>
      </c>
      <c r="AR34" s="207"/>
      <c r="AS34" s="207"/>
      <c r="AT34" s="341"/>
      <c r="AU34" s="219" t="s">
        <v>570</v>
      </c>
      <c r="AV34" s="219"/>
      <c r="AW34" s="219"/>
      <c r="AX34" s="221"/>
    </row>
    <row r="35" spans="1:50" ht="23.25" customHeight="1" x14ac:dyDescent="0.15">
      <c r="A35" s="226" t="s">
        <v>503</v>
      </c>
      <c r="B35" s="227"/>
      <c r="C35" s="227"/>
      <c r="D35" s="227"/>
      <c r="E35" s="227"/>
      <c r="F35" s="228"/>
      <c r="G35" s="232" t="s">
        <v>570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6" t="s">
        <v>253</v>
      </c>
      <c r="AV37" s="416"/>
      <c r="AW37" s="416"/>
      <c r="AX37" s="915"/>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105"/>
      <c r="Q39" s="105"/>
      <c r="R39" s="105"/>
      <c r="S39" s="105"/>
      <c r="T39" s="105"/>
      <c r="U39" s="105"/>
      <c r="V39" s="105"/>
      <c r="W39" s="105"/>
      <c r="X39" s="106"/>
      <c r="Y39" s="476" t="s">
        <v>12</v>
      </c>
      <c r="Z39" s="536"/>
      <c r="AA39" s="537"/>
      <c r="AB39" s="466"/>
      <c r="AC39" s="466"/>
      <c r="AD39" s="46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c r="AC40" s="528"/>
      <c r="AD40" s="5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6" t="s">
        <v>253</v>
      </c>
      <c r="AV44" s="416"/>
      <c r="AW44" s="416"/>
      <c r="AX44" s="915"/>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9" t="s">
        <v>253</v>
      </c>
      <c r="AV51" s="929"/>
      <c r="AW51" s="929"/>
      <c r="AX51" s="930"/>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599" t="s">
        <v>14</v>
      </c>
      <c r="AC55" s="599"/>
      <c r="AD55" s="59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9" t="s">
        <v>253</v>
      </c>
      <c r="AV58" s="929"/>
      <c r="AW58" s="929"/>
      <c r="AX58" s="930"/>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474</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469</v>
      </c>
      <c r="X65" s="493"/>
      <c r="Y65" s="496"/>
      <c r="Z65" s="496"/>
      <c r="AA65" s="497"/>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479</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474</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4"/>
      <c r="B75" s="515"/>
      <c r="C75" s="515"/>
      <c r="D75" s="515"/>
      <c r="E75" s="515"/>
      <c r="F75" s="516"/>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4"/>
      <c r="B76" s="515"/>
      <c r="C76" s="515"/>
      <c r="D76" s="515"/>
      <c r="E76" s="515"/>
      <c r="F76" s="516"/>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4"/>
      <c r="B77" s="515"/>
      <c r="C77" s="515"/>
      <c r="D77" s="515"/>
      <c r="E77" s="515"/>
      <c r="F77" s="516"/>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92"/>
      <c r="I78" s="593"/>
      <c r="J78" s="593"/>
      <c r="K78" s="593"/>
      <c r="L78" s="593"/>
      <c r="M78" s="593"/>
      <c r="N78" s="593"/>
      <c r="O78" s="594"/>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52"/>
    </row>
    <row r="80" spans="1:50" ht="18.75" hidden="1" customHeight="1" x14ac:dyDescent="0.15">
      <c r="A80" s="869"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0"/>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0"/>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533</v>
      </c>
      <c r="AF85" s="245"/>
      <c r="AG85" s="245"/>
      <c r="AH85" s="246"/>
      <c r="AI85" s="244" t="s">
        <v>530</v>
      </c>
      <c r="AJ85" s="245"/>
      <c r="AK85" s="245"/>
      <c r="AL85" s="246"/>
      <c r="AM85" s="250" t="s">
        <v>525</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70"/>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70"/>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599" t="s">
        <v>14</v>
      </c>
      <c r="AC89" s="599"/>
      <c r="AD89" s="59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533</v>
      </c>
      <c r="AF90" s="245"/>
      <c r="AG90" s="245"/>
      <c r="AH90" s="246"/>
      <c r="AI90" s="244" t="s">
        <v>530</v>
      </c>
      <c r="AJ90" s="245"/>
      <c r="AK90" s="245"/>
      <c r="AL90" s="246"/>
      <c r="AM90" s="250" t="s">
        <v>525</v>
      </c>
      <c r="AN90" s="250"/>
      <c r="AO90" s="250"/>
      <c r="AP90" s="244"/>
      <c r="AQ90" s="159" t="s">
        <v>354</v>
      </c>
      <c r="AR90" s="130"/>
      <c r="AS90" s="130"/>
      <c r="AT90" s="131"/>
      <c r="AU90" s="538" t="s">
        <v>253</v>
      </c>
      <c r="AV90" s="538"/>
      <c r="AW90" s="538"/>
      <c r="AX90" s="539"/>
    </row>
    <row r="91" spans="1:60" ht="18.75" hidden="1" customHeight="1" x14ac:dyDescent="0.15">
      <c r="A91" s="870"/>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70"/>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599" t="s">
        <v>14</v>
      </c>
      <c r="AC94" s="599"/>
      <c r="AD94" s="59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533</v>
      </c>
      <c r="AF95" s="245"/>
      <c r="AG95" s="245"/>
      <c r="AH95" s="246"/>
      <c r="AI95" s="244" t="s">
        <v>530</v>
      </c>
      <c r="AJ95" s="245"/>
      <c r="AK95" s="245"/>
      <c r="AL95" s="246"/>
      <c r="AM95" s="250" t="s">
        <v>525</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70"/>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70"/>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900" t="s">
        <v>13</v>
      </c>
      <c r="Z99" s="901"/>
      <c r="AA99" s="902"/>
      <c r="AB99" s="897" t="s">
        <v>14</v>
      </c>
      <c r="AC99" s="898"/>
      <c r="AD99" s="89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9"/>
      <c r="Z100" s="860"/>
      <c r="AA100" s="861"/>
      <c r="AB100" s="486" t="s">
        <v>11</v>
      </c>
      <c r="AC100" s="486"/>
      <c r="AD100" s="486"/>
      <c r="AE100" s="544" t="s">
        <v>533</v>
      </c>
      <c r="AF100" s="545"/>
      <c r="AG100" s="545"/>
      <c r="AH100" s="546"/>
      <c r="AI100" s="544" t="s">
        <v>530</v>
      </c>
      <c r="AJ100" s="545"/>
      <c r="AK100" s="545"/>
      <c r="AL100" s="546"/>
      <c r="AM100" s="544" t="s">
        <v>526</v>
      </c>
      <c r="AN100" s="545"/>
      <c r="AO100" s="545"/>
      <c r="AP100" s="546"/>
      <c r="AQ100" s="320" t="s">
        <v>519</v>
      </c>
      <c r="AR100" s="321"/>
      <c r="AS100" s="321"/>
      <c r="AT100" s="322"/>
      <c r="AU100" s="320" t="s">
        <v>516</v>
      </c>
      <c r="AV100" s="321"/>
      <c r="AW100" s="321"/>
      <c r="AX100" s="323"/>
    </row>
    <row r="101" spans="1:60" ht="23.25" customHeight="1" x14ac:dyDescent="0.15">
      <c r="A101" s="427"/>
      <c r="B101" s="428"/>
      <c r="C101" s="428"/>
      <c r="D101" s="428"/>
      <c r="E101" s="428"/>
      <c r="F101" s="429"/>
      <c r="G101" s="105" t="s">
        <v>588</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589</v>
      </c>
      <c r="AC101" s="466"/>
      <c r="AD101" s="466"/>
      <c r="AE101" s="218">
        <v>497</v>
      </c>
      <c r="AF101" s="219"/>
      <c r="AG101" s="219"/>
      <c r="AH101" s="220"/>
      <c r="AI101" s="218">
        <v>147</v>
      </c>
      <c r="AJ101" s="219"/>
      <c r="AK101" s="219"/>
      <c r="AL101" s="220"/>
      <c r="AM101" s="218">
        <v>1119</v>
      </c>
      <c r="AN101" s="219"/>
      <c r="AO101" s="219"/>
      <c r="AP101" s="220"/>
      <c r="AQ101" s="218" t="s">
        <v>570</v>
      </c>
      <c r="AR101" s="219"/>
      <c r="AS101" s="219"/>
      <c r="AT101" s="220"/>
      <c r="AU101" s="218"/>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570</v>
      </c>
      <c r="AC102" s="466"/>
      <c r="AD102" s="466"/>
      <c r="AE102" s="423" t="s">
        <v>570</v>
      </c>
      <c r="AF102" s="423"/>
      <c r="AG102" s="423"/>
      <c r="AH102" s="423"/>
      <c r="AI102" s="423" t="s">
        <v>570</v>
      </c>
      <c r="AJ102" s="423"/>
      <c r="AK102" s="423"/>
      <c r="AL102" s="423"/>
      <c r="AM102" s="423" t="s">
        <v>570</v>
      </c>
      <c r="AN102" s="423"/>
      <c r="AO102" s="423"/>
      <c r="AP102" s="423"/>
      <c r="AQ102" s="273" t="s">
        <v>570</v>
      </c>
      <c r="AR102" s="274"/>
      <c r="AS102" s="274"/>
      <c r="AT102" s="319"/>
      <c r="AU102" s="273"/>
      <c r="AV102" s="274"/>
      <c r="AW102" s="274"/>
      <c r="AX102" s="319"/>
    </row>
    <row r="103" spans="1:60" ht="31.5" hidden="1"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533</v>
      </c>
      <c r="AF103" s="421"/>
      <c r="AG103" s="421"/>
      <c r="AH103" s="422"/>
      <c r="AI103" s="420" t="s">
        <v>530</v>
      </c>
      <c r="AJ103" s="421"/>
      <c r="AK103" s="421"/>
      <c r="AL103" s="422"/>
      <c r="AM103" s="420" t="s">
        <v>526</v>
      </c>
      <c r="AN103" s="421"/>
      <c r="AO103" s="421"/>
      <c r="AP103" s="422"/>
      <c r="AQ103" s="284" t="s">
        <v>519</v>
      </c>
      <c r="AR103" s="285"/>
      <c r="AS103" s="285"/>
      <c r="AT103" s="324"/>
      <c r="AU103" s="284" t="s">
        <v>516</v>
      </c>
      <c r="AV103" s="285"/>
      <c r="AW103" s="285"/>
      <c r="AX103" s="286"/>
    </row>
    <row r="104" spans="1:60" ht="23.25" hidden="1" customHeight="1" x14ac:dyDescent="0.15">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533</v>
      </c>
      <c r="AF106" s="421"/>
      <c r="AG106" s="421"/>
      <c r="AH106" s="422"/>
      <c r="AI106" s="420" t="s">
        <v>530</v>
      </c>
      <c r="AJ106" s="421"/>
      <c r="AK106" s="421"/>
      <c r="AL106" s="422"/>
      <c r="AM106" s="420" t="s">
        <v>525</v>
      </c>
      <c r="AN106" s="421"/>
      <c r="AO106" s="421"/>
      <c r="AP106" s="422"/>
      <c r="AQ106" s="284" t="s">
        <v>519</v>
      </c>
      <c r="AR106" s="285"/>
      <c r="AS106" s="285"/>
      <c r="AT106" s="324"/>
      <c r="AU106" s="284" t="s">
        <v>516</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533</v>
      </c>
      <c r="AF109" s="421"/>
      <c r="AG109" s="421"/>
      <c r="AH109" s="422"/>
      <c r="AI109" s="420" t="s">
        <v>530</v>
      </c>
      <c r="AJ109" s="421"/>
      <c r="AK109" s="421"/>
      <c r="AL109" s="422"/>
      <c r="AM109" s="420" t="s">
        <v>526</v>
      </c>
      <c r="AN109" s="421"/>
      <c r="AO109" s="421"/>
      <c r="AP109" s="422"/>
      <c r="AQ109" s="284" t="s">
        <v>519</v>
      </c>
      <c r="AR109" s="285"/>
      <c r="AS109" s="285"/>
      <c r="AT109" s="324"/>
      <c r="AU109" s="284" t="s">
        <v>516</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533</v>
      </c>
      <c r="AF112" s="421"/>
      <c r="AG112" s="421"/>
      <c r="AH112" s="422"/>
      <c r="AI112" s="420" t="s">
        <v>530</v>
      </c>
      <c r="AJ112" s="421"/>
      <c r="AK112" s="421"/>
      <c r="AL112" s="422"/>
      <c r="AM112" s="420" t="s">
        <v>525</v>
      </c>
      <c r="AN112" s="421"/>
      <c r="AO112" s="421"/>
      <c r="AP112" s="422"/>
      <c r="AQ112" s="284" t="s">
        <v>519</v>
      </c>
      <c r="AR112" s="285"/>
      <c r="AS112" s="285"/>
      <c r="AT112" s="324"/>
      <c r="AU112" s="284" t="s">
        <v>516</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533</v>
      </c>
      <c r="AF115" s="421"/>
      <c r="AG115" s="421"/>
      <c r="AH115" s="422"/>
      <c r="AI115" s="420" t="s">
        <v>530</v>
      </c>
      <c r="AJ115" s="421"/>
      <c r="AK115" s="421"/>
      <c r="AL115" s="422"/>
      <c r="AM115" s="420" t="s">
        <v>525</v>
      </c>
      <c r="AN115" s="421"/>
      <c r="AO115" s="421"/>
      <c r="AP115" s="422"/>
      <c r="AQ115" s="596" t="s">
        <v>520</v>
      </c>
      <c r="AR115" s="597"/>
      <c r="AS115" s="597"/>
      <c r="AT115" s="597"/>
      <c r="AU115" s="597"/>
      <c r="AV115" s="597"/>
      <c r="AW115" s="597"/>
      <c r="AX115" s="598"/>
    </row>
    <row r="116" spans="1:50" ht="23.25" customHeight="1" x14ac:dyDescent="0.15">
      <c r="A116" s="444"/>
      <c r="B116" s="445"/>
      <c r="C116" s="445"/>
      <c r="D116" s="445"/>
      <c r="E116" s="445"/>
      <c r="F116" s="446"/>
      <c r="G116" s="398" t="s">
        <v>590</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591</v>
      </c>
      <c r="AC116" s="468"/>
      <c r="AD116" s="469"/>
      <c r="AE116" s="423">
        <v>20.399999999999999</v>
      </c>
      <c r="AF116" s="423"/>
      <c r="AG116" s="423"/>
      <c r="AH116" s="423"/>
      <c r="AI116" s="423">
        <v>34.799999999999997</v>
      </c>
      <c r="AJ116" s="423"/>
      <c r="AK116" s="423"/>
      <c r="AL116" s="423"/>
      <c r="AM116" s="423">
        <v>12.4</v>
      </c>
      <c r="AN116" s="423"/>
      <c r="AO116" s="423"/>
      <c r="AP116" s="423"/>
      <c r="AQ116" s="218"/>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592</v>
      </c>
      <c r="AC117" s="478"/>
      <c r="AD117" s="479"/>
      <c r="AE117" s="556" t="s">
        <v>593</v>
      </c>
      <c r="AF117" s="556"/>
      <c r="AG117" s="556"/>
      <c r="AH117" s="556"/>
      <c r="AI117" s="556" t="s">
        <v>594</v>
      </c>
      <c r="AJ117" s="556"/>
      <c r="AK117" s="556"/>
      <c r="AL117" s="556"/>
      <c r="AM117" s="556" t="s">
        <v>646</v>
      </c>
      <c r="AN117" s="556"/>
      <c r="AO117" s="556"/>
      <c r="AP117" s="556"/>
      <c r="AQ117" s="556"/>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533</v>
      </c>
      <c r="AF118" s="421"/>
      <c r="AG118" s="421"/>
      <c r="AH118" s="422"/>
      <c r="AI118" s="420" t="s">
        <v>530</v>
      </c>
      <c r="AJ118" s="421"/>
      <c r="AK118" s="421"/>
      <c r="AL118" s="422"/>
      <c r="AM118" s="420" t="s">
        <v>525</v>
      </c>
      <c r="AN118" s="421"/>
      <c r="AO118" s="421"/>
      <c r="AP118" s="422"/>
      <c r="AQ118" s="596" t="s">
        <v>520</v>
      </c>
      <c r="AR118" s="597"/>
      <c r="AS118" s="597"/>
      <c r="AT118" s="597"/>
      <c r="AU118" s="597"/>
      <c r="AV118" s="597"/>
      <c r="AW118" s="597"/>
      <c r="AX118" s="598"/>
    </row>
    <row r="119" spans="1:50" ht="23.25" hidden="1" customHeight="1" x14ac:dyDescent="0.15">
      <c r="A119" s="444"/>
      <c r="B119" s="445"/>
      <c r="C119" s="445"/>
      <c r="D119" s="445"/>
      <c r="E119" s="445"/>
      <c r="F119" s="446"/>
      <c r="G119" s="398" t="s">
        <v>483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482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533</v>
      </c>
      <c r="AF121" s="421"/>
      <c r="AG121" s="421"/>
      <c r="AH121" s="422"/>
      <c r="AI121" s="420" t="s">
        <v>530</v>
      </c>
      <c r="AJ121" s="421"/>
      <c r="AK121" s="421"/>
      <c r="AL121" s="422"/>
      <c r="AM121" s="420" t="s">
        <v>525</v>
      </c>
      <c r="AN121" s="421"/>
      <c r="AO121" s="421"/>
      <c r="AP121" s="422"/>
      <c r="AQ121" s="596" t="s">
        <v>520</v>
      </c>
      <c r="AR121" s="597"/>
      <c r="AS121" s="597"/>
      <c r="AT121" s="597"/>
      <c r="AU121" s="597"/>
      <c r="AV121" s="597"/>
      <c r="AW121" s="597"/>
      <c r="AX121" s="598"/>
    </row>
    <row r="122" spans="1:50" ht="23.25" hidden="1" customHeight="1" x14ac:dyDescent="0.15">
      <c r="A122" s="444"/>
      <c r="B122" s="445"/>
      <c r="C122" s="445"/>
      <c r="D122" s="445"/>
      <c r="E122" s="445"/>
      <c r="F122" s="446"/>
      <c r="G122" s="398" t="s">
        <v>595</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482</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534</v>
      </c>
      <c r="AF124" s="421"/>
      <c r="AG124" s="421"/>
      <c r="AH124" s="422"/>
      <c r="AI124" s="420" t="s">
        <v>530</v>
      </c>
      <c r="AJ124" s="421"/>
      <c r="AK124" s="421"/>
      <c r="AL124" s="422"/>
      <c r="AM124" s="420" t="s">
        <v>525</v>
      </c>
      <c r="AN124" s="421"/>
      <c r="AO124" s="421"/>
      <c r="AP124" s="422"/>
      <c r="AQ124" s="596" t="s">
        <v>520</v>
      </c>
      <c r="AR124" s="597"/>
      <c r="AS124" s="597"/>
      <c r="AT124" s="597"/>
      <c r="AU124" s="597"/>
      <c r="AV124" s="597"/>
      <c r="AW124" s="597"/>
      <c r="AX124" s="598"/>
    </row>
    <row r="125" spans="1:50" ht="23.25" hidden="1" customHeight="1" x14ac:dyDescent="0.15">
      <c r="A125" s="444"/>
      <c r="B125" s="445"/>
      <c r="C125" s="445"/>
      <c r="D125" s="445"/>
      <c r="E125" s="445"/>
      <c r="F125" s="446"/>
      <c r="G125" s="398" t="s">
        <v>595</v>
      </c>
      <c r="H125" s="398"/>
      <c r="I125" s="398"/>
      <c r="J125" s="398"/>
      <c r="K125" s="398"/>
      <c r="L125" s="398"/>
      <c r="M125" s="398"/>
      <c r="N125" s="398"/>
      <c r="O125" s="398"/>
      <c r="P125" s="398"/>
      <c r="Q125" s="398"/>
      <c r="R125" s="398"/>
      <c r="S125" s="398"/>
      <c r="T125" s="398"/>
      <c r="U125" s="398"/>
      <c r="V125" s="398"/>
      <c r="W125" s="398"/>
      <c r="X125" s="934"/>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5"/>
      <c r="Y126" s="476" t="s">
        <v>49</v>
      </c>
      <c r="Z126" s="451"/>
      <c r="AA126" s="452"/>
      <c r="AB126" s="477" t="s">
        <v>482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20" t="s">
        <v>533</v>
      </c>
      <c r="AF127" s="421"/>
      <c r="AG127" s="421"/>
      <c r="AH127" s="422"/>
      <c r="AI127" s="420" t="s">
        <v>530</v>
      </c>
      <c r="AJ127" s="421"/>
      <c r="AK127" s="421"/>
      <c r="AL127" s="422"/>
      <c r="AM127" s="420" t="s">
        <v>525</v>
      </c>
      <c r="AN127" s="421"/>
      <c r="AO127" s="421"/>
      <c r="AP127" s="422"/>
      <c r="AQ127" s="596" t="s">
        <v>520</v>
      </c>
      <c r="AR127" s="597"/>
      <c r="AS127" s="597"/>
      <c r="AT127" s="597"/>
      <c r="AU127" s="597"/>
      <c r="AV127" s="597"/>
      <c r="AW127" s="597"/>
      <c r="AX127" s="598"/>
    </row>
    <row r="128" spans="1:50" ht="23.25" hidden="1" customHeight="1" x14ac:dyDescent="0.15">
      <c r="A128" s="444"/>
      <c r="B128" s="445"/>
      <c r="C128" s="445"/>
      <c r="D128" s="445"/>
      <c r="E128" s="445"/>
      <c r="F128" s="446"/>
      <c r="G128" s="398" t="s">
        <v>595</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482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563</v>
      </c>
      <c r="B130" s="185"/>
      <c r="C130" s="184" t="s">
        <v>358</v>
      </c>
      <c r="D130" s="185"/>
      <c r="E130" s="169" t="s">
        <v>387</v>
      </c>
      <c r="F130" s="170"/>
      <c r="G130" s="171" t="s">
        <v>623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653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v>4</v>
      </c>
      <c r="AF134" s="207"/>
      <c r="AG134" s="207"/>
      <c r="AH134" s="207"/>
      <c r="AI134" s="206">
        <v>6.8</v>
      </c>
      <c r="AJ134" s="207"/>
      <c r="AK134" s="207"/>
      <c r="AL134" s="207"/>
      <c r="AM134" s="206"/>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t="s">
        <v>570</v>
      </c>
      <c r="AF135" s="207"/>
      <c r="AG135" s="207"/>
      <c r="AH135" s="207"/>
      <c r="AI135" s="206" t="s">
        <v>570</v>
      </c>
      <c r="AJ135" s="207"/>
      <c r="AK135" s="207"/>
      <c r="AL135" s="207"/>
      <c r="AM135" s="206" t="s">
        <v>645</v>
      </c>
      <c r="AN135" s="207"/>
      <c r="AO135" s="207"/>
      <c r="AP135" s="207"/>
      <c r="AQ135" s="206" t="s">
        <v>570</v>
      </c>
      <c r="AR135" s="207"/>
      <c r="AS135" s="207"/>
      <c r="AT135" s="207"/>
      <c r="AU135" s="206">
        <v>100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6"/>
      <c r="E430" s="174" t="s">
        <v>543</v>
      </c>
      <c r="F430" s="903"/>
      <c r="G430" s="904" t="s">
        <v>374</v>
      </c>
      <c r="H430" s="123"/>
      <c r="I430" s="123"/>
      <c r="J430" s="905" t="s">
        <v>598</v>
      </c>
      <c r="K430" s="906"/>
      <c r="L430" s="906"/>
      <c r="M430" s="906"/>
      <c r="N430" s="906"/>
      <c r="O430" s="906"/>
      <c r="P430" s="906"/>
      <c r="Q430" s="906"/>
      <c r="R430" s="906"/>
      <c r="S430" s="906"/>
      <c r="T430" s="907"/>
      <c r="U430" s="593" t="s">
        <v>599</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564</v>
      </c>
      <c r="AF432" s="200"/>
      <c r="AG432" s="133" t="s">
        <v>355</v>
      </c>
      <c r="AH432" s="134"/>
      <c r="AI432" s="156"/>
      <c r="AJ432" s="156"/>
      <c r="AK432" s="156"/>
      <c r="AL432" s="154"/>
      <c r="AM432" s="156"/>
      <c r="AN432" s="156"/>
      <c r="AO432" s="156"/>
      <c r="AP432" s="154"/>
      <c r="AQ432" s="595" t="s">
        <v>564</v>
      </c>
      <c r="AR432" s="200"/>
      <c r="AS432" s="133" t="s">
        <v>355</v>
      </c>
      <c r="AT432" s="134"/>
      <c r="AU432" s="200" t="s">
        <v>599</v>
      </c>
      <c r="AV432" s="200"/>
      <c r="AW432" s="133" t="s">
        <v>300</v>
      </c>
      <c r="AX432" s="195"/>
    </row>
    <row r="433" spans="1:50" ht="23.25" customHeight="1" x14ac:dyDescent="0.15">
      <c r="A433" s="189"/>
      <c r="B433" s="186"/>
      <c r="C433" s="180"/>
      <c r="D433" s="186"/>
      <c r="E433" s="342"/>
      <c r="F433" s="343"/>
      <c r="G433" s="104" t="s">
        <v>564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564</v>
      </c>
      <c r="AC433" s="213"/>
      <c r="AD433" s="213"/>
      <c r="AE433" s="340" t="s">
        <v>600</v>
      </c>
      <c r="AF433" s="207"/>
      <c r="AG433" s="207"/>
      <c r="AH433" s="341"/>
      <c r="AI433" s="340" t="s">
        <v>598</v>
      </c>
      <c r="AJ433" s="207"/>
      <c r="AK433" s="207"/>
      <c r="AL433" s="207"/>
      <c r="AM433" s="340" t="s">
        <v>570</v>
      </c>
      <c r="AN433" s="207"/>
      <c r="AO433" s="207"/>
      <c r="AP433" s="341"/>
      <c r="AQ433" s="340" t="s">
        <v>598</v>
      </c>
      <c r="AR433" s="207"/>
      <c r="AS433" s="207"/>
      <c r="AT433" s="341"/>
      <c r="AU433" s="207" t="s">
        <v>601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0" t="s">
        <v>598</v>
      </c>
      <c r="AF434" s="207"/>
      <c r="AG434" s="207"/>
      <c r="AH434" s="341"/>
      <c r="AI434" s="340" t="s">
        <v>598</v>
      </c>
      <c r="AJ434" s="207"/>
      <c r="AK434" s="207"/>
      <c r="AL434" s="207"/>
      <c r="AM434" s="340" t="s">
        <v>570</v>
      </c>
      <c r="AN434" s="207"/>
      <c r="AO434" s="207"/>
      <c r="AP434" s="341"/>
      <c r="AQ434" s="340" t="s">
        <v>598</v>
      </c>
      <c r="AR434" s="207"/>
      <c r="AS434" s="207"/>
      <c r="AT434" s="341"/>
      <c r="AU434" s="207" t="s">
        <v>600</v>
      </c>
      <c r="AV434" s="207"/>
      <c r="AW434" s="207"/>
      <c r="AX434" s="208"/>
    </row>
    <row r="435" spans="1:50"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t="s">
        <v>598</v>
      </c>
      <c r="AF435" s="207"/>
      <c r="AG435" s="207"/>
      <c r="AH435" s="341"/>
      <c r="AI435" s="340" t="s">
        <v>598</v>
      </c>
      <c r="AJ435" s="207"/>
      <c r="AK435" s="207"/>
      <c r="AL435" s="207"/>
      <c r="AM435" s="340" t="s">
        <v>570</v>
      </c>
      <c r="AN435" s="207"/>
      <c r="AO435" s="207"/>
      <c r="AP435" s="341"/>
      <c r="AQ435" s="340" t="s">
        <v>598</v>
      </c>
      <c r="AR435" s="207"/>
      <c r="AS435" s="207"/>
      <c r="AT435" s="341"/>
      <c r="AU435" s="207" t="s">
        <v>600</v>
      </c>
      <c r="AV435" s="207"/>
      <c r="AW435" s="207"/>
      <c r="AX435" s="208"/>
    </row>
    <row r="436" spans="1:50" hidden="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idden="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idden="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idden="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idden="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idden="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idden="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idden="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idden="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idden="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idden="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idden="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idden="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idden="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idden="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idden="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idden="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idden="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idden="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idden="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355</v>
      </c>
      <c r="AH457" s="134"/>
      <c r="AI457" s="156"/>
      <c r="AJ457" s="156"/>
      <c r="AK457" s="156"/>
      <c r="AL457" s="154"/>
      <c r="AM457" s="156"/>
      <c r="AN457" s="156"/>
      <c r="AO457" s="156"/>
      <c r="AP457" s="154"/>
      <c r="AQ457" s="595" t="s">
        <v>599</v>
      </c>
      <c r="AR457" s="200"/>
      <c r="AS457" s="133" t="s">
        <v>355</v>
      </c>
      <c r="AT457" s="134"/>
      <c r="AU457" s="200" t="s">
        <v>564</v>
      </c>
      <c r="AV457" s="200"/>
      <c r="AW457" s="133" t="s">
        <v>300</v>
      </c>
      <c r="AX457" s="195"/>
    </row>
    <row r="458" spans="1:50" ht="23.25" customHeight="1" x14ac:dyDescent="0.15">
      <c r="A458" s="189"/>
      <c r="B458" s="186"/>
      <c r="C458" s="180"/>
      <c r="D458" s="186"/>
      <c r="E458" s="342"/>
      <c r="F458" s="343"/>
      <c r="G458" s="104" t="s">
        <v>564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564</v>
      </c>
      <c r="AC458" s="213"/>
      <c r="AD458" s="213"/>
      <c r="AE458" s="340" t="s">
        <v>598</v>
      </c>
      <c r="AF458" s="207"/>
      <c r="AG458" s="207"/>
      <c r="AH458" s="207"/>
      <c r="AI458" s="340" t="s">
        <v>598</v>
      </c>
      <c r="AJ458" s="207"/>
      <c r="AK458" s="207"/>
      <c r="AL458" s="207"/>
      <c r="AM458" s="340" t="s">
        <v>570</v>
      </c>
      <c r="AN458" s="207"/>
      <c r="AO458" s="207"/>
      <c r="AP458" s="341"/>
      <c r="AQ458" s="340" t="s">
        <v>601</v>
      </c>
      <c r="AR458" s="207"/>
      <c r="AS458" s="207"/>
      <c r="AT458" s="341"/>
      <c r="AU458" s="207" t="s">
        <v>598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600</v>
      </c>
      <c r="AF459" s="207"/>
      <c r="AG459" s="207"/>
      <c r="AH459" s="341"/>
      <c r="AI459" s="340" t="s">
        <v>600</v>
      </c>
      <c r="AJ459" s="207"/>
      <c r="AK459" s="207"/>
      <c r="AL459" s="207"/>
      <c r="AM459" s="340" t="s">
        <v>570</v>
      </c>
      <c r="AN459" s="207"/>
      <c r="AO459" s="207"/>
      <c r="AP459" s="341"/>
      <c r="AQ459" s="340" t="s">
        <v>598</v>
      </c>
      <c r="AR459" s="207"/>
      <c r="AS459" s="207"/>
      <c r="AT459" s="341"/>
      <c r="AU459" s="207" t="s">
        <v>598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t="s">
        <v>600</v>
      </c>
      <c r="AF460" s="207"/>
      <c r="AG460" s="207"/>
      <c r="AH460" s="341"/>
      <c r="AI460" s="340" t="s">
        <v>598</v>
      </c>
      <c r="AJ460" s="207"/>
      <c r="AK460" s="207"/>
      <c r="AL460" s="207"/>
      <c r="AM460" s="340" t="s">
        <v>570</v>
      </c>
      <c r="AN460" s="207"/>
      <c r="AO460" s="207"/>
      <c r="AP460" s="341"/>
      <c r="AQ460" s="340" t="s">
        <v>598</v>
      </c>
      <c r="AR460" s="207"/>
      <c r="AS460" s="207"/>
      <c r="AT460" s="341"/>
      <c r="AU460" s="207" t="s">
        <v>598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4" t="s">
        <v>374</v>
      </c>
      <c r="H484" s="123"/>
      <c r="I484" s="123"/>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4" t="s">
        <v>374</v>
      </c>
      <c r="H538" s="123"/>
      <c r="I538" s="123"/>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4" t="s">
        <v>374</v>
      </c>
      <c r="H592" s="123"/>
      <c r="I592" s="123"/>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4" t="s">
        <v>374</v>
      </c>
      <c r="H646" s="123"/>
      <c r="I646" s="123"/>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9" t="s">
        <v>31</v>
      </c>
      <c r="AH701" s="387"/>
      <c r="AI701" s="387"/>
      <c r="AJ701" s="387"/>
      <c r="AK701" s="387"/>
      <c r="AL701" s="387"/>
      <c r="AM701" s="387"/>
      <c r="AN701" s="387"/>
      <c r="AO701" s="387"/>
      <c r="AP701" s="387"/>
      <c r="AQ701" s="387"/>
      <c r="AR701" s="387"/>
      <c r="AS701" s="387"/>
      <c r="AT701" s="387"/>
      <c r="AU701" s="387"/>
      <c r="AV701" s="387"/>
      <c r="AW701" s="387"/>
      <c r="AX701" s="830"/>
    </row>
    <row r="702" spans="1:50" ht="44.2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622</v>
      </c>
      <c r="AE702" s="346"/>
      <c r="AF702" s="346"/>
      <c r="AG702" s="390" t="s">
        <v>602</v>
      </c>
      <c r="AH702" s="391"/>
      <c r="AI702" s="391"/>
      <c r="AJ702" s="391"/>
      <c r="AK702" s="391"/>
      <c r="AL702" s="391"/>
      <c r="AM702" s="391"/>
      <c r="AN702" s="391"/>
      <c r="AO702" s="391"/>
      <c r="AP702" s="391"/>
      <c r="AQ702" s="391"/>
      <c r="AR702" s="391"/>
      <c r="AS702" s="391"/>
      <c r="AT702" s="391"/>
      <c r="AU702" s="391"/>
      <c r="AV702" s="391"/>
      <c r="AW702" s="391"/>
      <c r="AX702" s="392"/>
    </row>
    <row r="703" spans="1:50" ht="44.2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28" t="s">
        <v>622</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622</v>
      </c>
      <c r="AE704" s="788"/>
      <c r="AF704" s="788"/>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622</v>
      </c>
      <c r="AE705" s="720"/>
      <c r="AF705" s="720"/>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5" t="s">
        <v>504</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647</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647</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622</v>
      </c>
      <c r="AE708" s="610"/>
      <c r="AF708" s="610"/>
      <c r="AG708" s="747" t="s">
        <v>606</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648</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622</v>
      </c>
      <c r="AE710" s="329"/>
      <c r="AF710" s="329"/>
      <c r="AG710" s="101" t="s">
        <v>608</v>
      </c>
      <c r="AH710" s="102"/>
      <c r="AI710" s="102"/>
      <c r="AJ710" s="102"/>
      <c r="AK710" s="102"/>
      <c r="AL710" s="102"/>
      <c r="AM710" s="102"/>
      <c r="AN710" s="102"/>
      <c r="AO710" s="102"/>
      <c r="AP710" s="102"/>
      <c r="AQ710" s="102"/>
      <c r="AR710" s="102"/>
      <c r="AS710" s="102"/>
      <c r="AT710" s="102"/>
      <c r="AU710" s="102"/>
      <c r="AV710" s="102"/>
      <c r="AW710" s="102"/>
      <c r="AX710" s="103"/>
    </row>
    <row r="711" spans="1:50" ht="34.5" customHeight="1" x14ac:dyDescent="0.15">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8" t="s">
        <v>622</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7" t="s">
        <v>648</v>
      </c>
      <c r="AE712" s="788"/>
      <c r="AF712" s="788"/>
      <c r="AG712" s="815" t="s">
        <v>570</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648</v>
      </c>
      <c r="AE713" s="329"/>
      <c r="AF713" s="668"/>
      <c r="AG713" s="101" t="s">
        <v>682</v>
      </c>
      <c r="AH713" s="102"/>
      <c r="AI713" s="102"/>
      <c r="AJ713" s="102"/>
      <c r="AK713" s="102"/>
      <c r="AL713" s="102"/>
      <c r="AM713" s="102"/>
      <c r="AN713" s="102"/>
      <c r="AO713" s="102"/>
      <c r="AP713" s="102"/>
      <c r="AQ713" s="102"/>
      <c r="AR713" s="102"/>
      <c r="AS713" s="102"/>
      <c r="AT713" s="102"/>
      <c r="AU713" s="102"/>
      <c r="AV713" s="102"/>
      <c r="AW713" s="102"/>
      <c r="AX713" s="103"/>
    </row>
    <row r="714" spans="1:50" ht="51.7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622</v>
      </c>
      <c r="AE714" s="813"/>
      <c r="AF714" s="814"/>
      <c r="AG714" s="741" t="s">
        <v>610</v>
      </c>
      <c r="AH714" s="742"/>
      <c r="AI714" s="742"/>
      <c r="AJ714" s="742"/>
      <c r="AK714" s="742"/>
      <c r="AL714" s="742"/>
      <c r="AM714" s="742"/>
      <c r="AN714" s="742"/>
      <c r="AO714" s="742"/>
      <c r="AP714" s="742"/>
      <c r="AQ714" s="742"/>
      <c r="AR714" s="742"/>
      <c r="AS714" s="742"/>
      <c r="AT714" s="742"/>
      <c r="AU714" s="742"/>
      <c r="AV714" s="742"/>
      <c r="AW714" s="742"/>
      <c r="AX714" s="743"/>
    </row>
    <row r="715" spans="1:50" ht="54.75"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622</v>
      </c>
      <c r="AE715" s="610"/>
      <c r="AF715" s="661"/>
      <c r="AG715" s="747" t="s">
        <v>611</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622</v>
      </c>
      <c r="AE716" s="632"/>
      <c r="AF716" s="632"/>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35.25" customHeight="1" x14ac:dyDescent="0.15">
      <c r="A717" s="647"/>
      <c r="B717" s="649"/>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622</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622</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648</v>
      </c>
      <c r="AE719" s="610"/>
      <c r="AF719" s="610"/>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7"/>
      <c r="C726" s="820" t="s">
        <v>53</v>
      </c>
      <c r="D726" s="842"/>
      <c r="E726" s="842"/>
      <c r="F726" s="843"/>
      <c r="G726" s="582" t="s">
        <v>649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8"/>
      <c r="B727" s="809"/>
      <c r="C727" s="753" t="s">
        <v>57</v>
      </c>
      <c r="D727" s="754"/>
      <c r="E727" s="754"/>
      <c r="F727" s="755"/>
      <c r="G727" s="580" t="s">
        <v>650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0"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0" customHeight="1" thickBot="1" x14ac:dyDescent="0.2">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0"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0"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547</v>
      </c>
      <c r="B737" s="210"/>
      <c r="C737" s="210"/>
      <c r="D737" s="211"/>
      <c r="E737" s="995" t="s">
        <v>615</v>
      </c>
      <c r="F737" s="995"/>
      <c r="G737" s="995"/>
      <c r="H737" s="995"/>
      <c r="I737" s="995"/>
      <c r="J737" s="995"/>
      <c r="K737" s="995"/>
      <c r="L737" s="995"/>
      <c r="M737" s="995"/>
      <c r="N737" s="365" t="s">
        <v>540</v>
      </c>
      <c r="O737" s="365"/>
      <c r="P737" s="365"/>
      <c r="Q737" s="365"/>
      <c r="R737" s="995" t="s">
        <v>616</v>
      </c>
      <c r="S737" s="995"/>
      <c r="T737" s="995"/>
      <c r="U737" s="995"/>
      <c r="V737" s="995"/>
      <c r="W737" s="995"/>
      <c r="X737" s="995"/>
      <c r="Y737" s="995"/>
      <c r="Z737" s="995"/>
      <c r="AA737" s="365" t="s">
        <v>539</v>
      </c>
      <c r="AB737" s="365"/>
      <c r="AC737" s="365"/>
      <c r="AD737" s="365"/>
      <c r="AE737" s="995" t="s">
        <v>617</v>
      </c>
      <c r="AF737" s="995"/>
      <c r="AG737" s="995"/>
      <c r="AH737" s="995"/>
      <c r="AI737" s="995"/>
      <c r="AJ737" s="995"/>
      <c r="AK737" s="995"/>
      <c r="AL737" s="995"/>
      <c r="AM737" s="995"/>
      <c r="AN737" s="365" t="s">
        <v>538</v>
      </c>
      <c r="AO737" s="365"/>
      <c r="AP737" s="365"/>
      <c r="AQ737" s="365"/>
      <c r="AR737" s="987" t="s">
        <v>618</v>
      </c>
      <c r="AS737" s="988"/>
      <c r="AT737" s="988"/>
      <c r="AU737" s="988"/>
      <c r="AV737" s="988"/>
      <c r="AW737" s="988"/>
      <c r="AX737" s="989"/>
      <c r="AY737" s="89"/>
      <c r="AZ737" s="89"/>
    </row>
    <row r="738" spans="1:52" ht="24.75" customHeight="1" x14ac:dyDescent="0.15">
      <c r="A738" s="996" t="s">
        <v>537</v>
      </c>
      <c r="B738" s="210"/>
      <c r="C738" s="210"/>
      <c r="D738" s="211"/>
      <c r="E738" s="995" t="s">
        <v>619</v>
      </c>
      <c r="F738" s="995"/>
      <c r="G738" s="995"/>
      <c r="H738" s="995"/>
      <c r="I738" s="995"/>
      <c r="J738" s="995"/>
      <c r="K738" s="995"/>
      <c r="L738" s="995"/>
      <c r="M738" s="995"/>
      <c r="N738" s="365" t="s">
        <v>536</v>
      </c>
      <c r="O738" s="365"/>
      <c r="P738" s="365"/>
      <c r="Q738" s="365"/>
      <c r="R738" s="995" t="s">
        <v>620</v>
      </c>
      <c r="S738" s="995"/>
      <c r="T738" s="995"/>
      <c r="U738" s="995"/>
      <c r="V738" s="995"/>
      <c r="W738" s="995"/>
      <c r="X738" s="995"/>
      <c r="Y738" s="995"/>
      <c r="Z738" s="995"/>
      <c r="AA738" s="365" t="s">
        <v>535</v>
      </c>
      <c r="AB738" s="365"/>
      <c r="AC738" s="365"/>
      <c r="AD738" s="365"/>
      <c r="AE738" s="995" t="s">
        <v>621</v>
      </c>
      <c r="AF738" s="995"/>
      <c r="AG738" s="995"/>
      <c r="AH738" s="995"/>
      <c r="AI738" s="995"/>
      <c r="AJ738" s="995"/>
      <c r="AK738" s="995"/>
      <c r="AL738" s="995"/>
      <c r="AM738" s="995"/>
      <c r="AN738" s="365" t="s">
        <v>531</v>
      </c>
      <c r="AO738" s="365"/>
      <c r="AP738" s="365"/>
      <c r="AQ738" s="365"/>
      <c r="AR738" s="987">
        <v>101</v>
      </c>
      <c r="AS738" s="988"/>
      <c r="AT738" s="988"/>
      <c r="AU738" s="988"/>
      <c r="AV738" s="988"/>
      <c r="AW738" s="988"/>
      <c r="AX738" s="989"/>
    </row>
    <row r="739" spans="1:52" ht="24.75" customHeight="1" thickBot="1" x14ac:dyDescent="0.2">
      <c r="A739" s="997" t="s">
        <v>527</v>
      </c>
      <c r="B739" s="998"/>
      <c r="C739" s="998"/>
      <c r="D739" s="999"/>
      <c r="E739" s="1000" t="s">
        <v>567</v>
      </c>
      <c r="F739" s="990"/>
      <c r="G739" s="990"/>
      <c r="H739" s="93" t="str">
        <f>IF(E739="", "", "(")</f>
        <v>(</v>
      </c>
      <c r="I739" s="990"/>
      <c r="J739" s="990"/>
      <c r="K739" s="93" t="str">
        <f>IF(OR(I739="　", I739=""), "", "-")</f>
        <v/>
      </c>
      <c r="L739" s="991">
        <v>102</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9" t="s">
        <v>507</v>
      </c>
      <c r="B740" s="620"/>
      <c r="C740" s="620"/>
      <c r="D740" s="620"/>
      <c r="E740" s="620"/>
      <c r="F740" s="62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509</v>
      </c>
      <c r="B779" s="634"/>
      <c r="C779" s="634"/>
      <c r="D779" s="634"/>
      <c r="E779" s="634"/>
      <c r="F779" s="635"/>
      <c r="G779" s="600" t="s">
        <v>677</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678</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42" customHeight="1" x14ac:dyDescent="0.15">
      <c r="A781" s="636"/>
      <c r="B781" s="637"/>
      <c r="C781" s="637"/>
      <c r="D781" s="637"/>
      <c r="E781" s="637"/>
      <c r="F781" s="638"/>
      <c r="G781" s="675" t="s">
        <v>651</v>
      </c>
      <c r="H781" s="676"/>
      <c r="I781" s="676"/>
      <c r="J781" s="676"/>
      <c r="K781" s="677"/>
      <c r="L781" s="669" t="s">
        <v>652</v>
      </c>
      <c r="M781" s="670"/>
      <c r="N781" s="670"/>
      <c r="O781" s="670"/>
      <c r="P781" s="670"/>
      <c r="Q781" s="670"/>
      <c r="R781" s="670"/>
      <c r="S781" s="670"/>
      <c r="T781" s="670"/>
      <c r="U781" s="670"/>
      <c r="V781" s="670"/>
      <c r="W781" s="670"/>
      <c r="X781" s="671"/>
      <c r="Y781" s="393">
        <v>1809</v>
      </c>
      <c r="Z781" s="394"/>
      <c r="AA781" s="394"/>
      <c r="AB781" s="810"/>
      <c r="AC781" s="675" t="s">
        <v>651</v>
      </c>
      <c r="AD781" s="676"/>
      <c r="AE781" s="676"/>
      <c r="AF781" s="676"/>
      <c r="AG781" s="677"/>
      <c r="AH781" s="669" t="s">
        <v>680</v>
      </c>
      <c r="AI781" s="670"/>
      <c r="AJ781" s="670"/>
      <c r="AK781" s="670"/>
      <c r="AL781" s="670"/>
      <c r="AM781" s="670"/>
      <c r="AN781" s="670"/>
      <c r="AO781" s="670"/>
      <c r="AP781" s="670"/>
      <c r="AQ781" s="670"/>
      <c r="AR781" s="670"/>
      <c r="AS781" s="670"/>
      <c r="AT781" s="671"/>
      <c r="AU781" s="393">
        <f>Y870</f>
        <v>292</v>
      </c>
      <c r="AV781" s="394"/>
      <c r="AW781" s="394"/>
      <c r="AX781" s="395"/>
    </row>
    <row r="782" spans="1:50" ht="24.75" hidden="1"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1809</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292</v>
      </c>
      <c r="AV791" s="837"/>
      <c r="AW791" s="837"/>
      <c r="AX791" s="839"/>
    </row>
    <row r="792" spans="1:50" ht="24.75" hidden="1" customHeight="1" x14ac:dyDescent="0.15">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3"/>
      <c r="Z794" s="394"/>
      <c r="AA794" s="394"/>
      <c r="AB794" s="810"/>
      <c r="AC794" s="675"/>
      <c r="AD794" s="676"/>
      <c r="AE794" s="676"/>
      <c r="AF794" s="676"/>
      <c r="AG794" s="677"/>
      <c r="AH794" s="669"/>
      <c r="AI794" s="670"/>
      <c r="AJ794" s="670"/>
      <c r="AK794" s="670"/>
      <c r="AL794" s="670"/>
      <c r="AM794" s="670"/>
      <c r="AN794" s="670"/>
      <c r="AO794" s="670"/>
      <c r="AP794" s="670"/>
      <c r="AQ794" s="670"/>
      <c r="AR794" s="670"/>
      <c r="AS794" s="670"/>
      <c r="AT794" s="671"/>
      <c r="AU794" s="393"/>
      <c r="AV794" s="394"/>
      <c r="AW794" s="394"/>
      <c r="AX794" s="395"/>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3"/>
      <c r="Z807" s="394"/>
      <c r="AA807" s="394"/>
      <c r="AB807" s="810"/>
      <c r="AC807" s="675"/>
      <c r="AD807" s="676"/>
      <c r="AE807" s="676"/>
      <c r="AF807" s="676"/>
      <c r="AG807" s="677"/>
      <c r="AH807" s="669"/>
      <c r="AI807" s="670"/>
      <c r="AJ807" s="670"/>
      <c r="AK807" s="670"/>
      <c r="AL807" s="670"/>
      <c r="AM807" s="670"/>
      <c r="AN807" s="670"/>
      <c r="AO807" s="670"/>
      <c r="AP807" s="670"/>
      <c r="AQ807" s="670"/>
      <c r="AR807" s="670"/>
      <c r="AS807" s="670"/>
      <c r="AT807" s="671"/>
      <c r="AU807" s="393"/>
      <c r="AV807" s="394"/>
      <c r="AW807" s="394"/>
      <c r="AX807" s="395"/>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3"/>
      <c r="Z820" s="394"/>
      <c r="AA820" s="394"/>
      <c r="AB820" s="810"/>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632</v>
      </c>
      <c r="D837" s="378"/>
      <c r="E837" s="378"/>
      <c r="F837" s="378"/>
      <c r="G837" s="378"/>
      <c r="H837" s="378"/>
      <c r="I837" s="379"/>
      <c r="J837" s="348">
        <v>9000020431001</v>
      </c>
      <c r="K837" s="349"/>
      <c r="L837" s="349"/>
      <c r="M837" s="349"/>
      <c r="N837" s="349"/>
      <c r="O837" s="349"/>
      <c r="P837" s="362" t="s">
        <v>642</v>
      </c>
      <c r="Q837" s="350"/>
      <c r="R837" s="350"/>
      <c r="S837" s="350"/>
      <c r="T837" s="350"/>
      <c r="U837" s="350"/>
      <c r="V837" s="350"/>
      <c r="W837" s="350"/>
      <c r="X837" s="350"/>
      <c r="Y837" s="351">
        <v>1809</v>
      </c>
      <c r="Z837" s="352"/>
      <c r="AA837" s="352"/>
      <c r="AB837" s="353"/>
      <c r="AC837" s="363" t="s">
        <v>643</v>
      </c>
      <c r="AD837" s="371"/>
      <c r="AE837" s="371"/>
      <c r="AF837" s="371"/>
      <c r="AG837" s="371"/>
      <c r="AH837" s="372" t="s">
        <v>644</v>
      </c>
      <c r="AI837" s="373"/>
      <c r="AJ837" s="373"/>
      <c r="AK837" s="373"/>
      <c r="AL837" s="357" t="s">
        <v>645</v>
      </c>
      <c r="AM837" s="358"/>
      <c r="AN837" s="358"/>
      <c r="AO837" s="359"/>
      <c r="AP837" s="360"/>
      <c r="AQ837" s="360"/>
      <c r="AR837" s="360"/>
      <c r="AS837" s="360"/>
      <c r="AT837" s="360"/>
      <c r="AU837" s="360"/>
      <c r="AV837" s="360"/>
      <c r="AW837" s="360"/>
      <c r="AX837" s="360"/>
    </row>
    <row r="838" spans="1:50" ht="30" customHeight="1" x14ac:dyDescent="0.15">
      <c r="A838" s="376">
        <v>2</v>
      </c>
      <c r="B838" s="376">
        <v>1</v>
      </c>
      <c r="C838" s="377" t="s">
        <v>633</v>
      </c>
      <c r="D838" s="378"/>
      <c r="E838" s="378"/>
      <c r="F838" s="378"/>
      <c r="G838" s="378"/>
      <c r="H838" s="378"/>
      <c r="I838" s="379"/>
      <c r="J838" s="348">
        <v>4000020330001</v>
      </c>
      <c r="K838" s="349"/>
      <c r="L838" s="349"/>
      <c r="M838" s="349"/>
      <c r="N838" s="349"/>
      <c r="O838" s="349"/>
      <c r="P838" s="362" t="s">
        <v>642</v>
      </c>
      <c r="Q838" s="350"/>
      <c r="R838" s="350"/>
      <c r="S838" s="350"/>
      <c r="T838" s="350"/>
      <c r="U838" s="350"/>
      <c r="V838" s="350"/>
      <c r="W838" s="350"/>
      <c r="X838" s="350"/>
      <c r="Y838" s="351">
        <v>807</v>
      </c>
      <c r="Z838" s="352"/>
      <c r="AA838" s="352"/>
      <c r="AB838" s="353"/>
      <c r="AC838" s="363" t="s">
        <v>643</v>
      </c>
      <c r="AD838" s="371"/>
      <c r="AE838" s="371"/>
      <c r="AF838" s="371"/>
      <c r="AG838" s="371"/>
      <c r="AH838" s="372" t="s">
        <v>644</v>
      </c>
      <c r="AI838" s="373"/>
      <c r="AJ838" s="373"/>
      <c r="AK838" s="373"/>
      <c r="AL838" s="357" t="s">
        <v>645</v>
      </c>
      <c r="AM838" s="358"/>
      <c r="AN838" s="358"/>
      <c r="AO838" s="359"/>
      <c r="AP838" s="360"/>
      <c r="AQ838" s="360"/>
      <c r="AR838" s="360"/>
      <c r="AS838" s="360"/>
      <c r="AT838" s="360"/>
      <c r="AU838" s="360"/>
      <c r="AV838" s="360"/>
      <c r="AW838" s="360"/>
      <c r="AX838" s="360"/>
    </row>
    <row r="839" spans="1:50" ht="30" customHeight="1" x14ac:dyDescent="0.15">
      <c r="A839" s="376">
        <v>3</v>
      </c>
      <c r="B839" s="376">
        <v>1</v>
      </c>
      <c r="C839" s="377" t="s">
        <v>634</v>
      </c>
      <c r="D839" s="380"/>
      <c r="E839" s="380"/>
      <c r="F839" s="380"/>
      <c r="G839" s="380"/>
      <c r="H839" s="380"/>
      <c r="I839" s="381"/>
      <c r="J839" s="348">
        <v>7000020430005</v>
      </c>
      <c r="K839" s="349"/>
      <c r="L839" s="349"/>
      <c r="M839" s="349"/>
      <c r="N839" s="349"/>
      <c r="O839" s="349"/>
      <c r="P839" s="362" t="s">
        <v>642</v>
      </c>
      <c r="Q839" s="350"/>
      <c r="R839" s="350"/>
      <c r="S839" s="350"/>
      <c r="T839" s="350"/>
      <c r="U839" s="350"/>
      <c r="V839" s="350"/>
      <c r="W839" s="350"/>
      <c r="X839" s="350"/>
      <c r="Y839" s="351">
        <v>797</v>
      </c>
      <c r="Z839" s="352"/>
      <c r="AA839" s="352"/>
      <c r="AB839" s="353"/>
      <c r="AC839" s="363" t="s">
        <v>643</v>
      </c>
      <c r="AD839" s="371"/>
      <c r="AE839" s="371"/>
      <c r="AF839" s="371"/>
      <c r="AG839" s="371"/>
      <c r="AH839" s="372" t="s">
        <v>644</v>
      </c>
      <c r="AI839" s="373"/>
      <c r="AJ839" s="373"/>
      <c r="AK839" s="373"/>
      <c r="AL839" s="357" t="s">
        <v>645</v>
      </c>
      <c r="AM839" s="358"/>
      <c r="AN839" s="358"/>
      <c r="AO839" s="359"/>
      <c r="AP839" s="360"/>
      <c r="AQ839" s="360"/>
      <c r="AR839" s="360"/>
      <c r="AS839" s="360"/>
      <c r="AT839" s="360"/>
      <c r="AU839" s="360"/>
      <c r="AV839" s="360"/>
      <c r="AW839" s="360"/>
      <c r="AX839" s="360"/>
    </row>
    <row r="840" spans="1:50" ht="30" customHeight="1" x14ac:dyDescent="0.15">
      <c r="A840" s="376">
        <v>4</v>
      </c>
      <c r="B840" s="376">
        <v>1</v>
      </c>
      <c r="C840" s="377" t="s">
        <v>635</v>
      </c>
      <c r="D840" s="380"/>
      <c r="E840" s="380"/>
      <c r="F840" s="380"/>
      <c r="G840" s="380"/>
      <c r="H840" s="380"/>
      <c r="I840" s="381"/>
      <c r="J840" s="348">
        <v>9000020432148</v>
      </c>
      <c r="K840" s="349"/>
      <c r="L840" s="349"/>
      <c r="M840" s="349"/>
      <c r="N840" s="349"/>
      <c r="O840" s="349"/>
      <c r="P840" s="362" t="s">
        <v>642</v>
      </c>
      <c r="Q840" s="350"/>
      <c r="R840" s="350"/>
      <c r="S840" s="350"/>
      <c r="T840" s="350"/>
      <c r="U840" s="350"/>
      <c r="V840" s="350"/>
      <c r="W840" s="350"/>
      <c r="X840" s="350"/>
      <c r="Y840" s="351">
        <v>507</v>
      </c>
      <c r="Z840" s="352"/>
      <c r="AA840" s="352"/>
      <c r="AB840" s="353"/>
      <c r="AC840" s="363" t="s">
        <v>643</v>
      </c>
      <c r="AD840" s="371"/>
      <c r="AE840" s="371"/>
      <c r="AF840" s="371"/>
      <c r="AG840" s="371"/>
      <c r="AH840" s="372" t="s">
        <v>644</v>
      </c>
      <c r="AI840" s="373"/>
      <c r="AJ840" s="373"/>
      <c r="AK840" s="373"/>
      <c r="AL840" s="357" t="s">
        <v>645</v>
      </c>
      <c r="AM840" s="358"/>
      <c r="AN840" s="358"/>
      <c r="AO840" s="359"/>
      <c r="AP840" s="360"/>
      <c r="AQ840" s="360"/>
      <c r="AR840" s="360"/>
      <c r="AS840" s="360"/>
      <c r="AT840" s="360"/>
      <c r="AU840" s="360"/>
      <c r="AV840" s="360"/>
      <c r="AW840" s="360"/>
      <c r="AX840" s="360"/>
    </row>
    <row r="841" spans="1:50" ht="30" customHeight="1" x14ac:dyDescent="0.15">
      <c r="A841" s="376">
        <v>5</v>
      </c>
      <c r="B841" s="376">
        <v>1</v>
      </c>
      <c r="C841" s="377" t="s">
        <v>636</v>
      </c>
      <c r="D841" s="378"/>
      <c r="E841" s="378"/>
      <c r="F841" s="378"/>
      <c r="G841" s="378"/>
      <c r="H841" s="378"/>
      <c r="I841" s="379"/>
      <c r="J841" s="348">
        <v>8000020434434</v>
      </c>
      <c r="K841" s="349"/>
      <c r="L841" s="349"/>
      <c r="M841" s="349"/>
      <c r="N841" s="349"/>
      <c r="O841" s="349"/>
      <c r="P841" s="362" t="s">
        <v>642</v>
      </c>
      <c r="Q841" s="350"/>
      <c r="R841" s="350"/>
      <c r="S841" s="350"/>
      <c r="T841" s="350"/>
      <c r="U841" s="350"/>
      <c r="V841" s="350"/>
      <c r="W841" s="350"/>
      <c r="X841" s="350"/>
      <c r="Y841" s="351">
        <v>492</v>
      </c>
      <c r="Z841" s="352"/>
      <c r="AA841" s="352"/>
      <c r="AB841" s="353"/>
      <c r="AC841" s="363" t="s">
        <v>643</v>
      </c>
      <c r="AD841" s="371"/>
      <c r="AE841" s="371"/>
      <c r="AF841" s="371"/>
      <c r="AG841" s="371"/>
      <c r="AH841" s="372" t="s">
        <v>644</v>
      </c>
      <c r="AI841" s="373"/>
      <c r="AJ841" s="373"/>
      <c r="AK841" s="373"/>
      <c r="AL841" s="357" t="s">
        <v>645</v>
      </c>
      <c r="AM841" s="358"/>
      <c r="AN841" s="358"/>
      <c r="AO841" s="359"/>
      <c r="AP841" s="360"/>
      <c r="AQ841" s="360"/>
      <c r="AR841" s="360"/>
      <c r="AS841" s="360"/>
      <c r="AT841" s="360"/>
      <c r="AU841" s="360"/>
      <c r="AV841" s="360"/>
      <c r="AW841" s="360"/>
      <c r="AX841" s="360"/>
    </row>
    <row r="842" spans="1:50" ht="30" customHeight="1" x14ac:dyDescent="0.15">
      <c r="A842" s="376">
        <v>6</v>
      </c>
      <c r="B842" s="376">
        <v>1</v>
      </c>
      <c r="C842" s="377" t="s">
        <v>637</v>
      </c>
      <c r="D842" s="378"/>
      <c r="E842" s="378"/>
      <c r="F842" s="378"/>
      <c r="G842" s="378"/>
      <c r="H842" s="378"/>
      <c r="I842" s="379"/>
      <c r="J842" s="348">
        <v>4000020270008</v>
      </c>
      <c r="K842" s="349"/>
      <c r="L842" s="349"/>
      <c r="M842" s="349"/>
      <c r="N842" s="349"/>
      <c r="O842" s="349"/>
      <c r="P842" s="362" t="s">
        <v>642</v>
      </c>
      <c r="Q842" s="350"/>
      <c r="R842" s="350"/>
      <c r="S842" s="350"/>
      <c r="T842" s="350"/>
      <c r="U842" s="350"/>
      <c r="V842" s="350"/>
      <c r="W842" s="350"/>
      <c r="X842" s="350"/>
      <c r="Y842" s="351">
        <v>274</v>
      </c>
      <c r="Z842" s="352"/>
      <c r="AA842" s="352"/>
      <c r="AB842" s="353"/>
      <c r="AC842" s="363" t="s">
        <v>643</v>
      </c>
      <c r="AD842" s="371"/>
      <c r="AE842" s="371"/>
      <c r="AF842" s="371"/>
      <c r="AG842" s="371"/>
      <c r="AH842" s="372" t="s">
        <v>644</v>
      </c>
      <c r="AI842" s="373"/>
      <c r="AJ842" s="373"/>
      <c r="AK842" s="373"/>
      <c r="AL842" s="372" t="s">
        <v>644</v>
      </c>
      <c r="AM842" s="373"/>
      <c r="AN842" s="373"/>
      <c r="AO842" s="373"/>
      <c r="AP842" s="360"/>
      <c r="AQ842" s="360"/>
      <c r="AR842" s="360"/>
      <c r="AS842" s="360"/>
      <c r="AT842" s="360"/>
      <c r="AU842" s="360"/>
      <c r="AV842" s="360"/>
      <c r="AW842" s="360"/>
      <c r="AX842" s="360"/>
    </row>
    <row r="843" spans="1:50" ht="30" customHeight="1" x14ac:dyDescent="0.15">
      <c r="A843" s="376">
        <v>7</v>
      </c>
      <c r="B843" s="376">
        <v>1</v>
      </c>
      <c r="C843" s="377" t="s">
        <v>638</v>
      </c>
      <c r="D843" s="378"/>
      <c r="E843" s="378"/>
      <c r="F843" s="378"/>
      <c r="G843" s="378"/>
      <c r="H843" s="378"/>
      <c r="I843" s="379"/>
      <c r="J843" s="348">
        <v>9000020112089</v>
      </c>
      <c r="K843" s="349"/>
      <c r="L843" s="349"/>
      <c r="M843" s="349"/>
      <c r="N843" s="349"/>
      <c r="O843" s="349"/>
      <c r="P843" s="362" t="s">
        <v>642</v>
      </c>
      <c r="Q843" s="350"/>
      <c r="R843" s="350"/>
      <c r="S843" s="350"/>
      <c r="T843" s="350"/>
      <c r="U843" s="350"/>
      <c r="V843" s="350"/>
      <c r="W843" s="350"/>
      <c r="X843" s="350"/>
      <c r="Y843" s="351">
        <v>264</v>
      </c>
      <c r="Z843" s="352"/>
      <c r="AA843" s="352"/>
      <c r="AB843" s="353"/>
      <c r="AC843" s="363" t="s">
        <v>643</v>
      </c>
      <c r="AD843" s="371"/>
      <c r="AE843" s="371"/>
      <c r="AF843" s="371"/>
      <c r="AG843" s="371"/>
      <c r="AH843" s="372" t="s">
        <v>644</v>
      </c>
      <c r="AI843" s="373"/>
      <c r="AJ843" s="373"/>
      <c r="AK843" s="373"/>
      <c r="AL843" s="372" t="s">
        <v>644</v>
      </c>
      <c r="AM843" s="373"/>
      <c r="AN843" s="373"/>
      <c r="AO843" s="373"/>
      <c r="AP843" s="360"/>
      <c r="AQ843" s="360"/>
      <c r="AR843" s="360"/>
      <c r="AS843" s="360"/>
      <c r="AT843" s="360"/>
      <c r="AU843" s="360"/>
      <c r="AV843" s="360"/>
      <c r="AW843" s="360"/>
      <c r="AX843" s="360"/>
    </row>
    <row r="844" spans="1:50" ht="30" customHeight="1" x14ac:dyDescent="0.15">
      <c r="A844" s="376">
        <v>8</v>
      </c>
      <c r="B844" s="376">
        <v>1</v>
      </c>
      <c r="C844" s="377" t="s">
        <v>639</v>
      </c>
      <c r="D844" s="378"/>
      <c r="E844" s="378"/>
      <c r="F844" s="378"/>
      <c r="G844" s="378"/>
      <c r="H844" s="378"/>
      <c r="I844" s="379"/>
      <c r="J844" s="348">
        <v>6000020332020</v>
      </c>
      <c r="K844" s="349"/>
      <c r="L844" s="349"/>
      <c r="M844" s="349"/>
      <c r="N844" s="349"/>
      <c r="O844" s="349"/>
      <c r="P844" s="362" t="s">
        <v>642</v>
      </c>
      <c r="Q844" s="350"/>
      <c r="R844" s="350"/>
      <c r="S844" s="350"/>
      <c r="T844" s="350"/>
      <c r="U844" s="350"/>
      <c r="V844" s="350"/>
      <c r="W844" s="350"/>
      <c r="X844" s="350"/>
      <c r="Y844" s="351">
        <v>220</v>
      </c>
      <c r="Z844" s="352"/>
      <c r="AA844" s="352"/>
      <c r="AB844" s="353"/>
      <c r="AC844" s="363" t="s">
        <v>643</v>
      </c>
      <c r="AD844" s="371"/>
      <c r="AE844" s="371"/>
      <c r="AF844" s="371"/>
      <c r="AG844" s="371"/>
      <c r="AH844" s="372" t="s">
        <v>644</v>
      </c>
      <c r="AI844" s="373"/>
      <c r="AJ844" s="373"/>
      <c r="AK844" s="373"/>
      <c r="AL844" s="372" t="s">
        <v>644</v>
      </c>
      <c r="AM844" s="373"/>
      <c r="AN844" s="373"/>
      <c r="AO844" s="373"/>
      <c r="AP844" s="360"/>
      <c r="AQ844" s="360"/>
      <c r="AR844" s="360"/>
      <c r="AS844" s="360"/>
      <c r="AT844" s="360"/>
      <c r="AU844" s="360"/>
      <c r="AV844" s="360"/>
      <c r="AW844" s="360"/>
      <c r="AX844" s="360"/>
    </row>
    <row r="845" spans="1:50" ht="30" customHeight="1" x14ac:dyDescent="0.15">
      <c r="A845" s="376">
        <v>9</v>
      </c>
      <c r="B845" s="376">
        <v>1</v>
      </c>
      <c r="C845" s="377" t="s">
        <v>640</v>
      </c>
      <c r="D845" s="378"/>
      <c r="E845" s="378"/>
      <c r="F845" s="378"/>
      <c r="G845" s="378"/>
      <c r="H845" s="378"/>
      <c r="I845" s="379"/>
      <c r="J845" s="348">
        <v>8000020272108</v>
      </c>
      <c r="K845" s="349"/>
      <c r="L845" s="349"/>
      <c r="M845" s="349"/>
      <c r="N845" s="349"/>
      <c r="O845" s="349"/>
      <c r="P845" s="362" t="s">
        <v>642</v>
      </c>
      <c r="Q845" s="350"/>
      <c r="R845" s="350"/>
      <c r="S845" s="350"/>
      <c r="T845" s="350"/>
      <c r="U845" s="350"/>
      <c r="V845" s="350"/>
      <c r="W845" s="350"/>
      <c r="X845" s="350"/>
      <c r="Y845" s="351">
        <v>181</v>
      </c>
      <c r="Z845" s="352"/>
      <c r="AA845" s="352"/>
      <c r="AB845" s="353"/>
      <c r="AC845" s="363" t="s">
        <v>643</v>
      </c>
      <c r="AD845" s="371"/>
      <c r="AE845" s="371"/>
      <c r="AF845" s="371"/>
      <c r="AG845" s="371"/>
      <c r="AH845" s="372" t="s">
        <v>644</v>
      </c>
      <c r="AI845" s="373"/>
      <c r="AJ845" s="373"/>
      <c r="AK845" s="373"/>
      <c r="AL845" s="372" t="s">
        <v>644</v>
      </c>
      <c r="AM845" s="373"/>
      <c r="AN845" s="373"/>
      <c r="AO845" s="373"/>
      <c r="AP845" s="360"/>
      <c r="AQ845" s="360"/>
      <c r="AR845" s="360"/>
      <c r="AS845" s="360"/>
      <c r="AT845" s="360"/>
      <c r="AU845" s="360"/>
      <c r="AV845" s="360"/>
      <c r="AW845" s="360"/>
      <c r="AX845" s="360"/>
    </row>
    <row r="846" spans="1:50" ht="30" customHeight="1" x14ac:dyDescent="0.15">
      <c r="A846" s="376">
        <v>10</v>
      </c>
      <c r="B846" s="376">
        <v>1</v>
      </c>
      <c r="C846" s="377" t="s">
        <v>641</v>
      </c>
      <c r="D846" s="378"/>
      <c r="E846" s="378"/>
      <c r="F846" s="378"/>
      <c r="G846" s="378"/>
      <c r="H846" s="378"/>
      <c r="I846" s="379"/>
      <c r="J846" s="348">
        <v>4000020272094</v>
      </c>
      <c r="K846" s="349"/>
      <c r="L846" s="349"/>
      <c r="M846" s="349"/>
      <c r="N846" s="349"/>
      <c r="O846" s="349"/>
      <c r="P846" s="362" t="s">
        <v>642</v>
      </c>
      <c r="Q846" s="350"/>
      <c r="R846" s="350"/>
      <c r="S846" s="350"/>
      <c r="T846" s="350"/>
      <c r="U846" s="350"/>
      <c r="V846" s="350"/>
      <c r="W846" s="350"/>
      <c r="X846" s="350"/>
      <c r="Y846" s="351">
        <v>176</v>
      </c>
      <c r="Z846" s="352"/>
      <c r="AA846" s="352"/>
      <c r="AB846" s="353"/>
      <c r="AC846" s="363" t="s">
        <v>643</v>
      </c>
      <c r="AD846" s="371"/>
      <c r="AE846" s="371"/>
      <c r="AF846" s="371"/>
      <c r="AG846" s="371"/>
      <c r="AH846" s="372" t="s">
        <v>644</v>
      </c>
      <c r="AI846" s="373"/>
      <c r="AJ846" s="373"/>
      <c r="AK846" s="373"/>
      <c r="AL846" s="372" t="s">
        <v>644</v>
      </c>
      <c r="AM846" s="373"/>
      <c r="AN846" s="373"/>
      <c r="AO846" s="373"/>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45.75" customHeight="1" x14ac:dyDescent="0.15">
      <c r="A870" s="376">
        <v>1</v>
      </c>
      <c r="B870" s="376">
        <v>1</v>
      </c>
      <c r="C870" s="361" t="s">
        <v>676</v>
      </c>
      <c r="D870" s="347"/>
      <c r="E870" s="347"/>
      <c r="F870" s="347"/>
      <c r="G870" s="347"/>
      <c r="H870" s="347"/>
      <c r="I870" s="347"/>
      <c r="J870" s="348" t="s">
        <v>654</v>
      </c>
      <c r="K870" s="349"/>
      <c r="L870" s="349"/>
      <c r="M870" s="349"/>
      <c r="N870" s="349"/>
      <c r="O870" s="349"/>
      <c r="P870" s="362" t="s">
        <v>679</v>
      </c>
      <c r="Q870" s="350"/>
      <c r="R870" s="350"/>
      <c r="S870" s="350"/>
      <c r="T870" s="350"/>
      <c r="U870" s="350"/>
      <c r="V870" s="350"/>
      <c r="W870" s="350"/>
      <c r="X870" s="350"/>
      <c r="Y870" s="351">
        <v>292</v>
      </c>
      <c r="Z870" s="352"/>
      <c r="AA870" s="352"/>
      <c r="AB870" s="353"/>
      <c r="AC870" s="363" t="s">
        <v>496</v>
      </c>
      <c r="AD870" s="371"/>
      <c r="AE870" s="371"/>
      <c r="AF870" s="371"/>
      <c r="AG870" s="371"/>
      <c r="AH870" s="372">
        <v>2</v>
      </c>
      <c r="AI870" s="373"/>
      <c r="AJ870" s="373"/>
      <c r="AK870" s="373"/>
      <c r="AL870" s="357">
        <v>99</v>
      </c>
      <c r="AM870" s="358"/>
      <c r="AN870" s="358"/>
      <c r="AO870" s="359"/>
      <c r="AP870" s="360"/>
      <c r="AQ870" s="360"/>
      <c r="AR870" s="360"/>
      <c r="AS870" s="360"/>
      <c r="AT870" s="360"/>
      <c r="AU870" s="360"/>
      <c r="AV870" s="360"/>
      <c r="AW870" s="360"/>
      <c r="AX870" s="360"/>
    </row>
    <row r="871" spans="1:50" ht="30" customHeight="1" x14ac:dyDescent="0.15">
      <c r="A871" s="376">
        <v>2</v>
      </c>
      <c r="B871" s="376">
        <v>1</v>
      </c>
      <c r="C871" s="347" t="s">
        <v>655</v>
      </c>
      <c r="D871" s="347"/>
      <c r="E871" s="347"/>
      <c r="F871" s="347"/>
      <c r="G871" s="347"/>
      <c r="H871" s="347"/>
      <c r="I871" s="347"/>
      <c r="J871" s="348" t="s">
        <v>671</v>
      </c>
      <c r="K871" s="349"/>
      <c r="L871" s="349"/>
      <c r="M871" s="349"/>
      <c r="N871" s="349"/>
      <c r="O871" s="349"/>
      <c r="P871" s="350" t="s">
        <v>656</v>
      </c>
      <c r="Q871" s="350"/>
      <c r="R871" s="350"/>
      <c r="S871" s="350"/>
      <c r="T871" s="350"/>
      <c r="U871" s="350"/>
      <c r="V871" s="350"/>
      <c r="W871" s="350"/>
      <c r="X871" s="350"/>
      <c r="Y871" s="351">
        <v>199</v>
      </c>
      <c r="Z871" s="352"/>
      <c r="AA871" s="352"/>
      <c r="AB871" s="353"/>
      <c r="AC871" s="363" t="s">
        <v>495</v>
      </c>
      <c r="AD871" s="363"/>
      <c r="AE871" s="363"/>
      <c r="AF871" s="363"/>
      <c r="AG871" s="363"/>
      <c r="AH871" s="372">
        <v>1</v>
      </c>
      <c r="AI871" s="373"/>
      <c r="AJ871" s="373"/>
      <c r="AK871" s="373"/>
      <c r="AL871" s="357">
        <v>99</v>
      </c>
      <c r="AM871" s="358"/>
      <c r="AN871" s="358"/>
      <c r="AO871" s="359"/>
      <c r="AP871" s="360"/>
      <c r="AQ871" s="360"/>
      <c r="AR871" s="360"/>
      <c r="AS871" s="360"/>
      <c r="AT871" s="360"/>
      <c r="AU871" s="360"/>
      <c r="AV871" s="360"/>
      <c r="AW871" s="360"/>
      <c r="AX871" s="360"/>
    </row>
    <row r="872" spans="1:50" ht="30" customHeight="1" x14ac:dyDescent="0.15">
      <c r="A872" s="376">
        <v>3</v>
      </c>
      <c r="B872" s="376">
        <v>1</v>
      </c>
      <c r="C872" s="347" t="s">
        <v>657</v>
      </c>
      <c r="D872" s="347"/>
      <c r="E872" s="347"/>
      <c r="F872" s="347"/>
      <c r="G872" s="347"/>
      <c r="H872" s="347"/>
      <c r="I872" s="347"/>
      <c r="J872" s="348" t="s">
        <v>671</v>
      </c>
      <c r="K872" s="349"/>
      <c r="L872" s="349"/>
      <c r="M872" s="349"/>
      <c r="N872" s="349"/>
      <c r="O872" s="349"/>
      <c r="P872" s="350" t="s">
        <v>658</v>
      </c>
      <c r="Q872" s="350"/>
      <c r="R872" s="350"/>
      <c r="S872" s="350"/>
      <c r="T872" s="350"/>
      <c r="U872" s="350"/>
      <c r="V872" s="350"/>
      <c r="W872" s="350"/>
      <c r="X872" s="350"/>
      <c r="Y872" s="351">
        <v>172</v>
      </c>
      <c r="Z872" s="352"/>
      <c r="AA872" s="352"/>
      <c r="AB872" s="353"/>
      <c r="AC872" s="363" t="s">
        <v>496</v>
      </c>
      <c r="AD872" s="363"/>
      <c r="AE872" s="363"/>
      <c r="AF872" s="363"/>
      <c r="AG872" s="363"/>
      <c r="AH872" s="372">
        <v>2</v>
      </c>
      <c r="AI872" s="373"/>
      <c r="AJ872" s="373"/>
      <c r="AK872" s="373"/>
      <c r="AL872" s="357">
        <v>99</v>
      </c>
      <c r="AM872" s="358"/>
      <c r="AN872" s="358"/>
      <c r="AO872" s="359"/>
      <c r="AP872" s="360"/>
      <c r="AQ872" s="360"/>
      <c r="AR872" s="360"/>
      <c r="AS872" s="360"/>
      <c r="AT872" s="360"/>
      <c r="AU872" s="360"/>
      <c r="AV872" s="360"/>
      <c r="AW872" s="360"/>
      <c r="AX872" s="360"/>
    </row>
    <row r="873" spans="1:50" ht="30" customHeight="1" x14ac:dyDescent="0.15">
      <c r="A873" s="376">
        <v>4</v>
      </c>
      <c r="B873" s="376">
        <v>1</v>
      </c>
      <c r="C873" s="347" t="s">
        <v>659</v>
      </c>
      <c r="D873" s="347"/>
      <c r="E873" s="347"/>
      <c r="F873" s="347"/>
      <c r="G873" s="347"/>
      <c r="H873" s="347"/>
      <c r="I873" s="347"/>
      <c r="J873" s="348" t="s">
        <v>672</v>
      </c>
      <c r="K873" s="349"/>
      <c r="L873" s="349"/>
      <c r="M873" s="349"/>
      <c r="N873" s="349"/>
      <c r="O873" s="349"/>
      <c r="P873" s="350" t="s">
        <v>660</v>
      </c>
      <c r="Q873" s="350"/>
      <c r="R873" s="350"/>
      <c r="S873" s="350"/>
      <c r="T873" s="350"/>
      <c r="U873" s="350"/>
      <c r="V873" s="350"/>
      <c r="W873" s="350"/>
      <c r="X873" s="350"/>
      <c r="Y873" s="351">
        <v>160</v>
      </c>
      <c r="Z873" s="352"/>
      <c r="AA873" s="352"/>
      <c r="AB873" s="353"/>
      <c r="AC873" s="363" t="s">
        <v>496</v>
      </c>
      <c r="AD873" s="363"/>
      <c r="AE873" s="363"/>
      <c r="AF873" s="363"/>
      <c r="AG873" s="363"/>
      <c r="AH873" s="372">
        <v>2</v>
      </c>
      <c r="AI873" s="373"/>
      <c r="AJ873" s="373"/>
      <c r="AK873" s="373"/>
      <c r="AL873" s="357">
        <v>99</v>
      </c>
      <c r="AM873" s="358"/>
      <c r="AN873" s="358"/>
      <c r="AO873" s="359"/>
      <c r="AP873" s="360"/>
      <c r="AQ873" s="360"/>
      <c r="AR873" s="360"/>
      <c r="AS873" s="360"/>
      <c r="AT873" s="360"/>
      <c r="AU873" s="360"/>
      <c r="AV873" s="360"/>
      <c r="AW873" s="360"/>
      <c r="AX873" s="360"/>
    </row>
    <row r="874" spans="1:50" ht="30" customHeight="1" x14ac:dyDescent="0.15">
      <c r="A874" s="376">
        <v>5</v>
      </c>
      <c r="B874" s="376">
        <v>1</v>
      </c>
      <c r="C874" s="347" t="s">
        <v>661</v>
      </c>
      <c r="D874" s="347"/>
      <c r="E874" s="347"/>
      <c r="F874" s="347"/>
      <c r="G874" s="347"/>
      <c r="H874" s="347"/>
      <c r="I874" s="347"/>
      <c r="J874" s="348" t="s">
        <v>654</v>
      </c>
      <c r="K874" s="349"/>
      <c r="L874" s="349"/>
      <c r="M874" s="349"/>
      <c r="N874" s="349"/>
      <c r="O874" s="349"/>
      <c r="P874" s="350" t="s">
        <v>662</v>
      </c>
      <c r="Q874" s="350"/>
      <c r="R874" s="350"/>
      <c r="S874" s="350"/>
      <c r="T874" s="350"/>
      <c r="U874" s="350"/>
      <c r="V874" s="350"/>
      <c r="W874" s="350"/>
      <c r="X874" s="350"/>
      <c r="Y874" s="351">
        <v>127</v>
      </c>
      <c r="Z874" s="352"/>
      <c r="AA874" s="352"/>
      <c r="AB874" s="353"/>
      <c r="AC874" s="363" t="s">
        <v>496</v>
      </c>
      <c r="AD874" s="363"/>
      <c r="AE874" s="363"/>
      <c r="AF874" s="363"/>
      <c r="AG874" s="363"/>
      <c r="AH874" s="372">
        <v>1</v>
      </c>
      <c r="AI874" s="373"/>
      <c r="AJ874" s="373"/>
      <c r="AK874" s="373"/>
      <c r="AL874" s="357">
        <v>99</v>
      </c>
      <c r="AM874" s="358"/>
      <c r="AN874" s="358"/>
      <c r="AO874" s="359"/>
      <c r="AP874" s="360"/>
      <c r="AQ874" s="360"/>
      <c r="AR874" s="360"/>
      <c r="AS874" s="360"/>
      <c r="AT874" s="360"/>
      <c r="AU874" s="360"/>
      <c r="AV874" s="360"/>
      <c r="AW874" s="360"/>
      <c r="AX874" s="360"/>
    </row>
    <row r="875" spans="1:50" ht="30" customHeight="1" x14ac:dyDescent="0.15">
      <c r="A875" s="376">
        <v>6</v>
      </c>
      <c r="B875" s="376">
        <v>1</v>
      </c>
      <c r="C875" s="347" t="s">
        <v>663</v>
      </c>
      <c r="D875" s="347"/>
      <c r="E875" s="347"/>
      <c r="F875" s="347"/>
      <c r="G875" s="347"/>
      <c r="H875" s="347"/>
      <c r="I875" s="347"/>
      <c r="J875" s="348" t="s">
        <v>654</v>
      </c>
      <c r="K875" s="349"/>
      <c r="L875" s="349"/>
      <c r="M875" s="349"/>
      <c r="N875" s="349"/>
      <c r="O875" s="349"/>
      <c r="P875" s="350" t="s">
        <v>664</v>
      </c>
      <c r="Q875" s="350"/>
      <c r="R875" s="350"/>
      <c r="S875" s="350"/>
      <c r="T875" s="350"/>
      <c r="U875" s="350"/>
      <c r="V875" s="350"/>
      <c r="W875" s="350"/>
      <c r="X875" s="350"/>
      <c r="Y875" s="351">
        <v>118</v>
      </c>
      <c r="Z875" s="352"/>
      <c r="AA875" s="352"/>
      <c r="AB875" s="353"/>
      <c r="AC875" s="354" t="s">
        <v>495</v>
      </c>
      <c r="AD875" s="354"/>
      <c r="AE875" s="354"/>
      <c r="AF875" s="354"/>
      <c r="AG875" s="354"/>
      <c r="AH875" s="372">
        <v>2</v>
      </c>
      <c r="AI875" s="373"/>
      <c r="AJ875" s="373"/>
      <c r="AK875" s="373"/>
      <c r="AL875" s="357">
        <v>99</v>
      </c>
      <c r="AM875" s="358"/>
      <c r="AN875" s="358"/>
      <c r="AO875" s="359"/>
      <c r="AP875" s="360"/>
      <c r="AQ875" s="360"/>
      <c r="AR875" s="360"/>
      <c r="AS875" s="360"/>
      <c r="AT875" s="360"/>
      <c r="AU875" s="360"/>
      <c r="AV875" s="360"/>
      <c r="AW875" s="360"/>
      <c r="AX875" s="360"/>
    </row>
    <row r="876" spans="1:50" ht="30" customHeight="1" x14ac:dyDescent="0.15">
      <c r="A876" s="376">
        <v>7</v>
      </c>
      <c r="B876" s="376">
        <v>1</v>
      </c>
      <c r="C876" s="347" t="s">
        <v>665</v>
      </c>
      <c r="D876" s="347"/>
      <c r="E876" s="347"/>
      <c r="F876" s="347"/>
      <c r="G876" s="347"/>
      <c r="H876" s="347"/>
      <c r="I876" s="347"/>
      <c r="J876" s="348" t="s">
        <v>654</v>
      </c>
      <c r="K876" s="349"/>
      <c r="L876" s="349"/>
      <c r="M876" s="349"/>
      <c r="N876" s="349"/>
      <c r="O876" s="349"/>
      <c r="P876" s="350" t="s">
        <v>666</v>
      </c>
      <c r="Q876" s="350"/>
      <c r="R876" s="350"/>
      <c r="S876" s="350"/>
      <c r="T876" s="350"/>
      <c r="U876" s="350"/>
      <c r="V876" s="350"/>
      <c r="W876" s="350"/>
      <c r="X876" s="350"/>
      <c r="Y876" s="351">
        <v>109</v>
      </c>
      <c r="Z876" s="352"/>
      <c r="AA876" s="352"/>
      <c r="AB876" s="353"/>
      <c r="AC876" s="363" t="s">
        <v>496</v>
      </c>
      <c r="AD876" s="363"/>
      <c r="AE876" s="363"/>
      <c r="AF876" s="363"/>
      <c r="AG876" s="363"/>
      <c r="AH876" s="372">
        <v>2</v>
      </c>
      <c r="AI876" s="373"/>
      <c r="AJ876" s="373"/>
      <c r="AK876" s="373"/>
      <c r="AL876" s="357">
        <v>97</v>
      </c>
      <c r="AM876" s="358"/>
      <c r="AN876" s="358"/>
      <c r="AO876" s="359"/>
      <c r="AP876" s="360"/>
      <c r="AQ876" s="360"/>
      <c r="AR876" s="360"/>
      <c r="AS876" s="360"/>
      <c r="AT876" s="360"/>
      <c r="AU876" s="360"/>
      <c r="AV876" s="360"/>
      <c r="AW876" s="360"/>
      <c r="AX876" s="360"/>
    </row>
    <row r="877" spans="1:50" ht="30" customHeight="1" x14ac:dyDescent="0.15">
      <c r="A877" s="376">
        <v>8</v>
      </c>
      <c r="B877" s="376">
        <v>1</v>
      </c>
      <c r="C877" s="347" t="s">
        <v>667</v>
      </c>
      <c r="D877" s="347"/>
      <c r="E877" s="347"/>
      <c r="F877" s="347"/>
      <c r="G877" s="347"/>
      <c r="H877" s="347"/>
      <c r="I877" s="347"/>
      <c r="J877" s="348" t="s">
        <v>673</v>
      </c>
      <c r="K877" s="349"/>
      <c r="L877" s="349"/>
      <c r="M877" s="349"/>
      <c r="N877" s="349"/>
      <c r="O877" s="349"/>
      <c r="P877" s="350" t="s">
        <v>668</v>
      </c>
      <c r="Q877" s="350"/>
      <c r="R877" s="350"/>
      <c r="S877" s="350"/>
      <c r="T877" s="350"/>
      <c r="U877" s="350"/>
      <c r="V877" s="350"/>
      <c r="W877" s="350"/>
      <c r="X877" s="350"/>
      <c r="Y877" s="351">
        <v>75</v>
      </c>
      <c r="Z877" s="352"/>
      <c r="AA877" s="352"/>
      <c r="AB877" s="353"/>
      <c r="AC877" s="363" t="s">
        <v>496</v>
      </c>
      <c r="AD877" s="363"/>
      <c r="AE877" s="363"/>
      <c r="AF877" s="363"/>
      <c r="AG877" s="363"/>
      <c r="AH877" s="372">
        <v>3</v>
      </c>
      <c r="AI877" s="373"/>
      <c r="AJ877" s="373"/>
      <c r="AK877" s="373"/>
      <c r="AL877" s="357">
        <v>94</v>
      </c>
      <c r="AM877" s="358"/>
      <c r="AN877" s="358"/>
      <c r="AO877" s="359"/>
      <c r="AP877" s="360"/>
      <c r="AQ877" s="360"/>
      <c r="AR877" s="360"/>
      <c r="AS877" s="360"/>
      <c r="AT877" s="360"/>
      <c r="AU877" s="360"/>
      <c r="AV877" s="360"/>
      <c r="AW877" s="360"/>
      <c r="AX877" s="360"/>
    </row>
    <row r="878" spans="1:50" ht="30" customHeight="1" x14ac:dyDescent="0.15">
      <c r="A878" s="376">
        <v>9</v>
      </c>
      <c r="B878" s="376">
        <v>1</v>
      </c>
      <c r="C878" s="361" t="s">
        <v>674</v>
      </c>
      <c r="D878" s="347"/>
      <c r="E878" s="347"/>
      <c r="F878" s="347"/>
      <c r="G878" s="347"/>
      <c r="H878" s="347"/>
      <c r="I878" s="347"/>
      <c r="J878" s="348">
        <v>8330001000660</v>
      </c>
      <c r="K878" s="349"/>
      <c r="L878" s="349"/>
      <c r="M878" s="349"/>
      <c r="N878" s="349"/>
      <c r="O878" s="349"/>
      <c r="P878" s="350" t="s">
        <v>669</v>
      </c>
      <c r="Q878" s="350"/>
      <c r="R878" s="350"/>
      <c r="S878" s="350"/>
      <c r="T878" s="350"/>
      <c r="U878" s="350"/>
      <c r="V878" s="350"/>
      <c r="W878" s="350"/>
      <c r="X878" s="350"/>
      <c r="Y878" s="351">
        <v>62</v>
      </c>
      <c r="Z878" s="352"/>
      <c r="AA878" s="352"/>
      <c r="AB878" s="353"/>
      <c r="AC878" s="354" t="s">
        <v>495</v>
      </c>
      <c r="AD878" s="354"/>
      <c r="AE878" s="354"/>
      <c r="AF878" s="354"/>
      <c r="AG878" s="354"/>
      <c r="AH878" s="372">
        <v>3</v>
      </c>
      <c r="AI878" s="373"/>
      <c r="AJ878" s="373"/>
      <c r="AK878" s="373"/>
      <c r="AL878" s="357">
        <v>99</v>
      </c>
      <c r="AM878" s="358"/>
      <c r="AN878" s="358"/>
      <c r="AO878" s="359"/>
      <c r="AP878" s="360"/>
      <c r="AQ878" s="360"/>
      <c r="AR878" s="360"/>
      <c r="AS878" s="360"/>
      <c r="AT878" s="360"/>
      <c r="AU878" s="360"/>
      <c r="AV878" s="360"/>
      <c r="AW878" s="360"/>
      <c r="AX878" s="360"/>
    </row>
    <row r="879" spans="1:50" ht="30" customHeight="1" x14ac:dyDescent="0.15">
      <c r="A879" s="376">
        <v>10</v>
      </c>
      <c r="B879" s="376">
        <v>1</v>
      </c>
      <c r="C879" s="361" t="s">
        <v>675</v>
      </c>
      <c r="D879" s="347"/>
      <c r="E879" s="347"/>
      <c r="F879" s="347"/>
      <c r="G879" s="347"/>
      <c r="H879" s="347"/>
      <c r="I879" s="347"/>
      <c r="J879" s="348">
        <v>4330001004351</v>
      </c>
      <c r="K879" s="349"/>
      <c r="L879" s="349"/>
      <c r="M879" s="349"/>
      <c r="N879" s="349"/>
      <c r="O879" s="349"/>
      <c r="P879" s="350" t="s">
        <v>670</v>
      </c>
      <c r="Q879" s="350"/>
      <c r="R879" s="350"/>
      <c r="S879" s="350"/>
      <c r="T879" s="350"/>
      <c r="U879" s="350"/>
      <c r="V879" s="350"/>
      <c r="W879" s="350"/>
      <c r="X879" s="350"/>
      <c r="Y879" s="351">
        <v>48</v>
      </c>
      <c r="Z879" s="352"/>
      <c r="AA879" s="352"/>
      <c r="AB879" s="353"/>
      <c r="AC879" s="363" t="s">
        <v>496</v>
      </c>
      <c r="AD879" s="363"/>
      <c r="AE879" s="363"/>
      <c r="AF879" s="363"/>
      <c r="AG879" s="363"/>
      <c r="AH879" s="372">
        <v>3</v>
      </c>
      <c r="AI879" s="373"/>
      <c r="AJ879" s="373"/>
      <c r="AK879" s="373"/>
      <c r="AL879" s="357">
        <v>99</v>
      </c>
      <c r="AM879" s="358"/>
      <c r="AN879" s="358"/>
      <c r="AO879" s="359"/>
      <c r="AP879" s="360"/>
      <c r="AQ879" s="360"/>
      <c r="AR879" s="360"/>
      <c r="AS879" s="360"/>
      <c r="AT879" s="360"/>
      <c r="AU879" s="360"/>
      <c r="AV879" s="360"/>
      <c r="AW879" s="360"/>
      <c r="AX879" s="360"/>
    </row>
    <row r="880" spans="1:50" hidden="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idden="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idden="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idden="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idden="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idden="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idden="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idden="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idden="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idden="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idden="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idden="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idden="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idden="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idden="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idden="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idden="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idden="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idden="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idden="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idden="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idden="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idden="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idden="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idden="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idden="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idden="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idden="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idden="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idden="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idden="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idden="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idden="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idden="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idden="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idden="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idden="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idden="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idden="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idden="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idden="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idden="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idden="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idden="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idden="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idden="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idden="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idden="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idden="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idden="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idden="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idden="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idden="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idden="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idden="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idden="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idden="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idden="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idden="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idden="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idden="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idden="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idden="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idden="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idden="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idden="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idden="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idden="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idden="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idden="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idden="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idden="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idden="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idden="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idden="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idden="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idden="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idden="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idden="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idden="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idden="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idden="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idden="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idden="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idden="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idden="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idden="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idden="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idden="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idden="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idden="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idden="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idden="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idden="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idden="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idden="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idden="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idden="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idden="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idden="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idden="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idden="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idden="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idden="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idden="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idden="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idden="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idden="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idden="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idden="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idden="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idden="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idden="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idden="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idden="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idden="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idden="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idden="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idden="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8.5"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5"/>
      <c r="E1101" s="149" t="s">
        <v>384</v>
      </c>
      <c r="F1101" s="385"/>
      <c r="G1101" s="385"/>
      <c r="H1101" s="385"/>
      <c r="I1101" s="385"/>
      <c r="J1101" s="149" t="s">
        <v>419</v>
      </c>
      <c r="K1101" s="149"/>
      <c r="L1101" s="149"/>
      <c r="M1101" s="149"/>
      <c r="N1101" s="149"/>
      <c r="O1101" s="149"/>
      <c r="P1101" s="367" t="s">
        <v>27</v>
      </c>
      <c r="Q1101" s="367"/>
      <c r="R1101" s="367"/>
      <c r="S1101" s="367"/>
      <c r="T1101" s="367"/>
      <c r="U1101" s="367"/>
      <c r="V1101" s="367"/>
      <c r="W1101" s="367"/>
      <c r="X1101" s="367"/>
      <c r="Y1101" s="149" t="s">
        <v>421</v>
      </c>
      <c r="Z1101" s="385"/>
      <c r="AA1101" s="385"/>
      <c r="AB1101" s="385"/>
      <c r="AC1101" s="149" t="s">
        <v>367</v>
      </c>
      <c r="AD1101" s="149"/>
      <c r="AE1101" s="149"/>
      <c r="AF1101" s="149"/>
      <c r="AG1101" s="149"/>
      <c r="AH1101" s="367" t="s">
        <v>380</v>
      </c>
      <c r="AI1101" s="368"/>
      <c r="AJ1101" s="368"/>
      <c r="AK1101" s="368"/>
      <c r="AL1101" s="368" t="s">
        <v>21</v>
      </c>
      <c r="AM1101" s="368"/>
      <c r="AN1101" s="368"/>
      <c r="AO1101" s="386"/>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2">
    <cfRule type="expression" dxfId="2807" priority="13891">
      <formula>IF(RIGHT(TEXT(Y782,"0.#"),1)=".",FALSE,TRUE)</formula>
    </cfRule>
    <cfRule type="expression" dxfId="2806" priority="13892">
      <formula>IF(RIGHT(TEXT(Y782,"0.#"),1)=".",TRUE,FALSE)</formula>
    </cfRule>
  </conditionalFormatting>
  <conditionalFormatting sqref="Y791">
    <cfRule type="expression" dxfId="2805" priority="13887">
      <formula>IF(RIGHT(TEXT(Y791,"0.#"),1)=".",FALSE,TRUE)</formula>
    </cfRule>
    <cfRule type="expression" dxfId="2804" priority="13888">
      <formula>IF(RIGHT(TEXT(Y791,"0.#"),1)=".",TRUE,FALSE)</formula>
    </cfRule>
  </conditionalFormatting>
  <conditionalFormatting sqref="Y822:Y829 Y820 Y809:Y816 Y807 Y796:Y803 Y794">
    <cfRule type="expression" dxfId="2803" priority="13669">
      <formula>IF(RIGHT(TEXT(Y794,"0.#"),1)=".",FALSE,TRUE)</formula>
    </cfRule>
    <cfRule type="expression" dxfId="2802" priority="13670">
      <formula>IF(RIGHT(TEXT(Y794,"0.#"),1)=".",TRUE,FALSE)</formula>
    </cfRule>
  </conditionalFormatting>
  <conditionalFormatting sqref="P16:AQ17 P13:AX13 P15:AX15">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3:Y790 Y781">
    <cfRule type="expression" dxfId="2795" priority="13693">
      <formula>IF(RIGHT(TEXT(Y781,"0.#"),1)=".",FALSE,TRUE)</formula>
    </cfRule>
    <cfRule type="expression" dxfId="2794" priority="13694">
      <formula>IF(RIGHT(TEXT(Y781,"0.#"),1)=".",TRUE,FALSE)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AU781">
    <cfRule type="expression" dxfId="2789" priority="13687">
      <formula>IF(RIGHT(TEXT(AU781,"0.#"),1)=".",FALSE,TRUE)</formula>
    </cfRule>
    <cfRule type="expression" dxfId="2788" priority="13688">
      <formula>IF(RIGHT(TEXT(AU781,"0.#"),1)=".",TRUE,FALSE)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66">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7">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899">
    <cfRule type="expression" dxfId="2073" priority="2085">
      <formula>IF(RIGHT(TEXT(Y880,"0.#"),1)=".",FALSE,TRUE)</formula>
    </cfRule>
    <cfRule type="expression" dxfId="2072" priority="2086">
      <formula>IF(RIGHT(TEXT(Y880,"0.#"),1)=".",TRUE,FALSE)</formula>
    </cfRule>
  </conditionalFormatting>
  <conditionalFormatting sqref="Y870:Y879">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899">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0:AO879">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40:AO840">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79" max="49" man="1"/>
    <brk id="699"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622</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t="s">
        <v>622</v>
      </c>
      <c r="R5" s="13" t="str">
        <f t="shared" si="3"/>
        <v>負担</v>
      </c>
      <c r="S5" s="13" t="str">
        <f t="shared" si="4"/>
        <v>補助、負担</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補助、負担</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補助、負担</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補助、負担</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補助、負担</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27"/>
      <c r="Z2" s="834"/>
      <c r="AA2" s="835"/>
      <c r="AB2" s="1031" t="s">
        <v>11</v>
      </c>
      <c r="AC2" s="1032"/>
      <c r="AD2" s="1033"/>
      <c r="AE2" s="1037" t="s">
        <v>554</v>
      </c>
      <c r="AF2" s="1037"/>
      <c r="AG2" s="1037"/>
      <c r="AH2" s="1037"/>
      <c r="AI2" s="1037" t="s">
        <v>551</v>
      </c>
      <c r="AJ2" s="1037"/>
      <c r="AK2" s="1037"/>
      <c r="AL2" s="1037"/>
      <c r="AM2" s="1037" t="s">
        <v>525</v>
      </c>
      <c r="AN2" s="1037"/>
      <c r="AO2" s="1037"/>
      <c r="AP2" s="562"/>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69"/>
      <c r="H4" s="1004"/>
      <c r="I4" s="1004"/>
      <c r="J4" s="1004"/>
      <c r="K4" s="1004"/>
      <c r="L4" s="1004"/>
      <c r="M4" s="1004"/>
      <c r="N4" s="1004"/>
      <c r="O4" s="1005"/>
      <c r="P4" s="105"/>
      <c r="Q4" s="1012"/>
      <c r="R4" s="1012"/>
      <c r="S4" s="1012"/>
      <c r="T4" s="1012"/>
      <c r="U4" s="1012"/>
      <c r="V4" s="1012"/>
      <c r="W4" s="1012"/>
      <c r="X4" s="1013"/>
      <c r="Y4" s="1022" t="s">
        <v>12</v>
      </c>
      <c r="Z4" s="1023"/>
      <c r="AA4" s="1024"/>
      <c r="AB4" s="466"/>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9"/>
      <c r="B5" s="410"/>
      <c r="C5" s="410"/>
      <c r="D5" s="410"/>
      <c r="E5" s="410"/>
      <c r="F5" s="411"/>
      <c r="G5" s="1006"/>
      <c r="H5" s="1007"/>
      <c r="I5" s="1007"/>
      <c r="J5" s="1007"/>
      <c r="K5" s="1007"/>
      <c r="L5" s="1007"/>
      <c r="M5" s="1007"/>
      <c r="N5" s="1007"/>
      <c r="O5" s="1008"/>
      <c r="P5" s="1014"/>
      <c r="Q5" s="1014"/>
      <c r="R5" s="1014"/>
      <c r="S5" s="1014"/>
      <c r="T5" s="1014"/>
      <c r="U5" s="1014"/>
      <c r="V5" s="1014"/>
      <c r="W5" s="1014"/>
      <c r="X5" s="1015"/>
      <c r="Y5" s="420" t="s">
        <v>54</v>
      </c>
      <c r="Z5" s="1019"/>
      <c r="AA5" s="1020"/>
      <c r="AB5" s="528"/>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9"/>
      <c r="B6" s="410"/>
      <c r="C6" s="410"/>
      <c r="D6" s="410"/>
      <c r="E6" s="410"/>
      <c r="F6" s="411"/>
      <c r="G6" s="1009"/>
      <c r="H6" s="1010"/>
      <c r="I6" s="1010"/>
      <c r="J6" s="1010"/>
      <c r="K6" s="1010"/>
      <c r="L6" s="1010"/>
      <c r="M6" s="1010"/>
      <c r="N6" s="1010"/>
      <c r="O6" s="1011"/>
      <c r="P6" s="1016"/>
      <c r="Q6" s="1016"/>
      <c r="R6" s="1016"/>
      <c r="S6" s="1016"/>
      <c r="T6" s="1016"/>
      <c r="U6" s="1016"/>
      <c r="V6" s="1016"/>
      <c r="W6" s="1016"/>
      <c r="X6" s="1017"/>
      <c r="Y6" s="1018" t="s">
        <v>13</v>
      </c>
      <c r="Z6" s="1019"/>
      <c r="AA6" s="1020"/>
      <c r="AB6" s="599"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27"/>
      <c r="Z9" s="834"/>
      <c r="AA9" s="835"/>
      <c r="AB9" s="1031" t="s">
        <v>11</v>
      </c>
      <c r="AC9" s="1032"/>
      <c r="AD9" s="1033"/>
      <c r="AE9" s="1037" t="s">
        <v>555</v>
      </c>
      <c r="AF9" s="1037"/>
      <c r="AG9" s="1037"/>
      <c r="AH9" s="1037"/>
      <c r="AI9" s="1037" t="s">
        <v>551</v>
      </c>
      <c r="AJ9" s="1037"/>
      <c r="AK9" s="1037"/>
      <c r="AL9" s="1037"/>
      <c r="AM9" s="1037" t="s">
        <v>525</v>
      </c>
      <c r="AN9" s="1037"/>
      <c r="AO9" s="1037"/>
      <c r="AP9" s="562"/>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69"/>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6"/>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9"/>
      <c r="B12" s="410"/>
      <c r="C12" s="410"/>
      <c r="D12" s="410"/>
      <c r="E12" s="410"/>
      <c r="F12" s="411"/>
      <c r="G12" s="1006"/>
      <c r="H12" s="1007"/>
      <c r="I12" s="1007"/>
      <c r="J12" s="1007"/>
      <c r="K12" s="1007"/>
      <c r="L12" s="1007"/>
      <c r="M12" s="1007"/>
      <c r="N12" s="1007"/>
      <c r="O12" s="1008"/>
      <c r="P12" s="1014"/>
      <c r="Q12" s="1014"/>
      <c r="R12" s="1014"/>
      <c r="S12" s="1014"/>
      <c r="T12" s="1014"/>
      <c r="U12" s="1014"/>
      <c r="V12" s="1014"/>
      <c r="W12" s="1014"/>
      <c r="X12" s="1015"/>
      <c r="Y12" s="420" t="s">
        <v>54</v>
      </c>
      <c r="Z12" s="1019"/>
      <c r="AA12" s="1020"/>
      <c r="AB12" s="528"/>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2"/>
      <c r="B13" s="413"/>
      <c r="C13" s="413"/>
      <c r="D13" s="413"/>
      <c r="E13" s="413"/>
      <c r="F13" s="414"/>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9"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27"/>
      <c r="Z16" s="834"/>
      <c r="AA16" s="835"/>
      <c r="AB16" s="1031" t="s">
        <v>11</v>
      </c>
      <c r="AC16" s="1032"/>
      <c r="AD16" s="1033"/>
      <c r="AE16" s="1037" t="s">
        <v>554</v>
      </c>
      <c r="AF16" s="1037"/>
      <c r="AG16" s="1037"/>
      <c r="AH16" s="1037"/>
      <c r="AI16" s="1037" t="s">
        <v>552</v>
      </c>
      <c r="AJ16" s="1037"/>
      <c r="AK16" s="1037"/>
      <c r="AL16" s="1037"/>
      <c r="AM16" s="1037" t="s">
        <v>525</v>
      </c>
      <c r="AN16" s="1037"/>
      <c r="AO16" s="1037"/>
      <c r="AP16" s="562"/>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69"/>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6"/>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9"/>
      <c r="B19" s="410"/>
      <c r="C19" s="410"/>
      <c r="D19" s="410"/>
      <c r="E19" s="410"/>
      <c r="F19" s="411"/>
      <c r="G19" s="1006"/>
      <c r="H19" s="1007"/>
      <c r="I19" s="1007"/>
      <c r="J19" s="1007"/>
      <c r="K19" s="1007"/>
      <c r="L19" s="1007"/>
      <c r="M19" s="1007"/>
      <c r="N19" s="1007"/>
      <c r="O19" s="1008"/>
      <c r="P19" s="1014"/>
      <c r="Q19" s="1014"/>
      <c r="R19" s="1014"/>
      <c r="S19" s="1014"/>
      <c r="T19" s="1014"/>
      <c r="U19" s="1014"/>
      <c r="V19" s="1014"/>
      <c r="W19" s="1014"/>
      <c r="X19" s="1015"/>
      <c r="Y19" s="420" t="s">
        <v>54</v>
      </c>
      <c r="Z19" s="1019"/>
      <c r="AA19" s="1020"/>
      <c r="AB19" s="528"/>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2"/>
      <c r="B20" s="413"/>
      <c r="C20" s="413"/>
      <c r="D20" s="413"/>
      <c r="E20" s="413"/>
      <c r="F20" s="414"/>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9"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27"/>
      <c r="Z23" s="834"/>
      <c r="AA23" s="835"/>
      <c r="AB23" s="1031" t="s">
        <v>11</v>
      </c>
      <c r="AC23" s="1032"/>
      <c r="AD23" s="1033"/>
      <c r="AE23" s="1037" t="s">
        <v>556</v>
      </c>
      <c r="AF23" s="1037"/>
      <c r="AG23" s="1037"/>
      <c r="AH23" s="1037"/>
      <c r="AI23" s="1037" t="s">
        <v>551</v>
      </c>
      <c r="AJ23" s="1037"/>
      <c r="AK23" s="1037"/>
      <c r="AL23" s="1037"/>
      <c r="AM23" s="1037" t="s">
        <v>525</v>
      </c>
      <c r="AN23" s="1037"/>
      <c r="AO23" s="1037"/>
      <c r="AP23" s="562"/>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69"/>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6"/>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9"/>
      <c r="B26" s="410"/>
      <c r="C26" s="410"/>
      <c r="D26" s="410"/>
      <c r="E26" s="410"/>
      <c r="F26" s="411"/>
      <c r="G26" s="1006"/>
      <c r="H26" s="1007"/>
      <c r="I26" s="1007"/>
      <c r="J26" s="1007"/>
      <c r="K26" s="1007"/>
      <c r="L26" s="1007"/>
      <c r="M26" s="1007"/>
      <c r="N26" s="1007"/>
      <c r="O26" s="1008"/>
      <c r="P26" s="1014"/>
      <c r="Q26" s="1014"/>
      <c r="R26" s="1014"/>
      <c r="S26" s="1014"/>
      <c r="T26" s="1014"/>
      <c r="U26" s="1014"/>
      <c r="V26" s="1014"/>
      <c r="W26" s="1014"/>
      <c r="X26" s="1015"/>
      <c r="Y26" s="420" t="s">
        <v>54</v>
      </c>
      <c r="Z26" s="1019"/>
      <c r="AA26" s="1020"/>
      <c r="AB26" s="528"/>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2"/>
      <c r="B27" s="413"/>
      <c r="C27" s="413"/>
      <c r="D27" s="413"/>
      <c r="E27" s="413"/>
      <c r="F27" s="414"/>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9"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27"/>
      <c r="Z30" s="834"/>
      <c r="AA30" s="835"/>
      <c r="AB30" s="1031" t="s">
        <v>11</v>
      </c>
      <c r="AC30" s="1032"/>
      <c r="AD30" s="1033"/>
      <c r="AE30" s="1037" t="s">
        <v>554</v>
      </c>
      <c r="AF30" s="1037"/>
      <c r="AG30" s="1037"/>
      <c r="AH30" s="1037"/>
      <c r="AI30" s="1037" t="s">
        <v>551</v>
      </c>
      <c r="AJ30" s="1037"/>
      <c r="AK30" s="1037"/>
      <c r="AL30" s="1037"/>
      <c r="AM30" s="1037" t="s">
        <v>549</v>
      </c>
      <c r="AN30" s="1037"/>
      <c r="AO30" s="1037"/>
      <c r="AP30" s="562"/>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69"/>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6"/>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9"/>
      <c r="B33" s="410"/>
      <c r="C33" s="410"/>
      <c r="D33" s="410"/>
      <c r="E33" s="410"/>
      <c r="F33" s="411"/>
      <c r="G33" s="1006"/>
      <c r="H33" s="1007"/>
      <c r="I33" s="1007"/>
      <c r="J33" s="1007"/>
      <c r="K33" s="1007"/>
      <c r="L33" s="1007"/>
      <c r="M33" s="1007"/>
      <c r="N33" s="1007"/>
      <c r="O33" s="1008"/>
      <c r="P33" s="1014"/>
      <c r="Q33" s="1014"/>
      <c r="R33" s="1014"/>
      <c r="S33" s="1014"/>
      <c r="T33" s="1014"/>
      <c r="U33" s="1014"/>
      <c r="V33" s="1014"/>
      <c r="W33" s="1014"/>
      <c r="X33" s="1015"/>
      <c r="Y33" s="420" t="s">
        <v>54</v>
      </c>
      <c r="Z33" s="1019"/>
      <c r="AA33" s="1020"/>
      <c r="AB33" s="528"/>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2"/>
      <c r="B34" s="413"/>
      <c r="C34" s="413"/>
      <c r="D34" s="413"/>
      <c r="E34" s="413"/>
      <c r="F34" s="414"/>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9"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27"/>
      <c r="Z37" s="834"/>
      <c r="AA37" s="835"/>
      <c r="AB37" s="1031" t="s">
        <v>11</v>
      </c>
      <c r="AC37" s="1032"/>
      <c r="AD37" s="1033"/>
      <c r="AE37" s="1037" t="s">
        <v>556</v>
      </c>
      <c r="AF37" s="1037"/>
      <c r="AG37" s="1037"/>
      <c r="AH37" s="1037"/>
      <c r="AI37" s="1037" t="s">
        <v>553</v>
      </c>
      <c r="AJ37" s="1037"/>
      <c r="AK37" s="1037"/>
      <c r="AL37" s="1037"/>
      <c r="AM37" s="1037" t="s">
        <v>550</v>
      </c>
      <c r="AN37" s="1037"/>
      <c r="AO37" s="1037"/>
      <c r="AP37" s="562"/>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69"/>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6"/>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9"/>
      <c r="B40" s="410"/>
      <c r="C40" s="410"/>
      <c r="D40" s="410"/>
      <c r="E40" s="410"/>
      <c r="F40" s="411"/>
      <c r="G40" s="1006"/>
      <c r="H40" s="1007"/>
      <c r="I40" s="1007"/>
      <c r="J40" s="1007"/>
      <c r="K40" s="1007"/>
      <c r="L40" s="1007"/>
      <c r="M40" s="1007"/>
      <c r="N40" s="1007"/>
      <c r="O40" s="1008"/>
      <c r="P40" s="1014"/>
      <c r="Q40" s="1014"/>
      <c r="R40" s="1014"/>
      <c r="S40" s="1014"/>
      <c r="T40" s="1014"/>
      <c r="U40" s="1014"/>
      <c r="V40" s="1014"/>
      <c r="W40" s="1014"/>
      <c r="X40" s="1015"/>
      <c r="Y40" s="420" t="s">
        <v>54</v>
      </c>
      <c r="Z40" s="1019"/>
      <c r="AA40" s="1020"/>
      <c r="AB40" s="528"/>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2"/>
      <c r="B41" s="413"/>
      <c r="C41" s="413"/>
      <c r="D41" s="413"/>
      <c r="E41" s="413"/>
      <c r="F41" s="414"/>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9"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27"/>
      <c r="Z44" s="834"/>
      <c r="AA44" s="835"/>
      <c r="AB44" s="1031" t="s">
        <v>11</v>
      </c>
      <c r="AC44" s="1032"/>
      <c r="AD44" s="1033"/>
      <c r="AE44" s="1037" t="s">
        <v>554</v>
      </c>
      <c r="AF44" s="1037"/>
      <c r="AG44" s="1037"/>
      <c r="AH44" s="1037"/>
      <c r="AI44" s="1037" t="s">
        <v>551</v>
      </c>
      <c r="AJ44" s="1037"/>
      <c r="AK44" s="1037"/>
      <c r="AL44" s="1037"/>
      <c r="AM44" s="1037" t="s">
        <v>525</v>
      </c>
      <c r="AN44" s="1037"/>
      <c r="AO44" s="1037"/>
      <c r="AP44" s="562"/>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69"/>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6"/>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9"/>
      <c r="B47" s="410"/>
      <c r="C47" s="410"/>
      <c r="D47" s="410"/>
      <c r="E47" s="410"/>
      <c r="F47" s="411"/>
      <c r="G47" s="1006"/>
      <c r="H47" s="1007"/>
      <c r="I47" s="1007"/>
      <c r="J47" s="1007"/>
      <c r="K47" s="1007"/>
      <c r="L47" s="1007"/>
      <c r="M47" s="1007"/>
      <c r="N47" s="1007"/>
      <c r="O47" s="1008"/>
      <c r="P47" s="1014"/>
      <c r="Q47" s="1014"/>
      <c r="R47" s="1014"/>
      <c r="S47" s="1014"/>
      <c r="T47" s="1014"/>
      <c r="U47" s="1014"/>
      <c r="V47" s="1014"/>
      <c r="W47" s="1014"/>
      <c r="X47" s="1015"/>
      <c r="Y47" s="420" t="s">
        <v>54</v>
      </c>
      <c r="Z47" s="1019"/>
      <c r="AA47" s="1020"/>
      <c r="AB47" s="528"/>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2"/>
      <c r="B48" s="413"/>
      <c r="C48" s="413"/>
      <c r="D48" s="413"/>
      <c r="E48" s="413"/>
      <c r="F48" s="414"/>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9"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27"/>
      <c r="Z51" s="834"/>
      <c r="AA51" s="835"/>
      <c r="AB51" s="562" t="s">
        <v>11</v>
      </c>
      <c r="AC51" s="1032"/>
      <c r="AD51" s="1033"/>
      <c r="AE51" s="1037" t="s">
        <v>554</v>
      </c>
      <c r="AF51" s="1037"/>
      <c r="AG51" s="1037"/>
      <c r="AH51" s="1037"/>
      <c r="AI51" s="1037" t="s">
        <v>551</v>
      </c>
      <c r="AJ51" s="1037"/>
      <c r="AK51" s="1037"/>
      <c r="AL51" s="1037"/>
      <c r="AM51" s="1037" t="s">
        <v>525</v>
      </c>
      <c r="AN51" s="1037"/>
      <c r="AO51" s="1037"/>
      <c r="AP51" s="562"/>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69"/>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6"/>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9"/>
      <c r="B54" s="410"/>
      <c r="C54" s="410"/>
      <c r="D54" s="410"/>
      <c r="E54" s="410"/>
      <c r="F54" s="411"/>
      <c r="G54" s="1006"/>
      <c r="H54" s="1007"/>
      <c r="I54" s="1007"/>
      <c r="J54" s="1007"/>
      <c r="K54" s="1007"/>
      <c r="L54" s="1007"/>
      <c r="M54" s="1007"/>
      <c r="N54" s="1007"/>
      <c r="O54" s="1008"/>
      <c r="P54" s="1014"/>
      <c r="Q54" s="1014"/>
      <c r="R54" s="1014"/>
      <c r="S54" s="1014"/>
      <c r="T54" s="1014"/>
      <c r="U54" s="1014"/>
      <c r="V54" s="1014"/>
      <c r="W54" s="1014"/>
      <c r="X54" s="1015"/>
      <c r="Y54" s="420" t="s">
        <v>54</v>
      </c>
      <c r="Z54" s="1019"/>
      <c r="AA54" s="1020"/>
      <c r="AB54" s="528"/>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2"/>
      <c r="B55" s="413"/>
      <c r="C55" s="413"/>
      <c r="D55" s="413"/>
      <c r="E55" s="413"/>
      <c r="F55" s="414"/>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9"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27"/>
      <c r="Z58" s="834"/>
      <c r="AA58" s="835"/>
      <c r="AB58" s="1031" t="s">
        <v>11</v>
      </c>
      <c r="AC58" s="1032"/>
      <c r="AD58" s="1033"/>
      <c r="AE58" s="1037" t="s">
        <v>554</v>
      </c>
      <c r="AF58" s="1037"/>
      <c r="AG58" s="1037"/>
      <c r="AH58" s="1037"/>
      <c r="AI58" s="1037" t="s">
        <v>551</v>
      </c>
      <c r="AJ58" s="1037"/>
      <c r="AK58" s="1037"/>
      <c r="AL58" s="1037"/>
      <c r="AM58" s="1037" t="s">
        <v>525</v>
      </c>
      <c r="AN58" s="1037"/>
      <c r="AO58" s="1037"/>
      <c r="AP58" s="562"/>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69"/>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6"/>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9"/>
      <c r="B61" s="410"/>
      <c r="C61" s="410"/>
      <c r="D61" s="410"/>
      <c r="E61" s="410"/>
      <c r="F61" s="411"/>
      <c r="G61" s="1006"/>
      <c r="H61" s="1007"/>
      <c r="I61" s="1007"/>
      <c r="J61" s="1007"/>
      <c r="K61" s="1007"/>
      <c r="L61" s="1007"/>
      <c r="M61" s="1007"/>
      <c r="N61" s="1007"/>
      <c r="O61" s="1008"/>
      <c r="P61" s="1014"/>
      <c r="Q61" s="1014"/>
      <c r="R61" s="1014"/>
      <c r="S61" s="1014"/>
      <c r="T61" s="1014"/>
      <c r="U61" s="1014"/>
      <c r="V61" s="1014"/>
      <c r="W61" s="1014"/>
      <c r="X61" s="1015"/>
      <c r="Y61" s="420" t="s">
        <v>54</v>
      </c>
      <c r="Z61" s="1019"/>
      <c r="AA61" s="1020"/>
      <c r="AB61" s="528"/>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2"/>
      <c r="B62" s="413"/>
      <c r="C62" s="413"/>
      <c r="D62" s="413"/>
      <c r="E62" s="413"/>
      <c r="F62" s="414"/>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9"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27"/>
      <c r="Z65" s="834"/>
      <c r="AA65" s="835"/>
      <c r="AB65" s="1031" t="s">
        <v>11</v>
      </c>
      <c r="AC65" s="1032"/>
      <c r="AD65" s="1033"/>
      <c r="AE65" s="1037" t="s">
        <v>554</v>
      </c>
      <c r="AF65" s="1037"/>
      <c r="AG65" s="1037"/>
      <c r="AH65" s="1037"/>
      <c r="AI65" s="1037" t="s">
        <v>551</v>
      </c>
      <c r="AJ65" s="1037"/>
      <c r="AK65" s="1037"/>
      <c r="AL65" s="1037"/>
      <c r="AM65" s="1037" t="s">
        <v>525</v>
      </c>
      <c r="AN65" s="1037"/>
      <c r="AO65" s="1037"/>
      <c r="AP65" s="562"/>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69"/>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6"/>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9"/>
      <c r="B68" s="410"/>
      <c r="C68" s="410"/>
      <c r="D68" s="410"/>
      <c r="E68" s="410"/>
      <c r="F68" s="411"/>
      <c r="G68" s="1006"/>
      <c r="H68" s="1007"/>
      <c r="I68" s="1007"/>
      <c r="J68" s="1007"/>
      <c r="K68" s="1007"/>
      <c r="L68" s="1007"/>
      <c r="M68" s="1007"/>
      <c r="N68" s="1007"/>
      <c r="O68" s="1008"/>
      <c r="P68" s="1014"/>
      <c r="Q68" s="1014"/>
      <c r="R68" s="1014"/>
      <c r="S68" s="1014"/>
      <c r="T68" s="1014"/>
      <c r="U68" s="1014"/>
      <c r="V68" s="1014"/>
      <c r="W68" s="1014"/>
      <c r="X68" s="1015"/>
      <c r="Y68" s="420" t="s">
        <v>54</v>
      </c>
      <c r="Z68" s="1019"/>
      <c r="AA68" s="1020"/>
      <c r="AB68" s="528"/>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2"/>
      <c r="B69" s="413"/>
      <c r="C69" s="413"/>
      <c r="D69" s="413"/>
      <c r="E69" s="413"/>
      <c r="F69" s="414"/>
      <c r="G69" s="1009"/>
      <c r="H69" s="1010"/>
      <c r="I69" s="1010"/>
      <c r="J69" s="1010"/>
      <c r="K69" s="1010"/>
      <c r="L69" s="1010"/>
      <c r="M69" s="1010"/>
      <c r="N69" s="1010"/>
      <c r="O69" s="1011"/>
      <c r="P69" s="1016"/>
      <c r="Q69" s="1016"/>
      <c r="R69" s="1016"/>
      <c r="S69" s="1016"/>
      <c r="T69" s="1016"/>
      <c r="U69" s="1016"/>
      <c r="V69" s="1016"/>
      <c r="W69" s="1016"/>
      <c r="X69" s="1017"/>
      <c r="Y69" s="420" t="s">
        <v>13</v>
      </c>
      <c r="Z69" s="1019"/>
      <c r="AA69" s="1020"/>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67" zoomScale="60" zoomScaleNormal="75" zoomScalePageLayoutView="70" workbookViewId="0">
      <selection activeCell="Y100" sqref="Y100:AB10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00" t="s">
        <v>489</v>
      </c>
      <c r="H2" s="601"/>
      <c r="I2" s="601"/>
      <c r="J2" s="601"/>
      <c r="K2" s="601"/>
      <c r="L2" s="601"/>
      <c r="M2" s="601"/>
      <c r="N2" s="601"/>
      <c r="O2" s="601"/>
      <c r="P2" s="601"/>
      <c r="Q2" s="601"/>
      <c r="R2" s="601"/>
      <c r="S2" s="601"/>
      <c r="T2" s="601"/>
      <c r="U2" s="601"/>
      <c r="V2" s="601"/>
      <c r="W2" s="601"/>
      <c r="X2" s="601"/>
      <c r="Y2" s="601"/>
      <c r="Z2" s="601"/>
      <c r="AA2" s="601"/>
      <c r="AB2" s="602"/>
      <c r="AC2" s="600" t="s">
        <v>491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0"/>
      <c r="B4" s="1051"/>
      <c r="C4" s="1051"/>
      <c r="D4" s="1051"/>
      <c r="E4" s="1051"/>
      <c r="F4" s="1052"/>
      <c r="G4" s="675"/>
      <c r="H4" s="676"/>
      <c r="I4" s="676"/>
      <c r="J4" s="676"/>
      <c r="K4" s="677"/>
      <c r="L4" s="669"/>
      <c r="M4" s="670"/>
      <c r="N4" s="670"/>
      <c r="O4" s="670"/>
      <c r="P4" s="670"/>
      <c r="Q4" s="670"/>
      <c r="R4" s="670"/>
      <c r="S4" s="670"/>
      <c r="T4" s="670"/>
      <c r="U4" s="670"/>
      <c r="V4" s="670"/>
      <c r="W4" s="670"/>
      <c r="X4" s="671"/>
      <c r="Y4" s="393"/>
      <c r="Z4" s="394"/>
      <c r="AA4" s="394"/>
      <c r="AB4" s="810"/>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50"/>
      <c r="B5" s="1051"/>
      <c r="C5" s="1051"/>
      <c r="D5" s="1051"/>
      <c r="E5" s="1051"/>
      <c r="F5" s="1052"/>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0"/>
      <c r="B6" s="1051"/>
      <c r="C6" s="1051"/>
      <c r="D6" s="1051"/>
      <c r="E6" s="1051"/>
      <c r="F6" s="1052"/>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0"/>
      <c r="B7" s="1051"/>
      <c r="C7" s="1051"/>
      <c r="D7" s="1051"/>
      <c r="E7" s="1051"/>
      <c r="F7" s="1052"/>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0"/>
      <c r="B8" s="1051"/>
      <c r="C8" s="1051"/>
      <c r="D8" s="1051"/>
      <c r="E8" s="1051"/>
      <c r="F8" s="1052"/>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0"/>
      <c r="B9" s="1051"/>
      <c r="C9" s="1051"/>
      <c r="D9" s="1051"/>
      <c r="E9" s="1051"/>
      <c r="F9" s="1052"/>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0"/>
      <c r="B10" s="1051"/>
      <c r="C10" s="1051"/>
      <c r="D10" s="1051"/>
      <c r="E10" s="1051"/>
      <c r="F10" s="1052"/>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0"/>
      <c r="B11" s="1051"/>
      <c r="C11" s="1051"/>
      <c r="D11" s="1051"/>
      <c r="E11" s="1051"/>
      <c r="F11" s="1052"/>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0"/>
      <c r="B12" s="1051"/>
      <c r="C12" s="1051"/>
      <c r="D12" s="1051"/>
      <c r="E12" s="1051"/>
      <c r="F12" s="1052"/>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0"/>
      <c r="B13" s="1051"/>
      <c r="C13" s="1051"/>
      <c r="D13" s="1051"/>
      <c r="E13" s="1051"/>
      <c r="F13" s="1052"/>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0"/>
      <c r="B14" s="1051"/>
      <c r="C14" s="1051"/>
      <c r="D14" s="1051"/>
      <c r="E14" s="1051"/>
      <c r="F14" s="105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0"/>
      <c r="B15" s="1051"/>
      <c r="C15" s="1051"/>
      <c r="D15" s="1051"/>
      <c r="E15" s="1051"/>
      <c r="F15" s="1052"/>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0"/>
      <c r="B16" s="1051"/>
      <c r="C16" s="1051"/>
      <c r="D16" s="1051"/>
      <c r="E16" s="1051"/>
      <c r="F16" s="1052"/>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0"/>
      <c r="B17" s="1051"/>
      <c r="C17" s="1051"/>
      <c r="D17" s="1051"/>
      <c r="E17" s="1051"/>
      <c r="F17" s="1052"/>
      <c r="G17" s="675"/>
      <c r="H17" s="676"/>
      <c r="I17" s="676"/>
      <c r="J17" s="676"/>
      <c r="K17" s="677"/>
      <c r="L17" s="669"/>
      <c r="M17" s="670"/>
      <c r="N17" s="670"/>
      <c r="O17" s="670"/>
      <c r="P17" s="670"/>
      <c r="Q17" s="670"/>
      <c r="R17" s="670"/>
      <c r="S17" s="670"/>
      <c r="T17" s="670"/>
      <c r="U17" s="670"/>
      <c r="V17" s="670"/>
      <c r="W17" s="670"/>
      <c r="X17" s="671"/>
      <c r="Y17" s="393"/>
      <c r="Z17" s="394"/>
      <c r="AA17" s="394"/>
      <c r="AB17" s="810"/>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50"/>
      <c r="B18" s="1051"/>
      <c r="C18" s="1051"/>
      <c r="D18" s="1051"/>
      <c r="E18" s="1051"/>
      <c r="F18" s="1052"/>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0"/>
      <c r="B19" s="1051"/>
      <c r="C19" s="1051"/>
      <c r="D19" s="1051"/>
      <c r="E19" s="1051"/>
      <c r="F19" s="1052"/>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0"/>
      <c r="B20" s="1051"/>
      <c r="C20" s="1051"/>
      <c r="D20" s="1051"/>
      <c r="E20" s="1051"/>
      <c r="F20" s="1052"/>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0"/>
      <c r="B21" s="1051"/>
      <c r="C21" s="1051"/>
      <c r="D21" s="1051"/>
      <c r="E21" s="1051"/>
      <c r="F21" s="1052"/>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0"/>
      <c r="B22" s="1051"/>
      <c r="C22" s="1051"/>
      <c r="D22" s="1051"/>
      <c r="E22" s="1051"/>
      <c r="F22" s="1052"/>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0"/>
      <c r="B23" s="1051"/>
      <c r="C23" s="1051"/>
      <c r="D23" s="1051"/>
      <c r="E23" s="1051"/>
      <c r="F23" s="1052"/>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0"/>
      <c r="B24" s="1051"/>
      <c r="C24" s="1051"/>
      <c r="D24" s="1051"/>
      <c r="E24" s="1051"/>
      <c r="F24" s="1052"/>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0"/>
      <c r="B25" s="1051"/>
      <c r="C25" s="1051"/>
      <c r="D25" s="1051"/>
      <c r="E25" s="1051"/>
      <c r="F25" s="1052"/>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0"/>
      <c r="B26" s="1051"/>
      <c r="C26" s="1051"/>
      <c r="D26" s="1051"/>
      <c r="E26" s="1051"/>
      <c r="F26" s="1052"/>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0"/>
      <c r="B27" s="1051"/>
      <c r="C27" s="1051"/>
      <c r="D27" s="1051"/>
      <c r="E27" s="1051"/>
      <c r="F27" s="105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0"/>
      <c r="B28" s="1051"/>
      <c r="C28" s="1051"/>
      <c r="D28" s="1051"/>
      <c r="E28" s="1051"/>
      <c r="F28" s="1052"/>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0"/>
      <c r="B29" s="1051"/>
      <c r="C29" s="1051"/>
      <c r="D29" s="1051"/>
      <c r="E29" s="1051"/>
      <c r="F29" s="1052"/>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0"/>
      <c r="B30" s="1051"/>
      <c r="C30" s="1051"/>
      <c r="D30" s="1051"/>
      <c r="E30" s="1051"/>
      <c r="F30" s="1052"/>
      <c r="G30" s="675"/>
      <c r="H30" s="676"/>
      <c r="I30" s="676"/>
      <c r="J30" s="676"/>
      <c r="K30" s="677"/>
      <c r="L30" s="669"/>
      <c r="M30" s="670"/>
      <c r="N30" s="670"/>
      <c r="O30" s="670"/>
      <c r="P30" s="670"/>
      <c r="Q30" s="670"/>
      <c r="R30" s="670"/>
      <c r="S30" s="670"/>
      <c r="T30" s="670"/>
      <c r="U30" s="670"/>
      <c r="V30" s="670"/>
      <c r="W30" s="670"/>
      <c r="X30" s="671"/>
      <c r="Y30" s="393"/>
      <c r="Z30" s="394"/>
      <c r="AA30" s="394"/>
      <c r="AB30" s="810"/>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50"/>
      <c r="B31" s="1051"/>
      <c r="C31" s="1051"/>
      <c r="D31" s="1051"/>
      <c r="E31" s="1051"/>
      <c r="F31" s="1052"/>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0"/>
      <c r="B32" s="1051"/>
      <c r="C32" s="1051"/>
      <c r="D32" s="1051"/>
      <c r="E32" s="1051"/>
      <c r="F32" s="1052"/>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0"/>
      <c r="B33" s="1051"/>
      <c r="C33" s="1051"/>
      <c r="D33" s="1051"/>
      <c r="E33" s="1051"/>
      <c r="F33" s="1052"/>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0"/>
      <c r="B34" s="1051"/>
      <c r="C34" s="1051"/>
      <c r="D34" s="1051"/>
      <c r="E34" s="1051"/>
      <c r="F34" s="1052"/>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0"/>
      <c r="B35" s="1051"/>
      <c r="C35" s="1051"/>
      <c r="D35" s="1051"/>
      <c r="E35" s="1051"/>
      <c r="F35" s="1052"/>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0"/>
      <c r="B36" s="1051"/>
      <c r="C36" s="1051"/>
      <c r="D36" s="1051"/>
      <c r="E36" s="1051"/>
      <c r="F36" s="1052"/>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0"/>
      <c r="B37" s="1051"/>
      <c r="C37" s="1051"/>
      <c r="D37" s="1051"/>
      <c r="E37" s="1051"/>
      <c r="F37" s="1052"/>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0"/>
      <c r="B38" s="1051"/>
      <c r="C38" s="1051"/>
      <c r="D38" s="1051"/>
      <c r="E38" s="1051"/>
      <c r="F38" s="1052"/>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0"/>
      <c r="B39" s="1051"/>
      <c r="C39" s="1051"/>
      <c r="D39" s="1051"/>
      <c r="E39" s="1051"/>
      <c r="F39" s="1052"/>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0"/>
      <c r="B40" s="1051"/>
      <c r="C40" s="1051"/>
      <c r="D40" s="1051"/>
      <c r="E40" s="1051"/>
      <c r="F40" s="105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0"/>
      <c r="B41" s="1051"/>
      <c r="C41" s="1051"/>
      <c r="D41" s="1051"/>
      <c r="E41" s="1051"/>
      <c r="F41" s="1052"/>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0"/>
      <c r="B42" s="1051"/>
      <c r="C42" s="1051"/>
      <c r="D42" s="1051"/>
      <c r="E42" s="1051"/>
      <c r="F42" s="1052"/>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0"/>
      <c r="B43" s="1051"/>
      <c r="C43" s="1051"/>
      <c r="D43" s="1051"/>
      <c r="E43" s="1051"/>
      <c r="F43" s="1052"/>
      <c r="G43" s="675"/>
      <c r="H43" s="676"/>
      <c r="I43" s="676"/>
      <c r="J43" s="676"/>
      <c r="K43" s="677"/>
      <c r="L43" s="669"/>
      <c r="M43" s="670"/>
      <c r="N43" s="670"/>
      <c r="O43" s="670"/>
      <c r="P43" s="670"/>
      <c r="Q43" s="670"/>
      <c r="R43" s="670"/>
      <c r="S43" s="670"/>
      <c r="T43" s="670"/>
      <c r="U43" s="670"/>
      <c r="V43" s="670"/>
      <c r="W43" s="670"/>
      <c r="X43" s="671"/>
      <c r="Y43" s="393"/>
      <c r="Z43" s="394"/>
      <c r="AA43" s="394"/>
      <c r="AB43" s="810"/>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50"/>
      <c r="B44" s="1051"/>
      <c r="C44" s="1051"/>
      <c r="D44" s="1051"/>
      <c r="E44" s="1051"/>
      <c r="F44" s="1052"/>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0"/>
      <c r="B45" s="1051"/>
      <c r="C45" s="1051"/>
      <c r="D45" s="1051"/>
      <c r="E45" s="1051"/>
      <c r="F45" s="1052"/>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0"/>
      <c r="B46" s="1051"/>
      <c r="C46" s="1051"/>
      <c r="D46" s="1051"/>
      <c r="E46" s="1051"/>
      <c r="F46" s="1052"/>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0"/>
      <c r="B47" s="1051"/>
      <c r="C47" s="1051"/>
      <c r="D47" s="1051"/>
      <c r="E47" s="1051"/>
      <c r="F47" s="1052"/>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0"/>
      <c r="B48" s="1051"/>
      <c r="C48" s="1051"/>
      <c r="D48" s="1051"/>
      <c r="E48" s="1051"/>
      <c r="F48" s="1052"/>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0"/>
      <c r="B49" s="1051"/>
      <c r="C49" s="1051"/>
      <c r="D49" s="1051"/>
      <c r="E49" s="1051"/>
      <c r="F49" s="1052"/>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0"/>
      <c r="B50" s="1051"/>
      <c r="C50" s="1051"/>
      <c r="D50" s="1051"/>
      <c r="E50" s="1051"/>
      <c r="F50" s="1052"/>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0"/>
      <c r="B51" s="1051"/>
      <c r="C51" s="1051"/>
      <c r="D51" s="1051"/>
      <c r="E51" s="1051"/>
      <c r="F51" s="1052"/>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0"/>
      <c r="B52" s="1051"/>
      <c r="C52" s="1051"/>
      <c r="D52" s="1051"/>
      <c r="E52" s="1051"/>
      <c r="F52" s="1052"/>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0"/>
      <c r="B56" s="1051"/>
      <c r="C56" s="1051"/>
      <c r="D56" s="1051"/>
      <c r="E56" s="1051"/>
      <c r="F56" s="1052"/>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0"/>
      <c r="B57" s="1051"/>
      <c r="C57" s="1051"/>
      <c r="D57" s="1051"/>
      <c r="E57" s="1051"/>
      <c r="F57" s="1052"/>
      <c r="G57" s="675"/>
      <c r="H57" s="676"/>
      <c r="I57" s="676"/>
      <c r="J57" s="676"/>
      <c r="K57" s="677"/>
      <c r="L57" s="669"/>
      <c r="M57" s="670"/>
      <c r="N57" s="670"/>
      <c r="O57" s="670"/>
      <c r="P57" s="670"/>
      <c r="Q57" s="670"/>
      <c r="R57" s="670"/>
      <c r="S57" s="670"/>
      <c r="T57" s="670"/>
      <c r="U57" s="670"/>
      <c r="V57" s="670"/>
      <c r="W57" s="670"/>
      <c r="X57" s="671"/>
      <c r="Y57" s="393"/>
      <c r="Z57" s="394"/>
      <c r="AA57" s="394"/>
      <c r="AB57" s="810"/>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50"/>
      <c r="B58" s="1051"/>
      <c r="C58" s="1051"/>
      <c r="D58" s="1051"/>
      <c r="E58" s="1051"/>
      <c r="F58" s="1052"/>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0"/>
      <c r="B59" s="1051"/>
      <c r="C59" s="1051"/>
      <c r="D59" s="1051"/>
      <c r="E59" s="1051"/>
      <c r="F59" s="1052"/>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0"/>
      <c r="B60" s="1051"/>
      <c r="C60" s="1051"/>
      <c r="D60" s="1051"/>
      <c r="E60" s="1051"/>
      <c r="F60" s="1052"/>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0"/>
      <c r="B61" s="1051"/>
      <c r="C61" s="1051"/>
      <c r="D61" s="1051"/>
      <c r="E61" s="1051"/>
      <c r="F61" s="1052"/>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0"/>
      <c r="B62" s="1051"/>
      <c r="C62" s="1051"/>
      <c r="D62" s="1051"/>
      <c r="E62" s="1051"/>
      <c r="F62" s="1052"/>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0"/>
      <c r="B63" s="1051"/>
      <c r="C63" s="1051"/>
      <c r="D63" s="1051"/>
      <c r="E63" s="1051"/>
      <c r="F63" s="1052"/>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0"/>
      <c r="B64" s="1051"/>
      <c r="C64" s="1051"/>
      <c r="D64" s="1051"/>
      <c r="E64" s="1051"/>
      <c r="F64" s="1052"/>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0"/>
      <c r="B65" s="1051"/>
      <c r="C65" s="1051"/>
      <c r="D65" s="1051"/>
      <c r="E65" s="1051"/>
      <c r="F65" s="1052"/>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0"/>
      <c r="B66" s="1051"/>
      <c r="C66" s="1051"/>
      <c r="D66" s="1051"/>
      <c r="E66" s="1051"/>
      <c r="F66" s="1052"/>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0"/>
      <c r="B67" s="1051"/>
      <c r="C67" s="1051"/>
      <c r="D67" s="1051"/>
      <c r="E67" s="1051"/>
      <c r="F67" s="105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0"/>
      <c r="B68" s="1051"/>
      <c r="C68" s="1051"/>
      <c r="D68" s="1051"/>
      <c r="E68" s="1051"/>
      <c r="F68" s="1052"/>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0"/>
      <c r="B69" s="1051"/>
      <c r="C69" s="1051"/>
      <c r="D69" s="1051"/>
      <c r="E69" s="1051"/>
      <c r="F69" s="1052"/>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0"/>
      <c r="B70" s="1051"/>
      <c r="C70" s="1051"/>
      <c r="D70" s="1051"/>
      <c r="E70" s="1051"/>
      <c r="F70" s="1052"/>
      <c r="G70" s="675"/>
      <c r="H70" s="676"/>
      <c r="I70" s="676"/>
      <c r="J70" s="676"/>
      <c r="K70" s="677"/>
      <c r="L70" s="669"/>
      <c r="M70" s="670"/>
      <c r="N70" s="670"/>
      <c r="O70" s="670"/>
      <c r="P70" s="670"/>
      <c r="Q70" s="670"/>
      <c r="R70" s="670"/>
      <c r="S70" s="670"/>
      <c r="T70" s="670"/>
      <c r="U70" s="670"/>
      <c r="V70" s="670"/>
      <c r="W70" s="670"/>
      <c r="X70" s="671"/>
      <c r="Y70" s="393"/>
      <c r="Z70" s="394"/>
      <c r="AA70" s="394"/>
      <c r="AB70" s="810"/>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50"/>
      <c r="B71" s="1051"/>
      <c r="C71" s="1051"/>
      <c r="D71" s="1051"/>
      <c r="E71" s="1051"/>
      <c r="F71" s="1052"/>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0"/>
      <c r="B72" s="1051"/>
      <c r="C72" s="1051"/>
      <c r="D72" s="1051"/>
      <c r="E72" s="1051"/>
      <c r="F72" s="1052"/>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0"/>
      <c r="B73" s="1051"/>
      <c r="C73" s="1051"/>
      <c r="D73" s="1051"/>
      <c r="E73" s="1051"/>
      <c r="F73" s="1052"/>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0"/>
      <c r="B74" s="1051"/>
      <c r="C74" s="1051"/>
      <c r="D74" s="1051"/>
      <c r="E74" s="1051"/>
      <c r="F74" s="1052"/>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0"/>
      <c r="B75" s="1051"/>
      <c r="C75" s="1051"/>
      <c r="D75" s="1051"/>
      <c r="E75" s="1051"/>
      <c r="F75" s="1052"/>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0"/>
      <c r="B76" s="1051"/>
      <c r="C76" s="1051"/>
      <c r="D76" s="1051"/>
      <c r="E76" s="1051"/>
      <c r="F76" s="1052"/>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0"/>
      <c r="B77" s="1051"/>
      <c r="C77" s="1051"/>
      <c r="D77" s="1051"/>
      <c r="E77" s="1051"/>
      <c r="F77" s="1052"/>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0"/>
      <c r="B78" s="1051"/>
      <c r="C78" s="1051"/>
      <c r="D78" s="1051"/>
      <c r="E78" s="1051"/>
      <c r="F78" s="1052"/>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0"/>
      <c r="B79" s="1051"/>
      <c r="C79" s="1051"/>
      <c r="D79" s="1051"/>
      <c r="E79" s="1051"/>
      <c r="F79" s="1052"/>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0"/>
      <c r="B80" s="1051"/>
      <c r="C80" s="1051"/>
      <c r="D80" s="1051"/>
      <c r="E80" s="1051"/>
      <c r="F80" s="105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0"/>
      <c r="B81" s="1051"/>
      <c r="C81" s="1051"/>
      <c r="D81" s="1051"/>
      <c r="E81" s="1051"/>
      <c r="F81" s="1052"/>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0"/>
      <c r="B82" s="1051"/>
      <c r="C82" s="1051"/>
      <c r="D82" s="1051"/>
      <c r="E82" s="1051"/>
      <c r="F82" s="1052"/>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0"/>
      <c r="B83" s="1051"/>
      <c r="C83" s="1051"/>
      <c r="D83" s="1051"/>
      <c r="E83" s="1051"/>
      <c r="F83" s="1052"/>
      <c r="G83" s="675"/>
      <c r="H83" s="676"/>
      <c r="I83" s="676"/>
      <c r="J83" s="676"/>
      <c r="K83" s="677"/>
      <c r="L83" s="669"/>
      <c r="M83" s="670"/>
      <c r="N83" s="670"/>
      <c r="O83" s="670"/>
      <c r="P83" s="670"/>
      <c r="Q83" s="670"/>
      <c r="R83" s="670"/>
      <c r="S83" s="670"/>
      <c r="T83" s="670"/>
      <c r="U83" s="670"/>
      <c r="V83" s="670"/>
      <c r="W83" s="670"/>
      <c r="X83" s="671"/>
      <c r="Y83" s="393"/>
      <c r="Z83" s="394"/>
      <c r="AA83" s="394"/>
      <c r="AB83" s="810"/>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50"/>
      <c r="B84" s="1051"/>
      <c r="C84" s="1051"/>
      <c r="D84" s="1051"/>
      <c r="E84" s="1051"/>
      <c r="F84" s="1052"/>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0"/>
      <c r="B85" s="1051"/>
      <c r="C85" s="1051"/>
      <c r="D85" s="1051"/>
      <c r="E85" s="1051"/>
      <c r="F85" s="1052"/>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0"/>
      <c r="B86" s="1051"/>
      <c r="C86" s="1051"/>
      <c r="D86" s="1051"/>
      <c r="E86" s="1051"/>
      <c r="F86" s="1052"/>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0"/>
      <c r="B87" s="1051"/>
      <c r="C87" s="1051"/>
      <c r="D87" s="1051"/>
      <c r="E87" s="1051"/>
      <c r="F87" s="1052"/>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0"/>
      <c r="B88" s="1051"/>
      <c r="C88" s="1051"/>
      <c r="D88" s="1051"/>
      <c r="E88" s="1051"/>
      <c r="F88" s="1052"/>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0"/>
      <c r="B89" s="1051"/>
      <c r="C89" s="1051"/>
      <c r="D89" s="1051"/>
      <c r="E89" s="1051"/>
      <c r="F89" s="1052"/>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0"/>
      <c r="B90" s="1051"/>
      <c r="C90" s="1051"/>
      <c r="D90" s="1051"/>
      <c r="E90" s="1051"/>
      <c r="F90" s="1052"/>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0"/>
      <c r="B91" s="1051"/>
      <c r="C91" s="1051"/>
      <c r="D91" s="1051"/>
      <c r="E91" s="1051"/>
      <c r="F91" s="1052"/>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0"/>
      <c r="B92" s="1051"/>
      <c r="C92" s="1051"/>
      <c r="D92" s="1051"/>
      <c r="E92" s="1051"/>
      <c r="F92" s="1052"/>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0"/>
      <c r="B93" s="1051"/>
      <c r="C93" s="1051"/>
      <c r="D93" s="1051"/>
      <c r="E93" s="1051"/>
      <c r="F93" s="105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0"/>
      <c r="B94" s="1051"/>
      <c r="C94" s="1051"/>
      <c r="D94" s="1051"/>
      <c r="E94" s="1051"/>
      <c r="F94" s="1052"/>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0"/>
      <c r="B95" s="1051"/>
      <c r="C95" s="1051"/>
      <c r="D95" s="1051"/>
      <c r="E95" s="1051"/>
      <c r="F95" s="1052"/>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0"/>
      <c r="B96" s="1051"/>
      <c r="C96" s="1051"/>
      <c r="D96" s="1051"/>
      <c r="E96" s="1051"/>
      <c r="F96" s="1052"/>
      <c r="G96" s="675"/>
      <c r="H96" s="676"/>
      <c r="I96" s="676"/>
      <c r="J96" s="676"/>
      <c r="K96" s="677"/>
      <c r="L96" s="669"/>
      <c r="M96" s="670"/>
      <c r="N96" s="670"/>
      <c r="O96" s="670"/>
      <c r="P96" s="670"/>
      <c r="Q96" s="670"/>
      <c r="R96" s="670"/>
      <c r="S96" s="670"/>
      <c r="T96" s="670"/>
      <c r="U96" s="670"/>
      <c r="V96" s="670"/>
      <c r="W96" s="670"/>
      <c r="X96" s="671"/>
      <c r="Y96" s="393"/>
      <c r="Z96" s="394"/>
      <c r="AA96" s="394"/>
      <c r="AB96" s="810"/>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50"/>
      <c r="B97" s="1051"/>
      <c r="C97" s="1051"/>
      <c r="D97" s="1051"/>
      <c r="E97" s="1051"/>
      <c r="F97" s="1052"/>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0"/>
      <c r="B98" s="1051"/>
      <c r="C98" s="1051"/>
      <c r="D98" s="1051"/>
      <c r="E98" s="1051"/>
      <c r="F98" s="1052"/>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0"/>
      <c r="B99" s="1051"/>
      <c r="C99" s="1051"/>
      <c r="D99" s="1051"/>
      <c r="E99" s="1051"/>
      <c r="F99" s="1052"/>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0"/>
      <c r="B100" s="1051"/>
      <c r="C100" s="1051"/>
      <c r="D100" s="1051"/>
      <c r="E100" s="1051"/>
      <c r="F100" s="1052"/>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0"/>
      <c r="B101" s="1051"/>
      <c r="C101" s="1051"/>
      <c r="D101" s="1051"/>
      <c r="E101" s="1051"/>
      <c r="F101" s="1052"/>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0"/>
      <c r="B102" s="1051"/>
      <c r="C102" s="1051"/>
      <c r="D102" s="1051"/>
      <c r="E102" s="1051"/>
      <c r="F102" s="1052"/>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0"/>
      <c r="B103" s="1051"/>
      <c r="C103" s="1051"/>
      <c r="D103" s="1051"/>
      <c r="E103" s="1051"/>
      <c r="F103" s="1052"/>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0"/>
      <c r="B104" s="1051"/>
      <c r="C104" s="1051"/>
      <c r="D104" s="1051"/>
      <c r="E104" s="1051"/>
      <c r="F104" s="1052"/>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0"/>
      <c r="B105" s="1051"/>
      <c r="C105" s="1051"/>
      <c r="D105" s="1051"/>
      <c r="E105" s="1051"/>
      <c r="F105" s="1052"/>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0"/>
      <c r="B109" s="1051"/>
      <c r="C109" s="1051"/>
      <c r="D109" s="1051"/>
      <c r="E109" s="1051"/>
      <c r="F109" s="1052"/>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0"/>
      <c r="B110" s="1051"/>
      <c r="C110" s="1051"/>
      <c r="D110" s="1051"/>
      <c r="E110" s="1051"/>
      <c r="F110" s="1052"/>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10"/>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50"/>
      <c r="B111" s="1051"/>
      <c r="C111" s="1051"/>
      <c r="D111" s="1051"/>
      <c r="E111" s="1051"/>
      <c r="F111" s="1052"/>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0"/>
      <c r="B112" s="1051"/>
      <c r="C112" s="1051"/>
      <c r="D112" s="1051"/>
      <c r="E112" s="1051"/>
      <c r="F112" s="1052"/>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0"/>
      <c r="B113" s="1051"/>
      <c r="C113" s="1051"/>
      <c r="D113" s="1051"/>
      <c r="E113" s="1051"/>
      <c r="F113" s="1052"/>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0"/>
      <c r="B114" s="1051"/>
      <c r="C114" s="1051"/>
      <c r="D114" s="1051"/>
      <c r="E114" s="1051"/>
      <c r="F114" s="1052"/>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0"/>
      <c r="B115" s="1051"/>
      <c r="C115" s="1051"/>
      <c r="D115" s="1051"/>
      <c r="E115" s="1051"/>
      <c r="F115" s="1052"/>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0"/>
      <c r="B116" s="1051"/>
      <c r="C116" s="1051"/>
      <c r="D116" s="1051"/>
      <c r="E116" s="1051"/>
      <c r="F116" s="1052"/>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0"/>
      <c r="B117" s="1051"/>
      <c r="C117" s="1051"/>
      <c r="D117" s="1051"/>
      <c r="E117" s="1051"/>
      <c r="F117" s="1052"/>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0"/>
      <c r="B118" s="1051"/>
      <c r="C118" s="1051"/>
      <c r="D118" s="1051"/>
      <c r="E118" s="1051"/>
      <c r="F118" s="1052"/>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0"/>
      <c r="B119" s="1051"/>
      <c r="C119" s="1051"/>
      <c r="D119" s="1051"/>
      <c r="E119" s="1051"/>
      <c r="F119" s="1052"/>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0"/>
      <c r="B120" s="1051"/>
      <c r="C120" s="1051"/>
      <c r="D120" s="1051"/>
      <c r="E120" s="1051"/>
      <c r="F120" s="105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0"/>
      <c r="B121" s="1051"/>
      <c r="C121" s="1051"/>
      <c r="D121" s="1051"/>
      <c r="E121" s="1051"/>
      <c r="F121" s="1052"/>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0"/>
      <c r="B122" s="1051"/>
      <c r="C122" s="1051"/>
      <c r="D122" s="1051"/>
      <c r="E122" s="1051"/>
      <c r="F122" s="1052"/>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0"/>
      <c r="B123" s="1051"/>
      <c r="C123" s="1051"/>
      <c r="D123" s="1051"/>
      <c r="E123" s="1051"/>
      <c r="F123" s="1052"/>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10"/>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50"/>
      <c r="B124" s="1051"/>
      <c r="C124" s="1051"/>
      <c r="D124" s="1051"/>
      <c r="E124" s="1051"/>
      <c r="F124" s="1052"/>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0"/>
      <c r="B125" s="1051"/>
      <c r="C125" s="1051"/>
      <c r="D125" s="1051"/>
      <c r="E125" s="1051"/>
      <c r="F125" s="1052"/>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0"/>
      <c r="B126" s="1051"/>
      <c r="C126" s="1051"/>
      <c r="D126" s="1051"/>
      <c r="E126" s="1051"/>
      <c r="F126" s="1052"/>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0"/>
      <c r="B127" s="1051"/>
      <c r="C127" s="1051"/>
      <c r="D127" s="1051"/>
      <c r="E127" s="1051"/>
      <c r="F127" s="1052"/>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0"/>
      <c r="B128" s="1051"/>
      <c r="C128" s="1051"/>
      <c r="D128" s="1051"/>
      <c r="E128" s="1051"/>
      <c r="F128" s="1052"/>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0"/>
      <c r="B129" s="1051"/>
      <c r="C129" s="1051"/>
      <c r="D129" s="1051"/>
      <c r="E129" s="1051"/>
      <c r="F129" s="1052"/>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0"/>
      <c r="B130" s="1051"/>
      <c r="C130" s="1051"/>
      <c r="D130" s="1051"/>
      <c r="E130" s="1051"/>
      <c r="F130" s="1052"/>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0"/>
      <c r="B131" s="1051"/>
      <c r="C131" s="1051"/>
      <c r="D131" s="1051"/>
      <c r="E131" s="1051"/>
      <c r="F131" s="1052"/>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0"/>
      <c r="B132" s="1051"/>
      <c r="C132" s="1051"/>
      <c r="D132" s="1051"/>
      <c r="E132" s="1051"/>
      <c r="F132" s="1052"/>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0"/>
      <c r="B133" s="1051"/>
      <c r="C133" s="1051"/>
      <c r="D133" s="1051"/>
      <c r="E133" s="1051"/>
      <c r="F133" s="105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0"/>
      <c r="B134" s="1051"/>
      <c r="C134" s="1051"/>
      <c r="D134" s="1051"/>
      <c r="E134" s="1051"/>
      <c r="F134" s="1052"/>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0"/>
      <c r="B135" s="1051"/>
      <c r="C135" s="1051"/>
      <c r="D135" s="1051"/>
      <c r="E135" s="1051"/>
      <c r="F135" s="1052"/>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0"/>
      <c r="B136" s="1051"/>
      <c r="C136" s="1051"/>
      <c r="D136" s="1051"/>
      <c r="E136" s="1051"/>
      <c r="F136" s="1052"/>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10"/>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50"/>
      <c r="B137" s="1051"/>
      <c r="C137" s="1051"/>
      <c r="D137" s="1051"/>
      <c r="E137" s="1051"/>
      <c r="F137" s="1052"/>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0"/>
      <c r="B138" s="1051"/>
      <c r="C138" s="1051"/>
      <c r="D138" s="1051"/>
      <c r="E138" s="1051"/>
      <c r="F138" s="1052"/>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0"/>
      <c r="B139" s="1051"/>
      <c r="C139" s="1051"/>
      <c r="D139" s="1051"/>
      <c r="E139" s="1051"/>
      <c r="F139" s="1052"/>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0"/>
      <c r="B140" s="1051"/>
      <c r="C140" s="1051"/>
      <c r="D140" s="1051"/>
      <c r="E140" s="1051"/>
      <c r="F140" s="1052"/>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0"/>
      <c r="B141" s="1051"/>
      <c r="C141" s="1051"/>
      <c r="D141" s="1051"/>
      <c r="E141" s="1051"/>
      <c r="F141" s="1052"/>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0"/>
      <c r="B142" s="1051"/>
      <c r="C142" s="1051"/>
      <c r="D142" s="1051"/>
      <c r="E142" s="1051"/>
      <c r="F142" s="1052"/>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0"/>
      <c r="B143" s="1051"/>
      <c r="C143" s="1051"/>
      <c r="D143" s="1051"/>
      <c r="E143" s="1051"/>
      <c r="F143" s="1052"/>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0"/>
      <c r="B144" s="1051"/>
      <c r="C144" s="1051"/>
      <c r="D144" s="1051"/>
      <c r="E144" s="1051"/>
      <c r="F144" s="1052"/>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0"/>
      <c r="B145" s="1051"/>
      <c r="C145" s="1051"/>
      <c r="D145" s="1051"/>
      <c r="E145" s="1051"/>
      <c r="F145" s="1052"/>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0"/>
      <c r="B146" s="1051"/>
      <c r="C146" s="1051"/>
      <c r="D146" s="1051"/>
      <c r="E146" s="1051"/>
      <c r="F146" s="105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0"/>
      <c r="B147" s="1051"/>
      <c r="C147" s="1051"/>
      <c r="D147" s="1051"/>
      <c r="E147" s="1051"/>
      <c r="F147" s="1052"/>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0"/>
      <c r="B148" s="1051"/>
      <c r="C148" s="1051"/>
      <c r="D148" s="1051"/>
      <c r="E148" s="1051"/>
      <c r="F148" s="1052"/>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0"/>
      <c r="B149" s="1051"/>
      <c r="C149" s="1051"/>
      <c r="D149" s="1051"/>
      <c r="E149" s="1051"/>
      <c r="F149" s="1052"/>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10"/>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50"/>
      <c r="B150" s="1051"/>
      <c r="C150" s="1051"/>
      <c r="D150" s="1051"/>
      <c r="E150" s="1051"/>
      <c r="F150" s="1052"/>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0"/>
      <c r="B151" s="1051"/>
      <c r="C151" s="1051"/>
      <c r="D151" s="1051"/>
      <c r="E151" s="1051"/>
      <c r="F151" s="1052"/>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0"/>
      <c r="B152" s="1051"/>
      <c r="C152" s="1051"/>
      <c r="D152" s="1051"/>
      <c r="E152" s="1051"/>
      <c r="F152" s="1052"/>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0"/>
      <c r="B153" s="1051"/>
      <c r="C153" s="1051"/>
      <c r="D153" s="1051"/>
      <c r="E153" s="1051"/>
      <c r="F153" s="1052"/>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0"/>
      <c r="B154" s="1051"/>
      <c r="C154" s="1051"/>
      <c r="D154" s="1051"/>
      <c r="E154" s="1051"/>
      <c r="F154" s="1052"/>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0"/>
      <c r="B155" s="1051"/>
      <c r="C155" s="1051"/>
      <c r="D155" s="1051"/>
      <c r="E155" s="1051"/>
      <c r="F155" s="1052"/>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0"/>
      <c r="B156" s="1051"/>
      <c r="C156" s="1051"/>
      <c r="D156" s="1051"/>
      <c r="E156" s="1051"/>
      <c r="F156" s="1052"/>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0"/>
      <c r="B157" s="1051"/>
      <c r="C157" s="1051"/>
      <c r="D157" s="1051"/>
      <c r="E157" s="1051"/>
      <c r="F157" s="1052"/>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0"/>
      <c r="B158" s="1051"/>
      <c r="C158" s="1051"/>
      <c r="D158" s="1051"/>
      <c r="E158" s="1051"/>
      <c r="F158" s="1052"/>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0"/>
      <c r="B162" s="1051"/>
      <c r="C162" s="1051"/>
      <c r="D162" s="1051"/>
      <c r="E162" s="1051"/>
      <c r="F162" s="1052"/>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0"/>
      <c r="B163" s="1051"/>
      <c r="C163" s="1051"/>
      <c r="D163" s="1051"/>
      <c r="E163" s="1051"/>
      <c r="F163" s="1052"/>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10"/>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50"/>
      <c r="B164" s="1051"/>
      <c r="C164" s="1051"/>
      <c r="D164" s="1051"/>
      <c r="E164" s="1051"/>
      <c r="F164" s="1052"/>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0"/>
      <c r="B165" s="1051"/>
      <c r="C165" s="1051"/>
      <c r="D165" s="1051"/>
      <c r="E165" s="1051"/>
      <c r="F165" s="1052"/>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0"/>
      <c r="B166" s="1051"/>
      <c r="C166" s="1051"/>
      <c r="D166" s="1051"/>
      <c r="E166" s="1051"/>
      <c r="F166" s="1052"/>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0"/>
      <c r="B167" s="1051"/>
      <c r="C167" s="1051"/>
      <c r="D167" s="1051"/>
      <c r="E167" s="1051"/>
      <c r="F167" s="1052"/>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0"/>
      <c r="B168" s="1051"/>
      <c r="C168" s="1051"/>
      <c r="D168" s="1051"/>
      <c r="E168" s="1051"/>
      <c r="F168" s="1052"/>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0"/>
      <c r="B169" s="1051"/>
      <c r="C169" s="1051"/>
      <c r="D169" s="1051"/>
      <c r="E169" s="1051"/>
      <c r="F169" s="1052"/>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0"/>
      <c r="B170" s="1051"/>
      <c r="C170" s="1051"/>
      <c r="D170" s="1051"/>
      <c r="E170" s="1051"/>
      <c r="F170" s="1052"/>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0"/>
      <c r="B171" s="1051"/>
      <c r="C171" s="1051"/>
      <c r="D171" s="1051"/>
      <c r="E171" s="1051"/>
      <c r="F171" s="1052"/>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0"/>
      <c r="B172" s="1051"/>
      <c r="C172" s="1051"/>
      <c r="D172" s="1051"/>
      <c r="E172" s="1051"/>
      <c r="F172" s="1052"/>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0"/>
      <c r="B173" s="1051"/>
      <c r="C173" s="1051"/>
      <c r="D173" s="1051"/>
      <c r="E173" s="1051"/>
      <c r="F173" s="105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0"/>
      <c r="B174" s="1051"/>
      <c r="C174" s="1051"/>
      <c r="D174" s="1051"/>
      <c r="E174" s="1051"/>
      <c r="F174" s="1052"/>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0"/>
      <c r="B175" s="1051"/>
      <c r="C175" s="1051"/>
      <c r="D175" s="1051"/>
      <c r="E175" s="1051"/>
      <c r="F175" s="1052"/>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0"/>
      <c r="B176" s="1051"/>
      <c r="C176" s="1051"/>
      <c r="D176" s="1051"/>
      <c r="E176" s="1051"/>
      <c r="F176" s="1052"/>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10"/>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50"/>
      <c r="B177" s="1051"/>
      <c r="C177" s="1051"/>
      <c r="D177" s="1051"/>
      <c r="E177" s="1051"/>
      <c r="F177" s="1052"/>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0"/>
      <c r="B178" s="1051"/>
      <c r="C178" s="1051"/>
      <c r="D178" s="1051"/>
      <c r="E178" s="1051"/>
      <c r="F178" s="1052"/>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0"/>
      <c r="B179" s="1051"/>
      <c r="C179" s="1051"/>
      <c r="D179" s="1051"/>
      <c r="E179" s="1051"/>
      <c r="F179" s="1052"/>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0"/>
      <c r="B180" s="1051"/>
      <c r="C180" s="1051"/>
      <c r="D180" s="1051"/>
      <c r="E180" s="1051"/>
      <c r="F180" s="1052"/>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0"/>
      <c r="B181" s="1051"/>
      <c r="C181" s="1051"/>
      <c r="D181" s="1051"/>
      <c r="E181" s="1051"/>
      <c r="F181" s="1052"/>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0"/>
      <c r="B182" s="1051"/>
      <c r="C182" s="1051"/>
      <c r="D182" s="1051"/>
      <c r="E182" s="1051"/>
      <c r="F182" s="1052"/>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0"/>
      <c r="B183" s="1051"/>
      <c r="C183" s="1051"/>
      <c r="D183" s="1051"/>
      <c r="E183" s="1051"/>
      <c r="F183" s="1052"/>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0"/>
      <c r="B184" s="1051"/>
      <c r="C184" s="1051"/>
      <c r="D184" s="1051"/>
      <c r="E184" s="1051"/>
      <c r="F184" s="1052"/>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0"/>
      <c r="B185" s="1051"/>
      <c r="C185" s="1051"/>
      <c r="D185" s="1051"/>
      <c r="E185" s="1051"/>
      <c r="F185" s="1052"/>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0"/>
      <c r="B186" s="1051"/>
      <c r="C186" s="1051"/>
      <c r="D186" s="1051"/>
      <c r="E186" s="1051"/>
      <c r="F186" s="105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0"/>
      <c r="B187" s="1051"/>
      <c r="C187" s="1051"/>
      <c r="D187" s="1051"/>
      <c r="E187" s="1051"/>
      <c r="F187" s="1052"/>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0"/>
      <c r="B188" s="1051"/>
      <c r="C188" s="1051"/>
      <c r="D188" s="1051"/>
      <c r="E188" s="1051"/>
      <c r="F188" s="1052"/>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0"/>
      <c r="B189" s="1051"/>
      <c r="C189" s="1051"/>
      <c r="D189" s="1051"/>
      <c r="E189" s="1051"/>
      <c r="F189" s="1052"/>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10"/>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50"/>
      <c r="B190" s="1051"/>
      <c r="C190" s="1051"/>
      <c r="D190" s="1051"/>
      <c r="E190" s="1051"/>
      <c r="F190" s="1052"/>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0"/>
      <c r="B191" s="1051"/>
      <c r="C191" s="1051"/>
      <c r="D191" s="1051"/>
      <c r="E191" s="1051"/>
      <c r="F191" s="1052"/>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0"/>
      <c r="B192" s="1051"/>
      <c r="C192" s="1051"/>
      <c r="D192" s="1051"/>
      <c r="E192" s="1051"/>
      <c r="F192" s="1052"/>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0"/>
      <c r="B193" s="1051"/>
      <c r="C193" s="1051"/>
      <c r="D193" s="1051"/>
      <c r="E193" s="1051"/>
      <c r="F193" s="1052"/>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0"/>
      <c r="B194" s="1051"/>
      <c r="C194" s="1051"/>
      <c r="D194" s="1051"/>
      <c r="E194" s="1051"/>
      <c r="F194" s="1052"/>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0"/>
      <c r="B195" s="1051"/>
      <c r="C195" s="1051"/>
      <c r="D195" s="1051"/>
      <c r="E195" s="1051"/>
      <c r="F195" s="1052"/>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0"/>
      <c r="B196" s="1051"/>
      <c r="C196" s="1051"/>
      <c r="D196" s="1051"/>
      <c r="E196" s="1051"/>
      <c r="F196" s="1052"/>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0"/>
      <c r="B197" s="1051"/>
      <c r="C197" s="1051"/>
      <c r="D197" s="1051"/>
      <c r="E197" s="1051"/>
      <c r="F197" s="1052"/>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0"/>
      <c r="B198" s="1051"/>
      <c r="C198" s="1051"/>
      <c r="D198" s="1051"/>
      <c r="E198" s="1051"/>
      <c r="F198" s="1052"/>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0"/>
      <c r="B199" s="1051"/>
      <c r="C199" s="1051"/>
      <c r="D199" s="1051"/>
      <c r="E199" s="1051"/>
      <c r="F199" s="105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0"/>
      <c r="B200" s="1051"/>
      <c r="C200" s="1051"/>
      <c r="D200" s="1051"/>
      <c r="E200" s="1051"/>
      <c r="F200" s="1052"/>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0"/>
      <c r="B201" s="1051"/>
      <c r="C201" s="1051"/>
      <c r="D201" s="1051"/>
      <c r="E201" s="1051"/>
      <c r="F201" s="1052"/>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0"/>
      <c r="B202" s="1051"/>
      <c r="C202" s="1051"/>
      <c r="D202" s="1051"/>
      <c r="E202" s="1051"/>
      <c r="F202" s="1052"/>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10"/>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50"/>
      <c r="B203" s="1051"/>
      <c r="C203" s="1051"/>
      <c r="D203" s="1051"/>
      <c r="E203" s="1051"/>
      <c r="F203" s="1052"/>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0"/>
      <c r="B204" s="1051"/>
      <c r="C204" s="1051"/>
      <c r="D204" s="1051"/>
      <c r="E204" s="1051"/>
      <c r="F204" s="1052"/>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0"/>
      <c r="B205" s="1051"/>
      <c r="C205" s="1051"/>
      <c r="D205" s="1051"/>
      <c r="E205" s="1051"/>
      <c r="F205" s="1052"/>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0"/>
      <c r="B206" s="1051"/>
      <c r="C206" s="1051"/>
      <c r="D206" s="1051"/>
      <c r="E206" s="1051"/>
      <c r="F206" s="1052"/>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0"/>
      <c r="B207" s="1051"/>
      <c r="C207" s="1051"/>
      <c r="D207" s="1051"/>
      <c r="E207" s="1051"/>
      <c r="F207" s="1052"/>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0"/>
      <c r="B208" s="1051"/>
      <c r="C208" s="1051"/>
      <c r="D208" s="1051"/>
      <c r="E208" s="1051"/>
      <c r="F208" s="1052"/>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0"/>
      <c r="B209" s="1051"/>
      <c r="C209" s="1051"/>
      <c r="D209" s="1051"/>
      <c r="E209" s="1051"/>
      <c r="F209" s="1052"/>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0"/>
      <c r="B210" s="1051"/>
      <c r="C210" s="1051"/>
      <c r="D210" s="1051"/>
      <c r="E210" s="1051"/>
      <c r="F210" s="1052"/>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0"/>
      <c r="B211" s="1051"/>
      <c r="C211" s="1051"/>
      <c r="D211" s="1051"/>
      <c r="E211" s="1051"/>
      <c r="F211" s="1052"/>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0"/>
      <c r="B215" s="1051"/>
      <c r="C215" s="1051"/>
      <c r="D215" s="1051"/>
      <c r="E215" s="1051"/>
      <c r="F215" s="1052"/>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0"/>
      <c r="B216" s="1051"/>
      <c r="C216" s="1051"/>
      <c r="D216" s="1051"/>
      <c r="E216" s="1051"/>
      <c r="F216" s="1052"/>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10"/>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50"/>
      <c r="B217" s="1051"/>
      <c r="C217" s="1051"/>
      <c r="D217" s="1051"/>
      <c r="E217" s="1051"/>
      <c r="F217" s="1052"/>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0"/>
      <c r="B218" s="1051"/>
      <c r="C218" s="1051"/>
      <c r="D218" s="1051"/>
      <c r="E218" s="1051"/>
      <c r="F218" s="1052"/>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0"/>
      <c r="B219" s="1051"/>
      <c r="C219" s="1051"/>
      <c r="D219" s="1051"/>
      <c r="E219" s="1051"/>
      <c r="F219" s="1052"/>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0"/>
      <c r="B220" s="1051"/>
      <c r="C220" s="1051"/>
      <c r="D220" s="1051"/>
      <c r="E220" s="1051"/>
      <c r="F220" s="1052"/>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0"/>
      <c r="B221" s="1051"/>
      <c r="C221" s="1051"/>
      <c r="D221" s="1051"/>
      <c r="E221" s="1051"/>
      <c r="F221" s="1052"/>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0"/>
      <c r="B222" s="1051"/>
      <c r="C222" s="1051"/>
      <c r="D222" s="1051"/>
      <c r="E222" s="1051"/>
      <c r="F222" s="1052"/>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0"/>
      <c r="B223" s="1051"/>
      <c r="C223" s="1051"/>
      <c r="D223" s="1051"/>
      <c r="E223" s="1051"/>
      <c r="F223" s="1052"/>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0"/>
      <c r="B224" s="1051"/>
      <c r="C224" s="1051"/>
      <c r="D224" s="1051"/>
      <c r="E224" s="1051"/>
      <c r="F224" s="1052"/>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0"/>
      <c r="B225" s="1051"/>
      <c r="C225" s="1051"/>
      <c r="D225" s="1051"/>
      <c r="E225" s="1051"/>
      <c r="F225" s="1052"/>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0"/>
      <c r="B226" s="1051"/>
      <c r="C226" s="1051"/>
      <c r="D226" s="1051"/>
      <c r="E226" s="1051"/>
      <c r="F226" s="105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0"/>
      <c r="B227" s="1051"/>
      <c r="C227" s="1051"/>
      <c r="D227" s="1051"/>
      <c r="E227" s="1051"/>
      <c r="F227" s="1052"/>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0"/>
      <c r="B228" s="1051"/>
      <c r="C228" s="1051"/>
      <c r="D228" s="1051"/>
      <c r="E228" s="1051"/>
      <c r="F228" s="1052"/>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0"/>
      <c r="B229" s="1051"/>
      <c r="C229" s="1051"/>
      <c r="D229" s="1051"/>
      <c r="E229" s="1051"/>
      <c r="F229" s="1052"/>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10"/>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50"/>
      <c r="B230" s="1051"/>
      <c r="C230" s="1051"/>
      <c r="D230" s="1051"/>
      <c r="E230" s="1051"/>
      <c r="F230" s="1052"/>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0"/>
      <c r="B231" s="1051"/>
      <c r="C231" s="1051"/>
      <c r="D231" s="1051"/>
      <c r="E231" s="1051"/>
      <c r="F231" s="1052"/>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0"/>
      <c r="B232" s="1051"/>
      <c r="C232" s="1051"/>
      <c r="D232" s="1051"/>
      <c r="E232" s="1051"/>
      <c r="F232" s="1052"/>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0"/>
      <c r="B233" s="1051"/>
      <c r="C233" s="1051"/>
      <c r="D233" s="1051"/>
      <c r="E233" s="1051"/>
      <c r="F233" s="1052"/>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0"/>
      <c r="B234" s="1051"/>
      <c r="C234" s="1051"/>
      <c r="D234" s="1051"/>
      <c r="E234" s="1051"/>
      <c r="F234" s="1052"/>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0"/>
      <c r="B235" s="1051"/>
      <c r="C235" s="1051"/>
      <c r="D235" s="1051"/>
      <c r="E235" s="1051"/>
      <c r="F235" s="1052"/>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0"/>
      <c r="B236" s="1051"/>
      <c r="C236" s="1051"/>
      <c r="D236" s="1051"/>
      <c r="E236" s="1051"/>
      <c r="F236" s="1052"/>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0"/>
      <c r="B237" s="1051"/>
      <c r="C237" s="1051"/>
      <c r="D237" s="1051"/>
      <c r="E237" s="1051"/>
      <c r="F237" s="1052"/>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0"/>
      <c r="B238" s="1051"/>
      <c r="C238" s="1051"/>
      <c r="D238" s="1051"/>
      <c r="E238" s="1051"/>
      <c r="F238" s="1052"/>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0"/>
      <c r="B239" s="1051"/>
      <c r="C239" s="1051"/>
      <c r="D239" s="1051"/>
      <c r="E239" s="1051"/>
      <c r="F239" s="105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0"/>
      <c r="B240" s="1051"/>
      <c r="C240" s="1051"/>
      <c r="D240" s="1051"/>
      <c r="E240" s="1051"/>
      <c r="F240" s="1052"/>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0"/>
      <c r="B241" s="1051"/>
      <c r="C241" s="1051"/>
      <c r="D241" s="1051"/>
      <c r="E241" s="1051"/>
      <c r="F241" s="1052"/>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0"/>
      <c r="B242" s="1051"/>
      <c r="C242" s="1051"/>
      <c r="D242" s="1051"/>
      <c r="E242" s="1051"/>
      <c r="F242" s="1052"/>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10"/>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50"/>
      <c r="B243" s="1051"/>
      <c r="C243" s="1051"/>
      <c r="D243" s="1051"/>
      <c r="E243" s="1051"/>
      <c r="F243" s="1052"/>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0"/>
      <c r="B244" s="1051"/>
      <c r="C244" s="1051"/>
      <c r="D244" s="1051"/>
      <c r="E244" s="1051"/>
      <c r="F244" s="1052"/>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0"/>
      <c r="B245" s="1051"/>
      <c r="C245" s="1051"/>
      <c r="D245" s="1051"/>
      <c r="E245" s="1051"/>
      <c r="F245" s="1052"/>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0"/>
      <c r="B246" s="1051"/>
      <c r="C246" s="1051"/>
      <c r="D246" s="1051"/>
      <c r="E246" s="1051"/>
      <c r="F246" s="1052"/>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0"/>
      <c r="B247" s="1051"/>
      <c r="C247" s="1051"/>
      <c r="D247" s="1051"/>
      <c r="E247" s="1051"/>
      <c r="F247" s="1052"/>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0"/>
      <c r="B248" s="1051"/>
      <c r="C248" s="1051"/>
      <c r="D248" s="1051"/>
      <c r="E248" s="1051"/>
      <c r="F248" s="1052"/>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0"/>
      <c r="B249" s="1051"/>
      <c r="C249" s="1051"/>
      <c r="D249" s="1051"/>
      <c r="E249" s="1051"/>
      <c r="F249" s="1052"/>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0"/>
      <c r="B250" s="1051"/>
      <c r="C250" s="1051"/>
      <c r="D250" s="1051"/>
      <c r="E250" s="1051"/>
      <c r="F250" s="1052"/>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0"/>
      <c r="B251" s="1051"/>
      <c r="C251" s="1051"/>
      <c r="D251" s="1051"/>
      <c r="E251" s="1051"/>
      <c r="F251" s="1052"/>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0"/>
      <c r="B252" s="1051"/>
      <c r="C252" s="1051"/>
      <c r="D252" s="1051"/>
      <c r="E252" s="1051"/>
      <c r="F252" s="105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0"/>
      <c r="B253" s="1051"/>
      <c r="C253" s="1051"/>
      <c r="D253" s="1051"/>
      <c r="E253" s="1051"/>
      <c r="F253" s="1052"/>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0"/>
      <c r="B254" s="1051"/>
      <c r="C254" s="1051"/>
      <c r="D254" s="1051"/>
      <c r="E254" s="1051"/>
      <c r="F254" s="1052"/>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0"/>
      <c r="B255" s="1051"/>
      <c r="C255" s="1051"/>
      <c r="D255" s="1051"/>
      <c r="E255" s="1051"/>
      <c r="F255" s="1052"/>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10"/>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50"/>
      <c r="B256" s="1051"/>
      <c r="C256" s="1051"/>
      <c r="D256" s="1051"/>
      <c r="E256" s="1051"/>
      <c r="F256" s="1052"/>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0"/>
      <c r="B257" s="1051"/>
      <c r="C257" s="1051"/>
      <c r="D257" s="1051"/>
      <c r="E257" s="1051"/>
      <c r="F257" s="1052"/>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0"/>
      <c r="B258" s="1051"/>
      <c r="C258" s="1051"/>
      <c r="D258" s="1051"/>
      <c r="E258" s="1051"/>
      <c r="F258" s="1052"/>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0"/>
      <c r="B259" s="1051"/>
      <c r="C259" s="1051"/>
      <c r="D259" s="1051"/>
      <c r="E259" s="1051"/>
      <c r="F259" s="1052"/>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0"/>
      <c r="B260" s="1051"/>
      <c r="C260" s="1051"/>
      <c r="D260" s="1051"/>
      <c r="E260" s="1051"/>
      <c r="F260" s="1052"/>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0"/>
      <c r="B261" s="1051"/>
      <c r="C261" s="1051"/>
      <c r="D261" s="1051"/>
      <c r="E261" s="1051"/>
      <c r="F261" s="1052"/>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0"/>
      <c r="B262" s="1051"/>
      <c r="C262" s="1051"/>
      <c r="D262" s="1051"/>
      <c r="E262" s="1051"/>
      <c r="F262" s="1052"/>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0"/>
      <c r="B263" s="1051"/>
      <c r="C263" s="1051"/>
      <c r="D263" s="1051"/>
      <c r="E263" s="1051"/>
      <c r="F263" s="1052"/>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0"/>
      <c r="B264" s="1051"/>
      <c r="C264" s="1051"/>
      <c r="D264" s="1051"/>
      <c r="E264" s="1051"/>
      <c r="F264" s="1052"/>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J28" sqref="BJ2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2019-05-22T08:37:20Z</cp:lastPrinted>
  <dcterms:created xsi:type="dcterms:W3CDTF">2012-03-13T00:50:25Z</dcterms:created>
  <dcterms:modified xsi:type="dcterms:W3CDTF">2019-07-08T23:59:07Z</dcterms:modified>
</cp:coreProperties>
</file>