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DB6236D7-EA74-493E-AC52-045583179436}" xr6:coauthVersionLast="36" xr6:coauthVersionMax="36" xr10:uidLastSave="{00000000-0000-0000-0000-000000000000}"/>
  <bookViews>
    <workbookView xWindow="2079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<sst xmlns="http://schemas.openxmlformats.org/spreadsheetml/2006/main" count="2914" uniqueCount="654">
  <si>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</si>
  <si>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</si>
  <si>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</si>
  <si>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</si>
  <si>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</si>
  <si>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</si>
  <si>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</si>
  <si>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</si>
  <si>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</si>
  <si>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</si>
  <si>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</si>
  <si>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</si>
  <si>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</si>
  <si>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</si>
  <si>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</si>
  <si>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</si>
  <si>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</si>
  <si>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</si>
  <si>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</si>
  <si>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</si>
  <si>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</si>
  <si>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</si>
  <si>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</si>
  <si>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</si>
  <si>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</si>
  <si>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</si>
  <si>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</si>
  <si>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</si>
  <si>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</si>
  <si>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</si>
  <si>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</si>
  <si>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</si>
  <si>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</si>
  <si>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</si>
  <si>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</si>
  <si>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</si>
  <si>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</si>
  <si>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</si>
  <si>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</si>
  <si>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</si>
  <si>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</si>
  <si>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</si>
  <si>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</si>
  <si>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</si>
  <si>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</si>
  <si>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</si>
  <si>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</si>
  <si>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</si>
  <si>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</si>
  <si>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</si>
  <si>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</si>
  <si>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</si>
  <si>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</si>
  <si>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</si>
  <si>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</si>
  <si>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</si>
  <si>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</si>
  <si>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</si>
  <si>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</si>
  <si>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</si>
  <si>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</si>
  <si>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</si>
  <si>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</si>
  <si>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</si>
  <si>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</si>
  <si>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</si>
  <si>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</si>
  <si>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</si>
  <si>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</si>
  <si>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</si>
  <si>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</si>
  <si>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</si>
  <si>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</si>
  <si>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</si>
  <si>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</si>
  <si>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</si>
  <si>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</si>
  <si>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</si>
  <si>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</si>
  <si>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</si>
  <si>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</si>
  <si>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</si>
  <si>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</si>
  <si>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</si>
  <si>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</si>
  <si>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</si>
  <si>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</si>
  <si>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</si>
  <si>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</si>
  <si>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</si>
  <si>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</si>
  <si>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</si>
  <si>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</si>
  <si>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</si>
  <si>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</si>
  <si>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</si>
  <si>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</si>
  <si>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</si>
  <si>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</si>
  <si>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</si>
  <si>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</si>
  <si>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</si>
  <si>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</si>
  <si>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</si>
  <si>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</si>
  <si>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</si>
  <si>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</si>
  <si>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</si>
  <si>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</si>
  <si>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</si>
  <si>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</si>
  <si>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</si>
  <si>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</si>
  <si>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</si>
  <si>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</si>
  <si>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</si>
  <si>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</si>
  <si>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</si>
  <si>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</si>
  <si>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</si>
  <si>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</si>
  <si>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</si>
  <si>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</si>
  <si>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</si>
  <si>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</si>
  <si>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</si>
  <si>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</si>
  <si>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</si>
  <si>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</si>
  <si>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</si>
  <si>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</si>
  <si>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</si>
  <si>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</si>
  <si>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</si>
  <si>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</si>
  <si>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</si>
  <si>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</si>
  <si>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</si>
  <si>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</si>
  <si>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</si>
  <si>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</si>
  <si>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</si>
  <si>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</si>
  <si>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</si>
  <si>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</si>
  <si>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</si>
  <si>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</si>
  <si>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</si>
  <si>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</si>
  <si>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</si>
  <si>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</si>
  <si>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</si>
  <si>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</si>
  <si>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</si>
  <si>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</si>
  <si>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</si>
  <si>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</si>
  <si>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</si>
  <si>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</si>
  <si>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</si>
  <si>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</si>
  <si>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</si>
  <si>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</si>
  <si>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</si>
  <si>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</si>
  <si>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</si>
  <si>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</si>
  <si>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</si>
  <si>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</si>
  <si>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</si>
  <si>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</si>
  <si>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</si>
  <si>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</si>
  <si>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</si>
  <si>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</si>
  <si>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</si>
  <si>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</si>
  <si>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</si>
  <si>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</si>
  <si>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</si>
  <si>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</si>
  <si>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</si>
  <si>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</si>
  <si>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</si>
  <si>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</si>
  <si>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</si>
  <si>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</si>
  <si>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</si>
  <si>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</si>
  <si>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</si>
  <si>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</si>
  <si>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</si>
  <si>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</si>
  <si>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</si>
  <si>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</si>
  <si>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</si>
  <si>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</si>
  <si>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</si>
  <si>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</si>
  <si>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</si>
  <si>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</si>
  <si>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</si>
  <si>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</si>
  <si>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</si>
  <si>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</si>
  <si>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</si>
  <si>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</si>
  <si>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</si>
  <si>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</si>
  <si>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</si>
  <si>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</si>
  <si>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</si>
  <si>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</si>
  <si>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</si>
  <si>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</si>
  <si>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</si>
  <si>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</si>
  <si>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</si>
  <si>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</si>
  <si>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</si>
  <si>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</si>
  <si>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</si>
  <si>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</si>
  <si>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</si>
  <si>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</si>
  <si>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</si>
  <si>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</si>
  <si>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</si>
  <si>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</si>
  <si>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</si>
  <si>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</si>
  <si>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</si>
  <si>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</si>
  <si>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</si>
  <si>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</si>
  <si>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</si>
  <si>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</si>
  <si>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</si>
  <si>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</si>
  <si>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</si>
  <si>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</si>
  <si>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</si>
  <si>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</si>
  <si>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</si>
  <si>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</si>
  <si>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</si>
  <si>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</si>
  <si>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</si>
  <si>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</si>
  <si>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</si>
  <si>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</si>
  <si>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</si>
  <si>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</si>
  <si>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</si>
  <si>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</si>
  <si>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</si>
  <si>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</si>
  <si>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</si>
  <si>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</si>
  <si>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</si>
  <si>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</si>
  <si>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</si>
  <si>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</si>
  <si>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</si>
  <si>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</si>
  <si>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</si>
  <si>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</si>
  <si>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</si>
  <si>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</si>
  <si>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</si>
  <si>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</si>
  <si>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</si>
  <si>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</si>
  <si>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</si>
  <si>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</si>
  <si>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</si>
  <si>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</si>
  <si>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</si>
  <si>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</si>
  <si>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</si>
  <si>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</si>
  <si>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</si>
  <si>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</si>
  <si>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</si>
  <si>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</si>
  <si>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</si>
  <si>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</si>
  <si>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</si>
  <si>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</si>
  <si>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</si>
  <si>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</si>
  <si>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</si>
  <si>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</si>
  <si>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</si>
  <si>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</si>
  <si>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</si>
  <si>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</si>
  <si>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</si>
  <si>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</si>
  <si>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</si>
  <si>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</si>
  <si>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</si>
  <si>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</si>
  <si>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</si>
  <si>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</si>
  <si>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</si>
  <si>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</si>
  <si>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</si>
  <si>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</si>
  <si>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</si>
  <si>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</si>
  <si>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</si>
  <si>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</si>
  <si>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</si>
  <si>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</si>
  <si>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</si>
  <si>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</si>
  <si>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</si>
  <si>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</si>
  <si>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</si>
  <si>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</si>
  <si>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</si>
  <si>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</si>
  <si>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</si>
  <si>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</si>
  <si>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</si>
  <si>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</si>
  <si>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</si>
  <si>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</si>
  <si>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</si>
  <si>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</si>
  <si>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</si>
  <si>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</si>
  <si>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</si>
  <si>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</si>
  <si>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</si>
  <si>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</si>
  <si>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</si>
  <si>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</si>
  <si>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</si>
  <si>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</si>
  <si>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</si>
  <si>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</si>
  <si>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</si>
  <si>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</si>
  <si>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</si>
  <si>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</si>
  <si>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</si>
  <si>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</si>
  <si>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</si>
  <si>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</si>
  <si>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</si>
  <si>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</si>
  <si>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</si>
  <si>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</si>
  <si>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</si>
  <si>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</si>
  <si>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</si>
  <si>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</si>
  <si>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</si>
  <si>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</si>
  <si>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</si>
  <si>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</si>
  <si>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</si>
  <si>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</si>
  <si>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</si>
  <si>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</si>
  <si>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</si>
  <si>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</si>
  <si>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</si>
  <si>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</si>
  <si>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</si>
  <si>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</si>
  <si>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</si>
  <si>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</si>
  <si>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</si>
  <si>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</si>
  <si>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</si>
  <si>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</si>
  <si>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</si>
  <si>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</si>
  <si>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</si>
  <si>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</si>
  <si>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</si>
  <si>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</si>
  <si>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</si>
  <si>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</si>
  <si>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</si>
  <si>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</si>
  <si>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</si>
  <si>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</si>
  <si>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</si>
  <si>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</si>
  <si>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</si>
  <si>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</si>
  <si>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</si>
  <si>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</si>
  <si>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</si>
  <si>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</si>
  <si>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</si>
  <si>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</si>
  <si>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</si>
  <si>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</si>
  <si>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</si>
  <si>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</si>
  <si>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</si>
  <si>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</si>
  <si>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</si>
  <si>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</si>
  <si>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</si>
  <si>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</si>
  <si>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</si>
  <si>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</si>
  <si>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</si>
  <si>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</si>
  <si>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</si>
  <si>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</si>
  <si>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</si>
  <si>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</si>
  <si>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</si>
  <si>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</si>
  <si>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</si>
  <si>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</si>
  <si>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</si>
  <si>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</si>
  <si>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</si>
  <si>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</si>
  <si>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</si>
  <si>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</si>
  <si>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</si>
  <si>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</si>
  <si>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</si>
  <si>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</si>
  <si>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</si>
  <si>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</si>
  <si>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</si>
  <si>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</si>
  <si>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</si>
  <si>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</si>
  <si>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</si>
  <si>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</si>
  <si>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</si>
  <si>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</si>
  <si>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</si>
  <si>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</si>
  <si>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</si>
  <si>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</si>
  <si>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</si>
  <si>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</si>
  <si>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</si>
  <si>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</si>
  <si>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</si>
  <si>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</si>
  <si>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</si>
  <si>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</si>
  <si>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</si>
  <si>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</si>
  <si>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</si>
  <si>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</si>
  <si>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</si>
  <si>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</si>
  <si>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</si>
  <si>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</si>
  <si>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</si>
  <si>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</si>
  <si>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</si>
  <si>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</si>
  <si>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</si>
  <si>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</si>
  <si>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</si>
  <si>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</si>
  <si>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</si>
  <si>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</si>
  <si>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</si>
  <si>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</si>
  <si>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</si>
  <si>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</si>
  <si>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</si>
  <si>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</si>
  <si>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</si>
  <si>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</si>
  <si>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</si>
  <si>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</si>
  <si>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</si>
  <si>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</si>
  <si>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</si>
  <si>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</si>
  <si>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</si>
  <si>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</si>
  <si>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</si>
  <si>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</si>
  <si>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</si>
  <si>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</si>
  <si>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</si>
  <si>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</si>
  <si>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</si>
  <si>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</si>
  <si>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</si>
  <si>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</si>
  <si>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</si>
  <si>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</si>
  <si>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</si>
  <si>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</si>
  <si>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</si>
  <si>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</si>
  <si>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</si>
  <si>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</si>
  <si>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</si>
  <si>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</si>
  <si>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</si>
  <si>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</si>
  <si>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</si>
  <si>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</si>
  <si>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</si>
  <si>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</si>
  <si>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</si>
  <si>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</si>
  <si>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</si>
  <si>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</si>
  <si>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</si>
  <si>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</si>
  <si>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</si>
  <si>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</si>
  <si>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</si>
  <si>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</si>
  <si>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</si>
  <si>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</si>
  <si>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</si>
  <si>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</si>
  <si>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</si>
  <si>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</si>
  <si>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</si>
  <si>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</si>
  <si>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</si>
  <si>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</si>
  <si>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</si>
  <si>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</si>
  <si>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</si>
  <si>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</si>
  <si>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</si>
  <si>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</si>
  <si>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</si>
  <si>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</si>
  <si>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</si>
  <si>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</si>
  <si>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</si>
  <si>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</si>
  <si>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</si>
  <si>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</si>
  <si>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</si>
  <si>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</si>
  <si>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</si>
  <si>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</si>
  <si>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</si>
  <si>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</si>
  <si>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</si>
  <si>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</si>
  <si>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</si>
  <si>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</si>
  <si>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</si>
  <si>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</si>
  <si>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</si>
  <si>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</si>
  <si>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</si>
  <si>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</si>
  <si>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</si>
  <si>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</si>
  <si>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</si>
  <si>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</si>
  <si>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</si>
  <si>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</si>
  <si>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</si>
  <si>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</si>
  <si>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</si>
  <si>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平成２６年度</t>
  </si>
  <si>
    <t>終了予定なし</t>
  </si>
  <si>
    <t>第5期科学技術基本計画（平成28年1月22日閣議決定）</t>
  </si>
  <si>
    <t>　科学技術に関する基礎研究や研究開発の推進のための環境の整備について、外部有識者との意見交換等を通じて今後の基礎研究振興の検討及び推進を図る。特に、国際リニアコライダー計画の実現可能性についての課題や要件を把握・分析し、本計画についての政策判断に必要となる調査研究の実施等を行う。</t>
  </si>
  <si>
    <t>　科学技術に関する基礎研究や研究開発推進に関する今後の検討や環境整備について、検討会の開催や外部有識者との意見交換を行うとともに国内外における各機関の現地調査やシンポジウムなどを通じて、基礎研究振興・研究環境整備の推進を図る。
  特に、国際リニアコライダー計画については、関係研究者や自治体及び産業界等からの期待が高まっているところ。しかしながら、本計画の検討にあたっては、客観的かつ詳細なデータに基づく検証が必要であり、日本学術会議からも同様の指摘を受けている。そのため、外部有識者の協力を得てデータ収集及び分析・検討を行うものである。</t>
  </si>
  <si>
    <t>職員旅費</t>
  </si>
  <si>
    <t>非常勤職員手当</t>
  </si>
  <si>
    <t>庁費</t>
  </si>
  <si>
    <t>諸謝金</t>
  </si>
  <si>
    <t>委員等旅費</t>
  </si>
  <si>
    <t>基礎研究振興の検討及び推進に関する研究集会や外部委託調査（特に国際リニアコライダー計画に関するもの）を実施する。</t>
  </si>
  <si>
    <t>研究集会や外部委託調査において取りまとめた報告書数</t>
  </si>
  <si>
    <t>件</t>
  </si>
  <si>
    <t>・文部科学省調べ（平成27年6月　国際リニアコライダー（ILC）に関する有識者会議「これまでの議論のまとめ」）
・国際リニアコライダー計画に関する所見（平成25年9月　日本学術会議）</t>
  </si>
  <si>
    <t>研究集会等開催数</t>
  </si>
  <si>
    <t>回</t>
  </si>
  <si>
    <t>調査の実施件数</t>
  </si>
  <si>
    <t>委員等旅費等／研究集会等開催数　　　　　　　　　　　　　　</t>
    <phoneticPr fontId="5"/>
  </si>
  <si>
    <t>百万円／回</t>
  </si>
  <si>
    <t>百万円/回</t>
    <phoneticPr fontId="5"/>
  </si>
  <si>
    <t>14/6</t>
  </si>
  <si>
    <t>18/15</t>
  </si>
  <si>
    <t>科学技術試験研究委託費／調査の実施件数</t>
    <phoneticPr fontId="5"/>
  </si>
  <si>
    <t>百万円/回</t>
    <phoneticPr fontId="5"/>
  </si>
  <si>
    <t>0/0</t>
  </si>
  <si>
    <t>59/2</t>
  </si>
  <si>
    <t>／　　　　　　　　　　　　　　</t>
    <phoneticPr fontId="5"/>
  </si>
  <si>
    <t>　　/</t>
    <phoneticPr fontId="5"/>
  </si>
  <si>
    <t>基礎研究や研究開発推進に関する今後の検討や環境整備のため、外部有識者との意見交換や国内外における各機関の現地調査等を行うことにより、あらゆる科学技術イノベーション活動を支える研究施設・設備の持続的な強化につながり、研究開発活動を支える研究基盤の戦略的強化に寄与。</t>
  </si>
  <si>
    <t>-</t>
    <phoneticPr fontId="5"/>
  </si>
  <si>
    <t>-</t>
    <phoneticPr fontId="5"/>
  </si>
  <si>
    <t>-</t>
    <phoneticPr fontId="5"/>
  </si>
  <si>
    <t>-</t>
    <phoneticPr fontId="5"/>
  </si>
  <si>
    <t>-</t>
    <phoneticPr fontId="5"/>
  </si>
  <si>
    <t>本事業は我が国の今後の基礎研究振興の検討及び推進を図るものであり、第5期科学技術基本計画においても基礎研究の振興の重要性が指摘されていることから、国民や社会のニーズに合致している。</t>
  </si>
  <si>
    <t>本事業は我が国の今後の基礎研究振興の検討及び推進を図るものであり、第5期科学技術基本計画においても基礎研究の振興の重要性が指摘されている。特に、国際リニアコライダー計画については、学術的意義はもとより、その実施については巨額の投資を伴うことから、国際協力の下で進める必要があり、国として検討が必要である。また、日本学術会議からの提言（平成25年9月）でも、政府において集中的な調査・検討を進めることとされており、国が行うべきものである。</t>
  </si>
  <si>
    <t>入札を行うにあたり、公告期間を20日間確保し、新規参入者へ詳細な内容を周知するための説明会を開催したり、更には、受注者を限定するような条件を求めていないか等確認していることから、公平性・透明性・競争性は確保されており、選定は妥当である。</t>
  </si>
  <si>
    <t>旅費、諸謝金等の支出に当たっては、文部科学省の定める基準・単価に従っている。</t>
  </si>
  <si>
    <t>検討会の開催や旅費が必要な用務については、今後の基礎研究振興の検討及び推進に関するものに限定されている。</t>
  </si>
  <si>
    <t>外国旅費の執行に当たって、航空賃の見積りを複数社から取得する等、コスト削減に努めている。</t>
  </si>
  <si>
    <t>基礎研究振興の検討及び推進に関する研究集会や外部委託調査の実施に当たり、特に国際リニアコライダー計画に関しては、平成25年9月に日本学術会議から出された「実施の可否判断に向けた諸課題の検討を行うために必要な経費を政府においても措置し、2～3年をかけて集中的な調査・検討を進めること」との提言に基づいて必要な調査・検討が進められており、報告書の件数は定量的な成果目標をほぼ達成している。</t>
  </si>
  <si>
    <t>特に国際リニアコライダー計画に関する諸課題の検討を行うための調査は多岐にわたるため、有識者会議での検討とは別に外部委託により調査を行うことが有効である。</t>
  </si>
  <si>
    <t>新26-0022</t>
  </si>
  <si>
    <t>221</t>
  </si>
  <si>
    <t>217</t>
  </si>
  <si>
    <t>○</t>
  </si>
  <si>
    <t>8　科学技術イノベーションの基盤的な力の強化</t>
    <phoneticPr fontId="5"/>
  </si>
  <si>
    <t>8-3 研究開発活動を支える研究基盤の戦略的強化</t>
    <phoneticPr fontId="5"/>
  </si>
  <si>
    <t>基礎研究振興・研究環境整備経費</t>
    <phoneticPr fontId="5"/>
  </si>
  <si>
    <t>研究振興局</t>
    <phoneticPr fontId="5"/>
  </si>
  <si>
    <t>基礎研究振興課</t>
    <phoneticPr fontId="5"/>
  </si>
  <si>
    <t>-</t>
    <phoneticPr fontId="5"/>
  </si>
  <si>
    <t>-</t>
    <phoneticPr fontId="5"/>
  </si>
  <si>
    <t>-</t>
    <phoneticPr fontId="5"/>
  </si>
  <si>
    <t>20/7</t>
    <phoneticPr fontId="5"/>
  </si>
  <si>
    <t>0/0</t>
    <phoneticPr fontId="5"/>
  </si>
  <si>
    <t>無</t>
  </si>
  <si>
    <t>‐</t>
  </si>
  <si>
    <t>　これまでの調査で得られた情報やデータを踏まえつつ、特に国際リニアコライダー計画の慎重な検討を継続していく。</t>
    <rPh sb="6" eb="8">
      <t>チョウサ</t>
    </rPh>
    <rPh sb="9" eb="10">
      <t>エ</t>
    </rPh>
    <rPh sb="13" eb="15">
      <t>ジョウホウ</t>
    </rPh>
    <rPh sb="20" eb="21">
      <t>フ</t>
    </rPh>
    <rPh sb="26" eb="27">
      <t>トク</t>
    </rPh>
    <rPh sb="28" eb="30">
      <t>コクサイ</t>
    </rPh>
    <rPh sb="38" eb="40">
      <t>ケイカク</t>
    </rPh>
    <rPh sb="41" eb="43">
      <t>シンチョウ</t>
    </rPh>
    <rPh sb="44" eb="46">
      <t>ケントウ</t>
    </rPh>
    <rPh sb="47" eb="49">
      <t>ケイゾク</t>
    </rPh>
    <phoneticPr fontId="5"/>
  </si>
  <si>
    <t>B.非常勤職員手当</t>
    <rPh sb="2" eb="9">
      <t>ヒジョウキンショクインテアテ</t>
    </rPh>
    <phoneticPr fontId="5"/>
  </si>
  <si>
    <t>職員旅費</t>
    <rPh sb="0" eb="2">
      <t>ショクイン</t>
    </rPh>
    <rPh sb="2" eb="4">
      <t>リョヒ</t>
    </rPh>
    <phoneticPr fontId="5"/>
  </si>
  <si>
    <t>非常勤職員手当</t>
    <rPh sb="0" eb="7">
      <t>ヒジョウキンショクインテアテ</t>
    </rPh>
    <phoneticPr fontId="5"/>
  </si>
  <si>
    <t>現地への研究活動調査や会議及び勉強会等に職員を派遣する旅費</t>
    <rPh sb="0" eb="2">
      <t>ゲンチ</t>
    </rPh>
    <rPh sb="4" eb="6">
      <t>ケンキュウ</t>
    </rPh>
    <rPh sb="6" eb="8">
      <t>カツドウ</t>
    </rPh>
    <rPh sb="8" eb="10">
      <t>チョウサ</t>
    </rPh>
    <rPh sb="11" eb="13">
      <t>カイギ</t>
    </rPh>
    <rPh sb="13" eb="14">
      <t>オヨ</t>
    </rPh>
    <rPh sb="15" eb="18">
      <t>ベンキョウカイ</t>
    </rPh>
    <rPh sb="18" eb="19">
      <t>トウ</t>
    </rPh>
    <rPh sb="20" eb="22">
      <t>ショクイン</t>
    </rPh>
    <rPh sb="23" eb="25">
      <t>ハケン</t>
    </rPh>
    <rPh sb="27" eb="29">
      <t>リョヒ</t>
    </rPh>
    <phoneticPr fontId="5"/>
  </si>
  <si>
    <t>現地への研究活動調査や会議及び勉強会等を開催するにあたり必要な事務手続きを行う者を配置するための人件費</t>
    <rPh sb="0" eb="2">
      <t>ゲンチ</t>
    </rPh>
    <rPh sb="4" eb="6">
      <t>ケンキュウ</t>
    </rPh>
    <rPh sb="6" eb="8">
      <t>カツドウ</t>
    </rPh>
    <rPh sb="8" eb="10">
      <t>チョウサ</t>
    </rPh>
    <rPh sb="11" eb="13">
      <t>カイギ</t>
    </rPh>
    <rPh sb="13" eb="14">
      <t>オヨ</t>
    </rPh>
    <rPh sb="15" eb="18">
      <t>ベンキョウカイ</t>
    </rPh>
    <rPh sb="18" eb="19">
      <t>トウ</t>
    </rPh>
    <rPh sb="20" eb="22">
      <t>カイサイ</t>
    </rPh>
    <rPh sb="28" eb="30">
      <t>ヒツヨウ</t>
    </rPh>
    <rPh sb="31" eb="33">
      <t>ジム</t>
    </rPh>
    <rPh sb="33" eb="35">
      <t>テツヅ</t>
    </rPh>
    <rPh sb="37" eb="38">
      <t>オコナ</t>
    </rPh>
    <rPh sb="39" eb="40">
      <t>モノ</t>
    </rPh>
    <rPh sb="41" eb="43">
      <t>ハイチ</t>
    </rPh>
    <rPh sb="48" eb="51">
      <t>ジンケンヒ</t>
    </rPh>
    <phoneticPr fontId="5"/>
  </si>
  <si>
    <t>職員Ａ</t>
    <rPh sb="0" eb="2">
      <t>ショクイン</t>
    </rPh>
    <phoneticPr fontId="5"/>
  </si>
  <si>
    <t>職員Ｂ</t>
    <rPh sb="0" eb="2">
      <t>ショクイン</t>
    </rPh>
    <phoneticPr fontId="5"/>
  </si>
  <si>
    <t>職員その他</t>
    <rPh sb="0" eb="2">
      <t>ショクイン</t>
    </rPh>
    <rPh sb="4" eb="5">
      <t>タ</t>
    </rPh>
    <phoneticPr fontId="5"/>
  </si>
  <si>
    <t>現地への研究活動調査や会議及び勉強会等を開催するにあたり必要な事務手続きを行う</t>
    <rPh sb="0" eb="2">
      <t>ゲンチ</t>
    </rPh>
    <rPh sb="4" eb="10">
      <t>ケンキュウカツドウチョウサ</t>
    </rPh>
    <rPh sb="11" eb="14">
      <t>カイギオヨ</t>
    </rPh>
    <rPh sb="15" eb="17">
      <t>ベンキョウ</t>
    </rPh>
    <rPh sb="17" eb="18">
      <t>カイ</t>
    </rPh>
    <rPh sb="18" eb="19">
      <t>ナド</t>
    </rPh>
    <rPh sb="20" eb="22">
      <t>カイサイ</t>
    </rPh>
    <rPh sb="28" eb="30">
      <t>ヒツヨウ</t>
    </rPh>
    <rPh sb="31" eb="33">
      <t>ジム</t>
    </rPh>
    <rPh sb="33" eb="35">
      <t>テツヅ</t>
    </rPh>
    <rPh sb="37" eb="38">
      <t>オコナ</t>
    </rPh>
    <phoneticPr fontId="5"/>
  </si>
  <si>
    <t>基礎研究振興課長
山下　恭徳</t>
    <rPh sb="9" eb="11">
      <t>ヤマシタ</t>
    </rPh>
    <rPh sb="12" eb="13">
      <t>キョウ</t>
    </rPh>
    <rPh sb="13" eb="14">
      <t>トク</t>
    </rPh>
    <phoneticPr fontId="5"/>
  </si>
  <si>
    <t>-</t>
    <phoneticPr fontId="5"/>
  </si>
  <si>
    <t>期間業務職員Ａ</t>
    <rPh sb="0" eb="2">
      <t>キカン</t>
    </rPh>
    <rPh sb="2" eb="4">
      <t>ギョウム</t>
    </rPh>
    <rPh sb="4" eb="6">
      <t>ショクイン</t>
    </rPh>
    <phoneticPr fontId="5"/>
  </si>
  <si>
    <t>　我が国の今後の基礎研究振興の検討及び推進を図るため、第5期科学技術基本計画においても基礎研究の振興の重要性が指摘されている。特に国際リニアコライダー計画については、平成25年9月に日本学術会議より回答された「実施の可否判断に向けた諸課題の検討を行うために必要な経費を政府においても措置し、2～3年をかけて集中的な調査・検討を進めるとのこと」との所見に基づき、国に求められている調査・検討を進めているものであり、妥当である。</t>
    <rPh sb="1" eb="2">
      <t>ワ</t>
    </rPh>
    <rPh sb="3" eb="4">
      <t>クニ</t>
    </rPh>
    <rPh sb="5" eb="7">
      <t>コンゴ</t>
    </rPh>
    <rPh sb="8" eb="10">
      <t>キソ</t>
    </rPh>
    <rPh sb="10" eb="12">
      <t>ケンキュウ</t>
    </rPh>
    <rPh sb="12" eb="14">
      <t>シンコウ</t>
    </rPh>
    <rPh sb="15" eb="17">
      <t>ケントウ</t>
    </rPh>
    <rPh sb="17" eb="18">
      <t>オヨ</t>
    </rPh>
    <rPh sb="19" eb="21">
      <t>スイシン</t>
    </rPh>
    <rPh sb="22" eb="23">
      <t>ハカ</t>
    </rPh>
    <rPh sb="27" eb="28">
      <t>ダイ</t>
    </rPh>
    <rPh sb="29" eb="30">
      <t>キ</t>
    </rPh>
    <rPh sb="30" eb="32">
      <t>カガク</t>
    </rPh>
    <rPh sb="32" eb="34">
      <t>ギジュツ</t>
    </rPh>
    <rPh sb="34" eb="36">
      <t>キホン</t>
    </rPh>
    <rPh sb="36" eb="38">
      <t>ケイカク</t>
    </rPh>
    <rPh sb="43" eb="45">
      <t>キソ</t>
    </rPh>
    <rPh sb="45" eb="47">
      <t>ケンキュウ</t>
    </rPh>
    <rPh sb="48" eb="50">
      <t>シンコウ</t>
    </rPh>
    <rPh sb="51" eb="54">
      <t>ジュウヨウセイ</t>
    </rPh>
    <rPh sb="55" eb="57">
      <t>シテキ</t>
    </rPh>
    <rPh sb="63" eb="64">
      <t>トク</t>
    </rPh>
    <rPh sb="65" eb="67">
      <t>コクサイ</t>
    </rPh>
    <rPh sb="75" eb="77">
      <t>ケイカク</t>
    </rPh>
    <rPh sb="83" eb="85">
      <t>ヘイセイ</t>
    </rPh>
    <rPh sb="87" eb="88">
      <t>ネン</t>
    </rPh>
    <rPh sb="89" eb="90">
      <t>ガツ</t>
    </rPh>
    <rPh sb="91" eb="93">
      <t>ニホン</t>
    </rPh>
    <rPh sb="93" eb="95">
      <t>ガクジュツ</t>
    </rPh>
    <rPh sb="95" eb="97">
      <t>カイギ</t>
    </rPh>
    <rPh sb="99" eb="101">
      <t>カイトウ</t>
    </rPh>
    <rPh sb="105" eb="107">
      <t>ジッシ</t>
    </rPh>
    <rPh sb="108" eb="110">
      <t>カヒ</t>
    </rPh>
    <rPh sb="110" eb="112">
      <t>ハンダン</t>
    </rPh>
    <rPh sb="113" eb="114">
      <t>ム</t>
    </rPh>
    <rPh sb="116" eb="119">
      <t>ショカダイ</t>
    </rPh>
    <rPh sb="120" eb="122">
      <t>ケントウ</t>
    </rPh>
    <rPh sb="123" eb="124">
      <t>オコナ</t>
    </rPh>
    <rPh sb="128" eb="130">
      <t>ヒツヨウ</t>
    </rPh>
    <rPh sb="131" eb="133">
      <t>ケイヒ</t>
    </rPh>
    <rPh sb="134" eb="136">
      <t>セイフ</t>
    </rPh>
    <rPh sb="141" eb="143">
      <t>ソチ</t>
    </rPh>
    <rPh sb="148" eb="149">
      <t>ネン</t>
    </rPh>
    <rPh sb="153" eb="156">
      <t>シュウチュウテキ</t>
    </rPh>
    <rPh sb="157" eb="159">
      <t>チョウサ</t>
    </rPh>
    <rPh sb="160" eb="162">
      <t>ケントウ</t>
    </rPh>
    <rPh sb="163" eb="164">
      <t>スス</t>
    </rPh>
    <rPh sb="173" eb="175">
      <t>ショケン</t>
    </rPh>
    <rPh sb="176" eb="177">
      <t>モト</t>
    </rPh>
    <rPh sb="180" eb="181">
      <t>クニ</t>
    </rPh>
    <rPh sb="182" eb="183">
      <t>モト</t>
    </rPh>
    <rPh sb="189" eb="191">
      <t>チョウサ</t>
    </rPh>
    <rPh sb="192" eb="194">
      <t>ケントウ</t>
    </rPh>
    <rPh sb="195" eb="196">
      <t>スス</t>
    </rPh>
    <rPh sb="206" eb="208">
      <t>ダトウ</t>
    </rPh>
    <phoneticPr fontId="5"/>
  </si>
  <si>
    <t>-</t>
    <phoneticPr fontId="5"/>
  </si>
  <si>
    <t>12/7</t>
    <phoneticPr fontId="5"/>
  </si>
  <si>
    <t>-</t>
    <phoneticPr fontId="5"/>
  </si>
  <si>
    <t>-</t>
    <phoneticPr fontId="5"/>
  </si>
  <si>
    <t>A.職員Ａ</t>
    <rPh sb="2" eb="4">
      <t>ショクイン</t>
    </rPh>
    <phoneticPr fontId="5"/>
  </si>
  <si>
    <t>-</t>
    <phoneticPr fontId="5"/>
  </si>
  <si>
    <t>現地への研究活動調査や会議及び勉強会等への派遣</t>
  </si>
  <si>
    <t>現地への研究活動調査や会議及び勉強会等への派遣</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</si>
</sst>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95250</xdr:colOff>
      <xdr:row>741</xdr:row>
      <xdr:rowOff>13608</xdr:rowOff>
    </xdr:from>
    <xdr:to>
      <xdr:col>36</xdr:col>
      <xdr:colOff>143450</xdr:colOff>
      <xdr:row>743</xdr:row>
      <xdr:rowOff>307000</xdr:rowOff>
    </xdr:to>
    <xdr:sp macro="" textlink="">
      <xdr:nvSpPr>
        <xdr:cNvPr id="3" name="Rectangle 29">
          <a:extLst>
            <a:ext uri="{FF2B5EF4-FFF2-40B4-BE49-F238E27FC236}">
              <a16:creationId xmlns:a16="http://schemas.microsoft.com/office/drawing/2014/main" id="{E4CB059D-00E8-49A7-BFDE-ECFD0914180F}"/>
            </a:ext>
          </a:extLst>
        </xdr:cNvPr>
        <xdr:cNvSpPr>
          <a:spLocks noChangeArrowheads="1"/>
        </xdr:cNvSpPr>
      </xdr:nvSpPr>
      <xdr:spPr bwMode="auto">
        <a:xfrm>
          <a:off x="3565071" y="46903822"/>
          <a:ext cx="3926236" cy="100096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文  部  科  学  省</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１２百万円</a:t>
          </a:r>
          <a:endParaRPr lang="ja-JP" altLang="en-US">
            <a:solidFill>
              <a:sysClr val="windowText" lastClr="000000"/>
            </a:solidFill>
          </a:endParaRPr>
        </a:p>
      </xdr:txBody>
    </xdr:sp>
    <xdr:clientData/>
  </xdr:twoCellAnchor>
  <xdr:twoCellAnchor>
    <xdr:from>
      <xdr:col>27</xdr:col>
      <xdr:colOff>13607</xdr:colOff>
      <xdr:row>743</xdr:row>
      <xdr:rowOff>307000</xdr:rowOff>
    </xdr:from>
    <xdr:to>
      <xdr:col>27</xdr:col>
      <xdr:colOff>17296</xdr:colOff>
      <xdr:row>745</xdr:row>
      <xdr:rowOff>340179</xdr:rowOff>
    </xdr:to>
    <xdr:cxnSp macro="">
      <xdr:nvCxnSpPr>
        <xdr:cNvPr id="4" name="直線コネクタ 3">
          <a:extLst>
            <a:ext uri="{FF2B5EF4-FFF2-40B4-BE49-F238E27FC236}">
              <a16:creationId xmlns:a16="http://schemas.microsoft.com/office/drawing/2014/main" id="{D851F677-2DF6-40EA-B2EC-503806B27E0D}"/>
            </a:ext>
          </a:extLst>
        </xdr:cNvPr>
        <xdr:cNvCxnSpPr>
          <a:stCxn id="3" idx="2"/>
        </xdr:cNvCxnSpPr>
      </xdr:nvCxnSpPr>
      <xdr:spPr>
        <a:xfrm flipH="1">
          <a:off x="5524500" y="47904786"/>
          <a:ext cx="3689" cy="740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27215</xdr:colOff>
      <xdr:row>745</xdr:row>
      <xdr:rowOff>326572</xdr:rowOff>
    </xdr:from>
    <xdr:to>
      <xdr:col>37</xdr:col>
      <xdr:colOff>190501</xdr:colOff>
      <xdr:row>745</xdr:row>
      <xdr:rowOff>326573</xdr:rowOff>
    </xdr:to>
    <xdr:cxnSp macro="">
      <xdr:nvCxnSpPr>
        <xdr:cNvPr id="5" name="直線コネクタ 4">
          <a:extLst>
            <a:ext uri="{FF2B5EF4-FFF2-40B4-BE49-F238E27FC236}">
              <a16:creationId xmlns:a16="http://schemas.microsoft.com/office/drawing/2014/main" id="{44CD9BA3-38B0-4DED-9797-3042945DF997}"/>
            </a:ext>
          </a:extLst>
        </xdr:cNvPr>
        <xdr:cNvCxnSpPr/>
      </xdr:nvCxnSpPr>
      <xdr:spPr>
        <a:xfrm>
          <a:off x="3292929" y="48631929"/>
          <a:ext cx="4449536"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27214</xdr:colOff>
      <xdr:row>745</xdr:row>
      <xdr:rowOff>326571</xdr:rowOff>
    </xdr:from>
    <xdr:to>
      <xdr:col>16</xdr:col>
      <xdr:colOff>27214</xdr:colOff>
      <xdr:row>747</xdr:row>
      <xdr:rowOff>186436</xdr:rowOff>
    </xdr:to>
    <xdr:cxnSp macro="">
      <xdr:nvCxnSpPr>
        <xdr:cNvPr id="7" name="直線矢印コネクタ 6">
          <a:extLst>
            <a:ext uri="{FF2B5EF4-FFF2-40B4-BE49-F238E27FC236}">
              <a16:creationId xmlns:a16="http://schemas.microsoft.com/office/drawing/2014/main" id="{40B029BC-AC40-4863-8D94-11DD4FBE80DA}"/>
            </a:ext>
          </a:extLst>
        </xdr:cNvPr>
        <xdr:cNvCxnSpPr/>
      </xdr:nvCxnSpPr>
      <xdr:spPr>
        <a:xfrm>
          <a:off x="3292928" y="48631928"/>
          <a:ext cx="0" cy="56743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190500</xdr:colOff>
      <xdr:row>745</xdr:row>
      <xdr:rowOff>326571</xdr:rowOff>
    </xdr:from>
    <xdr:to>
      <xdr:col>37</xdr:col>
      <xdr:colOff>190500</xdr:colOff>
      <xdr:row>747</xdr:row>
      <xdr:rowOff>186436</xdr:rowOff>
    </xdr:to>
    <xdr:cxnSp macro="">
      <xdr:nvCxnSpPr>
        <xdr:cNvPr id="8" name="直線矢印コネクタ 7">
          <a:extLst>
            <a:ext uri="{FF2B5EF4-FFF2-40B4-BE49-F238E27FC236}">
              <a16:creationId xmlns:a16="http://schemas.microsoft.com/office/drawing/2014/main" id="{427CA851-BAE7-4426-9B14-9F9646D0D1B1}"/>
            </a:ext>
          </a:extLst>
        </xdr:cNvPr>
        <xdr:cNvCxnSpPr/>
      </xdr:nvCxnSpPr>
      <xdr:spPr>
        <a:xfrm>
          <a:off x="7742464" y="48631928"/>
          <a:ext cx="0" cy="56743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27214</xdr:colOff>
      <xdr:row>747</xdr:row>
      <xdr:rowOff>204107</xdr:rowOff>
    </xdr:from>
    <xdr:to>
      <xdr:col>22</xdr:col>
      <xdr:colOff>81642</xdr:colOff>
      <xdr:row>750</xdr:row>
      <xdr:rowOff>299357</xdr:rowOff>
    </xdr:to>
    <xdr:sp macro="" textlink="">
      <xdr:nvSpPr>
        <xdr:cNvPr id="9" name="Rectangle 29">
          <a:extLst>
            <a:ext uri="{FF2B5EF4-FFF2-40B4-BE49-F238E27FC236}">
              <a16:creationId xmlns:a16="http://schemas.microsoft.com/office/drawing/2014/main" id="{17FE02F4-0E90-4774-B470-9A4D077F7A68}"/>
            </a:ext>
          </a:extLst>
        </xdr:cNvPr>
        <xdr:cNvSpPr>
          <a:spLocks noChangeArrowheads="1"/>
        </xdr:cNvSpPr>
      </xdr:nvSpPr>
      <xdr:spPr bwMode="auto">
        <a:xfrm>
          <a:off x="2068285" y="49217036"/>
          <a:ext cx="2503714" cy="115660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Ａ</a:t>
          </a:r>
          <a:r>
            <a:rPr lang="en-US" altLang="ja-JP" sz="1600" b="0" i="0" u="none" strike="noStrike" baseline="0">
              <a:solidFill>
                <a:sysClr val="windowText" lastClr="000000"/>
              </a:solidFill>
              <a:latin typeface="ＭＳ Ｐゴシック"/>
              <a:ea typeface="ＭＳ Ｐゴシック"/>
            </a:rPr>
            <a:t>.</a:t>
          </a:r>
          <a:r>
            <a:rPr lang="ja-JP" altLang="en-US" sz="1600" b="0" i="0" u="none" strike="noStrike" baseline="0">
              <a:solidFill>
                <a:sysClr val="windowText" lastClr="000000"/>
              </a:solidFill>
              <a:latin typeface="ＭＳ Ｐゴシック"/>
              <a:ea typeface="ＭＳ Ｐゴシック"/>
            </a:rPr>
            <a:t>職員旅費</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３百万円</a:t>
          </a:r>
        </a:p>
      </xdr:txBody>
    </xdr:sp>
    <xdr:clientData/>
  </xdr:twoCellAnchor>
  <xdr:twoCellAnchor>
    <xdr:from>
      <xdr:col>32</xdr:col>
      <xdr:colOff>13606</xdr:colOff>
      <xdr:row>747</xdr:row>
      <xdr:rowOff>231321</xdr:rowOff>
    </xdr:from>
    <xdr:to>
      <xdr:col>44</xdr:col>
      <xdr:colOff>34951</xdr:colOff>
      <xdr:row>750</xdr:row>
      <xdr:rowOff>272144</xdr:rowOff>
    </xdr:to>
    <xdr:sp macro="" textlink="">
      <xdr:nvSpPr>
        <xdr:cNvPr id="10" name="Rectangle 29">
          <a:extLst>
            <a:ext uri="{FF2B5EF4-FFF2-40B4-BE49-F238E27FC236}">
              <a16:creationId xmlns:a16="http://schemas.microsoft.com/office/drawing/2014/main" id="{AEC1AC71-F9C2-4597-B969-C6A5B4BAFCA1}"/>
            </a:ext>
          </a:extLst>
        </xdr:cNvPr>
        <xdr:cNvSpPr>
          <a:spLocks noChangeArrowheads="1"/>
        </xdr:cNvSpPr>
      </xdr:nvSpPr>
      <xdr:spPr bwMode="auto">
        <a:xfrm>
          <a:off x="6545035" y="49244250"/>
          <a:ext cx="2470630" cy="11021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Ｂ</a:t>
          </a:r>
          <a:r>
            <a:rPr lang="en-US" altLang="ja-JP" sz="1600" b="0" i="0" u="none" strike="noStrike" baseline="0">
              <a:solidFill>
                <a:sysClr val="windowText" lastClr="000000"/>
              </a:solidFill>
              <a:latin typeface="ＭＳ Ｐゴシック"/>
              <a:ea typeface="ＭＳ Ｐゴシック"/>
            </a:rPr>
            <a:t>.</a:t>
          </a:r>
          <a:r>
            <a:rPr lang="ja-JP" altLang="en-US" sz="1600" b="0" i="0" u="none" strike="noStrike" baseline="0">
              <a:solidFill>
                <a:sysClr val="windowText" lastClr="000000"/>
              </a:solidFill>
              <a:latin typeface="ＭＳ Ｐゴシック"/>
              <a:ea typeface="ＭＳ Ｐゴシック"/>
            </a:rPr>
            <a:t>非常勤職員手当</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３百万円</a:t>
          </a:r>
          <a:endParaRPr lang="ja-JP" altLang="en-US">
            <a:solidFill>
              <a:sysClr val="windowText" lastClr="000000"/>
            </a:solidFill>
          </a:endParaRPr>
        </a:p>
      </xdr:txBody>
    </xdr:sp>
    <xdr:clientData/>
  </xdr:twoCellAnchor>
  <xdr:twoCellAnchor>
    <xdr:from>
      <xdr:col>11</xdr:col>
      <xdr:colOff>68036</xdr:colOff>
      <xdr:row>751</xdr:row>
      <xdr:rowOff>108857</xdr:rowOff>
    </xdr:from>
    <xdr:to>
      <xdr:col>21</xdr:col>
      <xdr:colOff>13607</xdr:colOff>
      <xdr:row>754</xdr:row>
      <xdr:rowOff>81642</xdr:rowOff>
    </xdr:to>
    <xdr:sp macro="" textlink="">
      <xdr:nvSpPr>
        <xdr:cNvPr id="11" name="AutoShape 36">
          <a:extLst>
            <a:ext uri="{FF2B5EF4-FFF2-40B4-BE49-F238E27FC236}">
              <a16:creationId xmlns:a16="http://schemas.microsoft.com/office/drawing/2014/main" id="{713E8E26-0FE9-4A4B-AF59-F25031E34E74}"/>
            </a:ext>
          </a:extLst>
        </xdr:cNvPr>
        <xdr:cNvSpPr>
          <a:spLocks noChangeArrowheads="1"/>
        </xdr:cNvSpPr>
      </xdr:nvSpPr>
      <xdr:spPr bwMode="auto">
        <a:xfrm>
          <a:off x="2313215" y="50536928"/>
          <a:ext cx="1986642" cy="103414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fontAlgn="base" hangingPunct="0"/>
          <a:r>
            <a:rPr lang="ja-JP" altLang="en-US" sz="1000">
              <a:solidFill>
                <a:srgbClr xmlns:mc="http://schemas.openxmlformats.org/markup-compatibility/2006" xmlns:a14="http://schemas.microsoft.com/office/drawing/2010/main" val="000000" mc:Ignorable="a14" a14:legacySpreadsheetColorIndex="8"/>
              </a:solidFill>
              <a:latin typeface="+mn-ea"/>
              <a:ea typeface="+mn-ea"/>
            </a:rPr>
            <a:t>現地への研究活動調査や会議及び勉強会等に職員を派遣する旅費</a:t>
          </a:r>
        </a:p>
      </xdr:txBody>
    </xdr:sp>
    <xdr:clientData/>
  </xdr:twoCellAnchor>
  <xdr:twoCellAnchor>
    <xdr:from>
      <xdr:col>33</xdr:col>
      <xdr:colOff>176893</xdr:colOff>
      <xdr:row>751</xdr:row>
      <xdr:rowOff>40822</xdr:rowOff>
    </xdr:from>
    <xdr:to>
      <xdr:col>42</xdr:col>
      <xdr:colOff>190500</xdr:colOff>
      <xdr:row>754</xdr:row>
      <xdr:rowOff>231321</xdr:rowOff>
    </xdr:to>
    <xdr:sp macro="" textlink="">
      <xdr:nvSpPr>
        <xdr:cNvPr id="12" name="AutoShape 36">
          <a:extLst>
            <a:ext uri="{FF2B5EF4-FFF2-40B4-BE49-F238E27FC236}">
              <a16:creationId xmlns:a16="http://schemas.microsoft.com/office/drawing/2014/main" id="{51118E24-1A8F-4F00-A72A-E7604C536D3B}"/>
            </a:ext>
          </a:extLst>
        </xdr:cNvPr>
        <xdr:cNvSpPr>
          <a:spLocks noChangeArrowheads="1"/>
        </xdr:cNvSpPr>
      </xdr:nvSpPr>
      <xdr:spPr bwMode="auto">
        <a:xfrm>
          <a:off x="6912429" y="50468893"/>
          <a:ext cx="1850571" cy="125185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fontAlgn="base" hangingPunct="0"/>
          <a:r>
            <a:rPr lang="ja-JP" altLang="en-US" sz="1000">
              <a:solidFill>
                <a:srgbClr xmlns:mc="http://schemas.openxmlformats.org/markup-compatibility/2006" xmlns:a14="http://schemas.microsoft.com/office/drawing/2010/main" val="000000" mc:Ignorable="a14" a14:legacySpreadsheetColorIndex="8"/>
              </a:solidFill>
              <a:latin typeface="+mn-ea"/>
              <a:ea typeface="+mn-ea"/>
            </a:rPr>
            <a:t>現地への研究活動調査や会議及び勉強会等を開催するにあたり必要な事務手続きを行う者を配置するための人件費</a:t>
          </a:r>
        </a:p>
      </xdr:txBody>
    </xdr:sp>
    <xdr:clientData/>
  </xdr:twoCellAnchor>
  <xdr:oneCellAnchor>
    <xdr:from>
      <xdr:col>33</xdr:col>
      <xdr:colOff>81643</xdr:colOff>
      <xdr:row>744</xdr:row>
      <xdr:rowOff>176893</xdr:rowOff>
    </xdr:from>
    <xdr:ext cx="2843407" cy="275717"/>
    <xdr:sp macro="" textlink="">
      <xdr:nvSpPr>
        <xdr:cNvPr id="18" name="テキスト ボックス 17">
          <a:extLst>
            <a:ext uri="{FF2B5EF4-FFF2-40B4-BE49-F238E27FC236}">
              <a16:creationId xmlns:a16="http://schemas.microsoft.com/office/drawing/2014/main" id="{B412E529-11DE-4E52-B193-778FC7D5F103}"/>
            </a:ext>
          </a:extLst>
        </xdr:cNvPr>
        <xdr:cNvSpPr txBox="1"/>
      </xdr:nvSpPr>
      <xdr:spPr>
        <a:xfrm>
          <a:off x="6817179" y="48128464"/>
          <a:ext cx="284340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諸謝金・委員等旅費・庁費　６百万円　を含む</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22" zoomScale="70" zoomScaleNormal="75" zoomScaleSheetLayoutView="70" zoomScalePageLayoutView="85" workbookViewId="0">
      <selection activeCell="X867" sqref="X86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214</v>
      </c>
      <c r="AT2" s="940"/>
      <c r="AU2" s="940"/>
      <c r="AV2" s="52" t="str">
        <f>IF(AW2="", "", "-")</f>
        <v/>
      </c>
      <c r="AW2" s="911"/>
      <c r="AX2" s="911"/>
    </row>
    <row r="3" spans="1:50" ht="21" customHeight="1" thickBot="1" x14ac:dyDescent="0.2">
      <c r="A3" s="867" t="s">
        <v>539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622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574</v>
      </c>
      <c r="H5" s="840"/>
      <c r="I5" s="840"/>
      <c r="J5" s="840"/>
      <c r="K5" s="840"/>
      <c r="L5" s="840"/>
      <c r="M5" s="841" t="s">
        <v>66</v>
      </c>
      <c r="N5" s="842"/>
      <c r="O5" s="842"/>
      <c r="P5" s="842"/>
      <c r="Q5" s="842"/>
      <c r="R5" s="843"/>
      <c r="S5" s="844" t="s">
        <v>575</v>
      </c>
      <c r="T5" s="840"/>
      <c r="U5" s="840"/>
      <c r="V5" s="840"/>
      <c r="W5" s="840"/>
      <c r="X5" s="845"/>
      <c r="Y5" s="698" t="s">
        <v>3</v>
      </c>
      <c r="Z5" s="543"/>
      <c r="AA5" s="543"/>
      <c r="AB5" s="543"/>
      <c r="AC5" s="543"/>
      <c r="AD5" s="544"/>
      <c r="AE5" s="699" t="s">
        <v>624</v>
      </c>
      <c r="AF5" s="699"/>
      <c r="AG5" s="699"/>
      <c r="AH5" s="699"/>
      <c r="AI5" s="699"/>
      <c r="AJ5" s="699"/>
      <c r="AK5" s="699"/>
      <c r="AL5" s="699"/>
      <c r="AM5" s="699"/>
      <c r="AN5" s="699"/>
      <c r="AO5" s="699"/>
      <c r="AP5" s="700"/>
      <c r="AQ5" s="701" t="s">
        <v>642</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568</v>
      </c>
      <c r="H7" s="499"/>
      <c r="I7" s="499"/>
      <c r="J7" s="499"/>
      <c r="K7" s="499"/>
      <c r="L7" s="499"/>
      <c r="M7" s="499"/>
      <c r="N7" s="499"/>
      <c r="O7" s="499"/>
      <c r="P7" s="499"/>
      <c r="Q7" s="499"/>
      <c r="R7" s="499"/>
      <c r="S7" s="499"/>
      <c r="T7" s="499"/>
      <c r="U7" s="499"/>
      <c r="V7" s="499"/>
      <c r="W7" s="499"/>
      <c r="X7" s="500"/>
      <c r="Y7" s="922" t="s">
        <v>511</v>
      </c>
      <c r="Z7" s="443"/>
      <c r="AA7" s="443"/>
      <c r="AB7" s="443"/>
      <c r="AC7" s="443"/>
      <c r="AD7" s="923"/>
      <c r="AE7" s="912" t="s">
        <v>576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科学技術・イノベーション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24</v>
      </c>
      <c r="Q13" s="658"/>
      <c r="R13" s="658"/>
      <c r="S13" s="658"/>
      <c r="T13" s="658"/>
      <c r="U13" s="658"/>
      <c r="V13" s="659"/>
      <c r="W13" s="657">
        <v>84</v>
      </c>
      <c r="X13" s="658"/>
      <c r="Y13" s="658"/>
      <c r="Z13" s="658"/>
      <c r="AA13" s="658"/>
      <c r="AB13" s="658"/>
      <c r="AC13" s="659"/>
      <c r="AD13" s="657">
        <v>20</v>
      </c>
      <c r="AE13" s="658"/>
      <c r="AF13" s="658"/>
      <c r="AG13" s="658"/>
      <c r="AH13" s="658"/>
      <c r="AI13" s="658"/>
      <c r="AJ13" s="659"/>
      <c r="AK13" s="657">
        <v>20</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568</v>
      </c>
      <c r="Q14" s="658"/>
      <c r="R14" s="658"/>
      <c r="S14" s="658"/>
      <c r="T14" s="658"/>
      <c r="U14" s="658"/>
      <c r="V14" s="659"/>
      <c r="W14" s="657" t="s">
        <v>568</v>
      </c>
      <c r="X14" s="658"/>
      <c r="Y14" s="658"/>
      <c r="Z14" s="658"/>
      <c r="AA14" s="658"/>
      <c r="AB14" s="658"/>
      <c r="AC14" s="659"/>
      <c r="AD14" s="657" t="s">
        <v>625</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568</v>
      </c>
      <c r="Q15" s="658"/>
      <c r="R15" s="658"/>
      <c r="S15" s="658"/>
      <c r="T15" s="658"/>
      <c r="U15" s="658"/>
      <c r="V15" s="659"/>
      <c r="W15" s="657" t="s">
        <v>568</v>
      </c>
      <c r="X15" s="658"/>
      <c r="Y15" s="658"/>
      <c r="Z15" s="658"/>
      <c r="AA15" s="658"/>
      <c r="AB15" s="658"/>
      <c r="AC15" s="659"/>
      <c r="AD15" s="657" t="s">
        <v>568</v>
      </c>
      <c r="AE15" s="658"/>
      <c r="AF15" s="658"/>
      <c r="AG15" s="658"/>
      <c r="AH15" s="658"/>
      <c r="AI15" s="658"/>
      <c r="AJ15" s="659"/>
      <c r="AK15" s="657" t="s">
        <v>646</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568</v>
      </c>
      <c r="Q16" s="658"/>
      <c r="R16" s="658"/>
      <c r="S16" s="658"/>
      <c r="T16" s="658"/>
      <c r="U16" s="658"/>
      <c r="V16" s="659"/>
      <c r="W16" s="657" t="s">
        <v>568</v>
      </c>
      <c r="X16" s="658"/>
      <c r="Y16" s="658"/>
      <c r="Z16" s="658"/>
      <c r="AA16" s="658"/>
      <c r="AB16" s="658"/>
      <c r="AC16" s="659"/>
      <c r="AD16" s="657" t="s">
        <v>568</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568</v>
      </c>
      <c r="Q17" s="658"/>
      <c r="R17" s="658"/>
      <c r="S17" s="658"/>
      <c r="T17" s="658"/>
      <c r="U17" s="658"/>
      <c r="V17" s="659"/>
      <c r="W17" s="657" t="s">
        <v>568</v>
      </c>
      <c r="X17" s="658"/>
      <c r="Y17" s="658"/>
      <c r="Z17" s="658"/>
      <c r="AA17" s="658"/>
      <c r="AB17" s="658"/>
      <c r="AC17" s="659"/>
      <c r="AD17" s="657" t="s">
        <v>568</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24</v>
      </c>
      <c r="Q18" s="879"/>
      <c r="R18" s="879"/>
      <c r="S18" s="879"/>
      <c r="T18" s="879"/>
      <c r="U18" s="879"/>
      <c r="V18" s="880"/>
      <c r="W18" s="878">
        <f>SUM(W13:AC17)</f>
        <v>84</v>
      </c>
      <c r="X18" s="879"/>
      <c r="Y18" s="879"/>
      <c r="Z18" s="879"/>
      <c r="AA18" s="879"/>
      <c r="AB18" s="879"/>
      <c r="AC18" s="880"/>
      <c r="AD18" s="878">
        <f>SUM(AD13:AJ17)</f>
        <v>20</v>
      </c>
      <c r="AE18" s="879"/>
      <c r="AF18" s="879"/>
      <c r="AG18" s="879"/>
      <c r="AH18" s="879"/>
      <c r="AI18" s="879"/>
      <c r="AJ18" s="880"/>
      <c r="AK18" s="878">
        <f>SUM(AK13:AQ17)</f>
        <v>20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14</v>
      </c>
      <c r="Q19" s="658"/>
      <c r="R19" s="658"/>
      <c r="S19" s="658"/>
      <c r="T19" s="658"/>
      <c r="U19" s="658"/>
      <c r="V19" s="659"/>
      <c r="W19" s="657">
        <v>77</v>
      </c>
      <c r="X19" s="658"/>
      <c r="Y19" s="658"/>
      <c r="Z19" s="658"/>
      <c r="AA19" s="658"/>
      <c r="AB19" s="658"/>
      <c r="AC19" s="659"/>
      <c r="AD19" s="657">
        <v>12</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0.58333333333333337</v>
      </c>
      <c r="Q20" s="318"/>
      <c r="R20" s="318"/>
      <c r="S20" s="318"/>
      <c r="T20" s="318"/>
      <c r="U20" s="318"/>
      <c r="V20" s="318"/>
      <c r="W20" s="318">
        <f t="shared" ref="W20" si="0">IF(W18=0, "-", SUM(W19)/W18)</f>
        <v>0.91666666666666663</v>
      </c>
      <c r="X20" s="318"/>
      <c r="Y20" s="318"/>
      <c r="Z20" s="318"/>
      <c r="AA20" s="318"/>
      <c r="AB20" s="318"/>
      <c r="AC20" s="318"/>
      <c r="AD20" s="318">
        <f t="shared" ref="AD20" si="1">IF(AD18=0, "-", SUM(AD19)/AD18)</f>
        <v>0.6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0.58333333333333337</v>
      </c>
      <c r="Q21" s="318"/>
      <c r="R21" s="318"/>
      <c r="S21" s="318"/>
      <c r="T21" s="318"/>
      <c r="U21" s="318"/>
      <c r="V21" s="318"/>
      <c r="W21" s="318">
        <f t="shared" ref="W21" si="2">IF(W19=0, "-", SUM(W19)/SUM(W13,W14))</f>
        <v>0.91666666666666663</v>
      </c>
      <c r="X21" s="318"/>
      <c r="Y21" s="318"/>
      <c r="Z21" s="318"/>
      <c r="AA21" s="318"/>
      <c r="AB21" s="318"/>
      <c r="AC21" s="318"/>
      <c r="AD21" s="318">
        <f t="shared" ref="AD21" si="3">IF(AD19=0, "-", SUM(AD19)/SUM(AD13,AD14))</f>
        <v>0.6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555</v>
      </c>
      <c r="B22" s="965"/>
      <c r="C22" s="965"/>
      <c r="D22" s="965"/>
      <c r="E22" s="965"/>
      <c r="F22" s="966"/>
      <c r="G22" s="951" t="s">
        <v>457</v>
      </c>
      <c r="H22" s="222"/>
      <c r="I22" s="222"/>
      <c r="J22" s="222"/>
      <c r="K22" s="222"/>
      <c r="L22" s="222"/>
      <c r="M22" s="222"/>
      <c r="N22" s="222"/>
      <c r="O22" s="223"/>
      <c r="P22" s="936" t="s">
        <v>516</v>
      </c>
      <c r="Q22" s="222"/>
      <c r="R22" s="222"/>
      <c r="S22" s="222"/>
      <c r="T22" s="222"/>
      <c r="U22" s="222"/>
      <c r="V22" s="223"/>
      <c r="W22" s="936" t="s">
        <v>512</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579</v>
      </c>
      <c r="H23" s="953"/>
      <c r="I23" s="953"/>
      <c r="J23" s="953"/>
      <c r="K23" s="953"/>
      <c r="L23" s="953"/>
      <c r="M23" s="953"/>
      <c r="N23" s="953"/>
      <c r="O23" s="954"/>
      <c r="P23" s="919">
        <v>8</v>
      </c>
      <c r="Q23" s="920"/>
      <c r="R23" s="920"/>
      <c r="S23" s="920"/>
      <c r="T23" s="920"/>
      <c r="U23" s="920"/>
      <c r="V23" s="937"/>
      <c r="W23" s="919"/>
      <c r="X23" s="920"/>
      <c r="Y23" s="920"/>
      <c r="Z23" s="920"/>
      <c r="AA23" s="920"/>
      <c r="AB23" s="920"/>
      <c r="AC23" s="937"/>
      <c r="AD23" s="974" t="s">
        <v>567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580</v>
      </c>
      <c r="H24" s="956"/>
      <c r="I24" s="956"/>
      <c r="J24" s="956"/>
      <c r="K24" s="956"/>
      <c r="L24" s="956"/>
      <c r="M24" s="956"/>
      <c r="N24" s="956"/>
      <c r="O24" s="957"/>
      <c r="P24" s="657">
        <v>4</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581</v>
      </c>
      <c r="H25" s="956"/>
      <c r="I25" s="956"/>
      <c r="J25" s="956"/>
      <c r="K25" s="956"/>
      <c r="L25" s="956"/>
      <c r="M25" s="956"/>
      <c r="N25" s="956"/>
      <c r="O25" s="957"/>
      <c r="P25" s="657">
        <v>3</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582</v>
      </c>
      <c r="H26" s="956"/>
      <c r="I26" s="956"/>
      <c r="J26" s="956"/>
      <c r="K26" s="956"/>
      <c r="L26" s="956"/>
      <c r="M26" s="956"/>
      <c r="N26" s="956"/>
      <c r="O26" s="957"/>
      <c r="P26" s="657">
        <v>3</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583</v>
      </c>
      <c r="H27" s="956"/>
      <c r="I27" s="956"/>
      <c r="J27" s="956"/>
      <c r="K27" s="956"/>
      <c r="L27" s="956"/>
      <c r="M27" s="956"/>
      <c r="N27" s="956"/>
      <c r="O27" s="957"/>
      <c r="P27" s="657">
        <v>2</v>
      </c>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933">
        <f>AK13</f>
        <v>20</v>
      </c>
      <c r="Q29" s="934"/>
      <c r="R29" s="934"/>
      <c r="S29" s="934"/>
      <c r="T29" s="934"/>
      <c r="U29" s="934"/>
      <c r="V29" s="935"/>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531</v>
      </c>
      <c r="AF30" s="859"/>
      <c r="AG30" s="859"/>
      <c r="AH30" s="860"/>
      <c r="AI30" s="858" t="s">
        <v>528</v>
      </c>
      <c r="AJ30" s="859"/>
      <c r="AK30" s="859"/>
      <c r="AL30" s="860"/>
      <c r="AM30" s="915" t="s">
        <v>523</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568</v>
      </c>
      <c r="AV31" s="199"/>
      <c r="AW31" s="398" t="s">
        <v>300</v>
      </c>
      <c r="AX31" s="399"/>
    </row>
    <row r="32" spans="1:50" ht="23.25" customHeight="1" x14ac:dyDescent="0.15">
      <c r="A32" s="403"/>
      <c r="B32" s="401"/>
      <c r="C32" s="401"/>
      <c r="D32" s="401"/>
      <c r="E32" s="401"/>
      <c r="F32" s="402"/>
      <c r="G32" s="564" t="s">
        <v>584</v>
      </c>
      <c r="H32" s="565"/>
      <c r="I32" s="565"/>
      <c r="J32" s="565"/>
      <c r="K32" s="565"/>
      <c r="L32" s="565"/>
      <c r="M32" s="565"/>
      <c r="N32" s="565"/>
      <c r="O32" s="566"/>
      <c r="P32" s="105" t="s">
        <v>585</v>
      </c>
      <c r="Q32" s="105"/>
      <c r="R32" s="105"/>
      <c r="S32" s="105"/>
      <c r="T32" s="105"/>
      <c r="U32" s="105"/>
      <c r="V32" s="105"/>
      <c r="W32" s="105"/>
      <c r="X32" s="106"/>
      <c r="Y32" s="471" t="s">
        <v>12</v>
      </c>
      <c r="Z32" s="531"/>
      <c r="AA32" s="532"/>
      <c r="AB32" s="461" t="s">
        <v>586</v>
      </c>
      <c r="AC32" s="461"/>
      <c r="AD32" s="461"/>
      <c r="AE32" s="218">
        <v>1</v>
      </c>
      <c r="AF32" s="219"/>
      <c r="AG32" s="219"/>
      <c r="AH32" s="219"/>
      <c r="AI32" s="218">
        <v>3</v>
      </c>
      <c r="AJ32" s="219"/>
      <c r="AK32" s="219"/>
      <c r="AL32" s="219"/>
      <c r="AM32" s="218">
        <v>3</v>
      </c>
      <c r="AN32" s="219"/>
      <c r="AO32" s="219"/>
      <c r="AP32" s="219"/>
      <c r="AQ32" s="340" t="s">
        <v>568</v>
      </c>
      <c r="AR32" s="207"/>
      <c r="AS32" s="207"/>
      <c r="AT32" s="341"/>
      <c r="AU32" s="219" t="s">
        <v>568</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586</v>
      </c>
      <c r="AC33" s="523"/>
      <c r="AD33" s="523"/>
      <c r="AE33" s="218">
        <v>2</v>
      </c>
      <c r="AF33" s="219"/>
      <c r="AG33" s="219"/>
      <c r="AH33" s="219"/>
      <c r="AI33" s="218">
        <v>3</v>
      </c>
      <c r="AJ33" s="219"/>
      <c r="AK33" s="219"/>
      <c r="AL33" s="219"/>
      <c r="AM33" s="218">
        <v>3</v>
      </c>
      <c r="AN33" s="219"/>
      <c r="AO33" s="219"/>
      <c r="AP33" s="219"/>
      <c r="AQ33" s="340">
        <v>1</v>
      </c>
      <c r="AR33" s="207"/>
      <c r="AS33" s="207"/>
      <c r="AT33" s="341"/>
      <c r="AU33" s="219" t="s">
        <v>568</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50</v>
      </c>
      <c r="AF34" s="219"/>
      <c r="AG34" s="219"/>
      <c r="AH34" s="219"/>
      <c r="AI34" s="218">
        <v>100</v>
      </c>
      <c r="AJ34" s="219"/>
      <c r="AK34" s="219"/>
      <c r="AL34" s="219"/>
      <c r="AM34" s="218">
        <v>100</v>
      </c>
      <c r="AN34" s="219"/>
      <c r="AO34" s="219"/>
      <c r="AP34" s="219"/>
      <c r="AQ34" s="340" t="s">
        <v>568</v>
      </c>
      <c r="AR34" s="207"/>
      <c r="AS34" s="207"/>
      <c r="AT34" s="341"/>
      <c r="AU34" s="219" t="s">
        <v>568</v>
      </c>
      <c r="AV34" s="219"/>
      <c r="AW34" s="219"/>
      <c r="AX34" s="221"/>
    </row>
    <row r="35" spans="1:50" ht="23.25" customHeight="1" x14ac:dyDescent="0.15">
      <c r="A35" s="226" t="s">
        <v>501</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504</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588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589</v>
      </c>
      <c r="AC101" s="461"/>
      <c r="AD101" s="461"/>
      <c r="AE101" s="218">
        <v>6</v>
      </c>
      <c r="AF101" s="219"/>
      <c r="AG101" s="219"/>
      <c r="AH101" s="220"/>
      <c r="AI101" s="218">
        <v>15</v>
      </c>
      <c r="AJ101" s="219"/>
      <c r="AK101" s="219"/>
      <c r="AL101" s="220"/>
      <c r="AM101" s="218">
        <v>7</v>
      </c>
      <c r="AN101" s="219"/>
      <c r="AO101" s="219"/>
      <c r="AP101" s="220"/>
      <c r="AQ101" s="218" t="s">
        <v>568</v>
      </c>
      <c r="AR101" s="219"/>
      <c r="AS101" s="219"/>
      <c r="AT101" s="220"/>
      <c r="AU101" s="218" t="s">
        <v>626</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589</v>
      </c>
      <c r="AC102" s="461"/>
      <c r="AD102" s="461"/>
      <c r="AE102" s="418">
        <v>14</v>
      </c>
      <c r="AF102" s="418"/>
      <c r="AG102" s="418"/>
      <c r="AH102" s="418"/>
      <c r="AI102" s="418">
        <v>8</v>
      </c>
      <c r="AJ102" s="418"/>
      <c r="AK102" s="418"/>
      <c r="AL102" s="418"/>
      <c r="AM102" s="418">
        <v>7</v>
      </c>
      <c r="AN102" s="418"/>
      <c r="AO102" s="418"/>
      <c r="AP102" s="418"/>
      <c r="AQ102" s="273">
        <v>7</v>
      </c>
      <c r="AR102" s="274"/>
      <c r="AS102" s="274"/>
      <c r="AT102" s="319"/>
      <c r="AU102" s="273">
        <v>7</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customHeight="1" x14ac:dyDescent="0.15">
      <c r="A104" s="422"/>
      <c r="B104" s="423"/>
      <c r="C104" s="423"/>
      <c r="D104" s="423"/>
      <c r="E104" s="423"/>
      <c r="F104" s="424"/>
      <c r="G104" s="105" t="s">
        <v>590</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586</v>
      </c>
      <c r="AC104" s="546"/>
      <c r="AD104" s="547"/>
      <c r="AE104" s="218">
        <v>0</v>
      </c>
      <c r="AF104" s="219"/>
      <c r="AG104" s="219"/>
      <c r="AH104" s="220"/>
      <c r="AI104" s="218">
        <v>2</v>
      </c>
      <c r="AJ104" s="219"/>
      <c r="AK104" s="219"/>
      <c r="AL104" s="220"/>
      <c r="AM104" s="218">
        <v>0</v>
      </c>
      <c r="AN104" s="219"/>
      <c r="AO104" s="219"/>
      <c r="AP104" s="220"/>
      <c r="AQ104" s="218" t="s">
        <v>568</v>
      </c>
      <c r="AR104" s="219"/>
      <c r="AS104" s="219"/>
      <c r="AT104" s="220"/>
      <c r="AU104" s="218" t="s">
        <v>627</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586</v>
      </c>
      <c r="AC105" s="469"/>
      <c r="AD105" s="470"/>
      <c r="AE105" s="418">
        <v>0</v>
      </c>
      <c r="AF105" s="418"/>
      <c r="AG105" s="418"/>
      <c r="AH105" s="418"/>
      <c r="AI105" s="418">
        <v>2</v>
      </c>
      <c r="AJ105" s="418"/>
      <c r="AK105" s="418"/>
      <c r="AL105" s="418"/>
      <c r="AM105" s="418">
        <v>0</v>
      </c>
      <c r="AN105" s="418"/>
      <c r="AO105" s="418"/>
      <c r="AP105" s="418"/>
      <c r="AQ105" s="218">
        <v>0</v>
      </c>
      <c r="AR105" s="219"/>
      <c r="AS105" s="219"/>
      <c r="AT105" s="220"/>
      <c r="AU105" s="273">
        <v>0</v>
      </c>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v>111</v>
      </c>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1" t="s">
        <v>518</v>
      </c>
      <c r="AR115" s="592"/>
      <c r="AS115" s="592"/>
      <c r="AT115" s="592"/>
      <c r="AU115" s="592"/>
      <c r="AV115" s="592"/>
      <c r="AW115" s="592"/>
      <c r="AX115" s="593"/>
    </row>
    <row r="116" spans="1:50" ht="23.25" customHeight="1" x14ac:dyDescent="0.15">
      <c r="A116" s="439"/>
      <c r="B116" s="440"/>
      <c r="C116" s="440"/>
      <c r="D116" s="440"/>
      <c r="E116" s="440"/>
      <c r="F116" s="441"/>
      <c r="G116" s="393" t="s">
        <v>591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592</v>
      </c>
      <c r="AC116" s="463"/>
      <c r="AD116" s="464"/>
      <c r="AE116" s="418">
        <v>2.2999999999999998</v>
      </c>
      <c r="AF116" s="418"/>
      <c r="AG116" s="418"/>
      <c r="AH116" s="418"/>
      <c r="AI116" s="418">
        <v>1.2</v>
      </c>
      <c r="AJ116" s="418"/>
      <c r="AK116" s="418"/>
      <c r="AL116" s="418"/>
      <c r="AM116" s="418">
        <v>1.7</v>
      </c>
      <c r="AN116" s="418"/>
      <c r="AO116" s="418"/>
      <c r="AP116" s="418"/>
      <c r="AQ116" s="218">
        <v>2.9</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593</v>
      </c>
      <c r="AC117" s="473"/>
      <c r="AD117" s="474"/>
      <c r="AE117" s="551" t="s">
        <v>594</v>
      </c>
      <c r="AF117" s="551"/>
      <c r="AG117" s="551"/>
      <c r="AH117" s="551"/>
      <c r="AI117" s="551" t="s">
        <v>595</v>
      </c>
      <c r="AJ117" s="551"/>
      <c r="AK117" s="551"/>
      <c r="AL117" s="551"/>
      <c r="AM117" s="551" t="s">
        <v>647</v>
      </c>
      <c r="AN117" s="551"/>
      <c r="AO117" s="551"/>
      <c r="AP117" s="551"/>
      <c r="AQ117" s="551" t="s">
        <v>628</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1" t="s">
        <v>518</v>
      </c>
      <c r="AR118" s="592"/>
      <c r="AS118" s="592"/>
      <c r="AT118" s="592"/>
      <c r="AU118" s="592"/>
      <c r="AV118" s="592"/>
      <c r="AW118" s="592"/>
      <c r="AX118" s="593"/>
    </row>
    <row r="119" spans="1:50" ht="23.25" customHeight="1" x14ac:dyDescent="0.15">
      <c r="A119" s="439"/>
      <c r="B119" s="440"/>
      <c r="C119" s="440"/>
      <c r="D119" s="440"/>
      <c r="E119" s="440"/>
      <c r="F119" s="441"/>
      <c r="G119" s="393" t="s">
        <v>596</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592</v>
      </c>
      <c r="AC119" s="463"/>
      <c r="AD119" s="464"/>
      <c r="AE119" s="418">
        <v>0</v>
      </c>
      <c r="AF119" s="418"/>
      <c r="AG119" s="418"/>
      <c r="AH119" s="418"/>
      <c r="AI119" s="418">
        <v>29.5</v>
      </c>
      <c r="AJ119" s="418"/>
      <c r="AK119" s="418"/>
      <c r="AL119" s="418"/>
      <c r="AM119" s="418">
        <v>0</v>
      </c>
      <c r="AN119" s="418"/>
      <c r="AO119" s="418"/>
      <c r="AP119" s="418"/>
      <c r="AQ119" s="418">
        <v>0</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597</v>
      </c>
      <c r="AC120" s="473"/>
      <c r="AD120" s="474"/>
      <c r="AE120" s="551" t="s">
        <v>598</v>
      </c>
      <c r="AF120" s="551"/>
      <c r="AG120" s="551"/>
      <c r="AH120" s="551"/>
      <c r="AI120" s="551" t="s">
        <v>599</v>
      </c>
      <c r="AJ120" s="551"/>
      <c r="AK120" s="551"/>
      <c r="AL120" s="551"/>
      <c r="AM120" s="551" t="s">
        <v>598</v>
      </c>
      <c r="AN120" s="551"/>
      <c r="AO120" s="551"/>
      <c r="AP120" s="551"/>
      <c r="AQ120" s="551" t="s">
        <v>629</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1" t="s">
        <v>518</v>
      </c>
      <c r="AR121" s="592"/>
      <c r="AS121" s="592"/>
      <c r="AT121" s="592"/>
      <c r="AU121" s="592"/>
      <c r="AV121" s="592"/>
      <c r="AW121" s="592"/>
      <c r="AX121" s="593"/>
    </row>
    <row r="122" spans="1:50" ht="23.25" hidden="1" customHeight="1" x14ac:dyDescent="0.15">
      <c r="A122" s="439"/>
      <c r="B122" s="440"/>
      <c r="C122" s="440"/>
      <c r="D122" s="440"/>
      <c r="E122" s="440"/>
      <c r="F122" s="441"/>
      <c r="G122" s="393" t="s">
        <v>600</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601</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1" t="s">
        <v>518</v>
      </c>
      <c r="AR124" s="592"/>
      <c r="AS124" s="592"/>
      <c r="AT124" s="592"/>
      <c r="AU124" s="592"/>
      <c r="AV124" s="592"/>
      <c r="AW124" s="592"/>
      <c r="AX124" s="593"/>
    </row>
    <row r="125" spans="1:50" ht="23.25" hidden="1" customHeight="1" x14ac:dyDescent="0.15">
      <c r="A125" s="439"/>
      <c r="B125" s="440"/>
      <c r="C125" s="440"/>
      <c r="D125" s="440"/>
      <c r="E125" s="440"/>
      <c r="F125" s="441"/>
      <c r="G125" s="393" t="s">
        <v>600</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601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531</v>
      </c>
      <c r="AF127" s="416"/>
      <c r="AG127" s="416"/>
      <c r="AH127" s="417"/>
      <c r="AI127" s="415" t="s">
        <v>528</v>
      </c>
      <c r="AJ127" s="416"/>
      <c r="AK127" s="416"/>
      <c r="AL127" s="417"/>
      <c r="AM127" s="415" t="s">
        <v>523</v>
      </c>
      <c r="AN127" s="416"/>
      <c r="AO127" s="416"/>
      <c r="AP127" s="417"/>
      <c r="AQ127" s="591" t="s">
        <v>518</v>
      </c>
      <c r="AR127" s="592"/>
      <c r="AS127" s="592"/>
      <c r="AT127" s="592"/>
      <c r="AU127" s="592"/>
      <c r="AV127" s="592"/>
      <c r="AW127" s="592"/>
      <c r="AX127" s="593"/>
    </row>
    <row r="128" spans="1:50" ht="23.25" hidden="1" customHeight="1" x14ac:dyDescent="0.15">
      <c r="A128" s="439"/>
      <c r="B128" s="440"/>
      <c r="C128" s="440"/>
      <c r="D128" s="440"/>
      <c r="E128" s="440"/>
      <c r="F128" s="441"/>
      <c r="G128" s="393" t="s">
        <v>600</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601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561</v>
      </c>
      <c r="B130" s="185"/>
      <c r="C130" s="184" t="s">
        <v>358</v>
      </c>
      <c r="D130" s="185"/>
      <c r="E130" s="169" t="s">
        <v>387</v>
      </c>
      <c r="F130" s="170"/>
      <c r="G130" s="171" t="s">
        <v>620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568</v>
      </c>
      <c r="AR133" s="199"/>
      <c r="AS133" s="133" t="s">
        <v>355</v>
      </c>
      <c r="AT133" s="134"/>
      <c r="AU133" s="200" t="s">
        <v>568</v>
      </c>
      <c r="AV133" s="200"/>
      <c r="AW133" s="133" t="s">
        <v>300</v>
      </c>
      <c r="AX133" s="195"/>
    </row>
    <row r="134" spans="1:50" ht="39.75" customHeight="1" x14ac:dyDescent="0.15">
      <c r="A134" s="189"/>
      <c r="B134" s="186"/>
      <c r="C134" s="180"/>
      <c r="D134" s="186"/>
      <c r="E134" s="180"/>
      <c r="F134" s="181"/>
      <c r="G134" s="104" t="s">
        <v>568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568</v>
      </c>
      <c r="AC134" s="205"/>
      <c r="AD134" s="205"/>
      <c r="AE134" s="206" t="s">
        <v>568</v>
      </c>
      <c r="AF134" s="207"/>
      <c r="AG134" s="207"/>
      <c r="AH134" s="207"/>
      <c r="AI134" s="206" t="s">
        <v>568</v>
      </c>
      <c r="AJ134" s="207"/>
      <c r="AK134" s="207"/>
      <c r="AL134" s="207"/>
      <c r="AM134" s="206" t="s">
        <v>627</v>
      </c>
      <c r="AN134" s="207"/>
      <c r="AO134" s="207"/>
      <c r="AP134" s="207"/>
      <c r="AQ134" s="206" t="s">
        <v>568</v>
      </c>
      <c r="AR134" s="207"/>
      <c r="AS134" s="207"/>
      <c r="AT134" s="207"/>
      <c r="AU134" s="206" t="s">
        <v>568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568</v>
      </c>
      <c r="AC135" s="213"/>
      <c r="AD135" s="213"/>
      <c r="AE135" s="206" t="s">
        <v>568</v>
      </c>
      <c r="AF135" s="207"/>
      <c r="AG135" s="207"/>
      <c r="AH135" s="207"/>
      <c r="AI135" s="206" t="s">
        <v>568</v>
      </c>
      <c r="AJ135" s="207"/>
      <c r="AK135" s="207"/>
      <c r="AL135" s="207"/>
      <c r="AM135" s="206" t="s">
        <v>643</v>
      </c>
      <c r="AN135" s="207"/>
      <c r="AO135" s="207"/>
      <c r="AP135" s="207"/>
      <c r="AQ135" s="206" t="s">
        <v>568</v>
      </c>
      <c r="AR135" s="207"/>
      <c r="AS135" s="207"/>
      <c r="AT135" s="207"/>
      <c r="AU135" s="206" t="s">
        <v>568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1"/>
      <c r="E430" s="174" t="s">
        <v>541</v>
      </c>
      <c r="F430" s="898"/>
      <c r="G430" s="899" t="s">
        <v>374</v>
      </c>
      <c r="H430" s="123"/>
      <c r="I430" s="123"/>
      <c r="J430" s="900" t="s">
        <v>603</v>
      </c>
      <c r="K430" s="901"/>
      <c r="L430" s="901"/>
      <c r="M430" s="901"/>
      <c r="N430" s="901"/>
      <c r="O430" s="901"/>
      <c r="P430" s="901"/>
      <c r="Q430" s="901"/>
      <c r="R430" s="901"/>
      <c r="S430" s="901"/>
      <c r="T430" s="902"/>
      <c r="U430" s="588" t="s">
        <v>604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605</v>
      </c>
      <c r="AF432" s="200"/>
      <c r="AG432" s="133" t="s">
        <v>355</v>
      </c>
      <c r="AH432" s="134"/>
      <c r="AI432" s="156"/>
      <c r="AJ432" s="156"/>
      <c r="AK432" s="156"/>
      <c r="AL432" s="154"/>
      <c r="AM432" s="156"/>
      <c r="AN432" s="156"/>
      <c r="AO432" s="156"/>
      <c r="AP432" s="154"/>
      <c r="AQ432" s="590" t="s">
        <v>605</v>
      </c>
      <c r="AR432" s="200"/>
      <c r="AS432" s="133" t="s">
        <v>355</v>
      </c>
      <c r="AT432" s="134"/>
      <c r="AU432" s="200" t="s">
        <v>605</v>
      </c>
      <c r="AV432" s="200"/>
      <c r="AW432" s="133" t="s">
        <v>300</v>
      </c>
      <c r="AX432" s="195"/>
    </row>
    <row r="433" spans="1:50" ht="23.25" customHeight="1" x14ac:dyDescent="0.15">
      <c r="A433" s="189"/>
      <c r="B433" s="186"/>
      <c r="C433" s="180"/>
      <c r="D433" s="186"/>
      <c r="E433" s="342"/>
      <c r="F433" s="343"/>
      <c r="G433" s="104" t="s">
        <v>605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605</v>
      </c>
      <c r="AC433" s="213"/>
      <c r="AD433" s="213"/>
      <c r="AE433" s="340" t="s">
        <v>603</v>
      </c>
      <c r="AF433" s="207"/>
      <c r="AG433" s="207"/>
      <c r="AH433" s="341"/>
      <c r="AI433" s="340" t="s">
        <v>603</v>
      </c>
      <c r="AJ433" s="207"/>
      <c r="AK433" s="207"/>
      <c r="AL433" s="207"/>
      <c r="AM433" s="340" t="s">
        <v>568</v>
      </c>
      <c r="AN433" s="207"/>
      <c r="AO433" s="207"/>
      <c r="AP433" s="341"/>
      <c r="AQ433" s="340" t="s">
        <v>603</v>
      </c>
      <c r="AR433" s="207"/>
      <c r="AS433" s="207"/>
      <c r="AT433" s="341"/>
      <c r="AU433" s="207" t="s">
        <v>603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605</v>
      </c>
      <c r="AC434" s="205"/>
      <c r="AD434" s="205"/>
      <c r="AE434" s="340" t="s">
        <v>603</v>
      </c>
      <c r="AF434" s="207"/>
      <c r="AG434" s="207"/>
      <c r="AH434" s="341"/>
      <c r="AI434" s="340" t="s">
        <v>603</v>
      </c>
      <c r="AJ434" s="207"/>
      <c r="AK434" s="207"/>
      <c r="AL434" s="207"/>
      <c r="AM434" s="340" t="s">
        <v>568</v>
      </c>
      <c r="AN434" s="207"/>
      <c r="AO434" s="207"/>
      <c r="AP434" s="341"/>
      <c r="AQ434" s="340" t="s">
        <v>603</v>
      </c>
      <c r="AR434" s="207"/>
      <c r="AS434" s="207"/>
      <c r="AT434" s="341"/>
      <c r="AU434" s="207" t="s">
        <v>606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606</v>
      </c>
      <c r="AF435" s="207"/>
      <c r="AG435" s="207"/>
      <c r="AH435" s="341"/>
      <c r="AI435" s="340" t="s">
        <v>606</v>
      </c>
      <c r="AJ435" s="207"/>
      <c r="AK435" s="207"/>
      <c r="AL435" s="207"/>
      <c r="AM435" s="340" t="s">
        <v>568</v>
      </c>
      <c r="AN435" s="207"/>
      <c r="AO435" s="207"/>
      <c r="AP435" s="341"/>
      <c r="AQ435" s="340" t="s">
        <v>603</v>
      </c>
      <c r="AR435" s="207"/>
      <c r="AS435" s="207"/>
      <c r="AT435" s="341"/>
      <c r="AU435" s="207" t="s">
        <v>603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604</v>
      </c>
      <c r="AF457" s="200"/>
      <c r="AG457" s="133" t="s">
        <v>355</v>
      </c>
      <c r="AH457" s="134"/>
      <c r="AI457" s="156"/>
      <c r="AJ457" s="156"/>
      <c r="AK457" s="156"/>
      <c r="AL457" s="154"/>
      <c r="AM457" s="156"/>
      <c r="AN457" s="156"/>
      <c r="AO457" s="156"/>
      <c r="AP457" s="154"/>
      <c r="AQ457" s="590" t="s">
        <v>605</v>
      </c>
      <c r="AR457" s="200"/>
      <c r="AS457" s="133" t="s">
        <v>355</v>
      </c>
      <c r="AT457" s="134"/>
      <c r="AU457" s="200" t="s">
        <v>607</v>
      </c>
      <c r="AV457" s="200"/>
      <c r="AW457" s="133" t="s">
        <v>300</v>
      </c>
      <c r="AX457" s="195"/>
    </row>
    <row r="458" spans="1:50" ht="23.25" customHeight="1" x14ac:dyDescent="0.15">
      <c r="A458" s="189"/>
      <c r="B458" s="186"/>
      <c r="C458" s="180"/>
      <c r="D458" s="186"/>
      <c r="E458" s="342"/>
      <c r="F458" s="343"/>
      <c r="G458" s="104" t="s">
        <v>605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605</v>
      </c>
      <c r="AC458" s="213"/>
      <c r="AD458" s="213"/>
      <c r="AE458" s="340" t="s">
        <v>603</v>
      </c>
      <c r="AF458" s="207"/>
      <c r="AG458" s="207"/>
      <c r="AH458" s="207"/>
      <c r="AI458" s="340" t="s">
        <v>603</v>
      </c>
      <c r="AJ458" s="207"/>
      <c r="AK458" s="207"/>
      <c r="AL458" s="207"/>
      <c r="AM458" s="340" t="s">
        <v>568</v>
      </c>
      <c r="AN458" s="207"/>
      <c r="AO458" s="207"/>
      <c r="AP458" s="341"/>
      <c r="AQ458" s="340" t="s">
        <v>603</v>
      </c>
      <c r="AR458" s="207"/>
      <c r="AS458" s="207"/>
      <c r="AT458" s="341"/>
      <c r="AU458" s="207" t="s">
        <v>603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605</v>
      </c>
      <c r="AC459" s="205"/>
      <c r="AD459" s="205"/>
      <c r="AE459" s="340" t="s">
        <v>603</v>
      </c>
      <c r="AF459" s="207"/>
      <c r="AG459" s="207"/>
      <c r="AH459" s="341"/>
      <c r="AI459" s="340" t="s">
        <v>606</v>
      </c>
      <c r="AJ459" s="207"/>
      <c r="AK459" s="207"/>
      <c r="AL459" s="207"/>
      <c r="AM459" s="340" t="s">
        <v>568</v>
      </c>
      <c r="AN459" s="207"/>
      <c r="AO459" s="207"/>
      <c r="AP459" s="341"/>
      <c r="AQ459" s="340" t="s">
        <v>603</v>
      </c>
      <c r="AR459" s="207"/>
      <c r="AS459" s="207"/>
      <c r="AT459" s="341"/>
      <c r="AU459" s="207" t="s">
        <v>603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603</v>
      </c>
      <c r="AF460" s="207"/>
      <c r="AG460" s="207"/>
      <c r="AH460" s="341"/>
      <c r="AI460" s="340" t="s">
        <v>603</v>
      </c>
      <c r="AJ460" s="207"/>
      <c r="AK460" s="207"/>
      <c r="AL460" s="207"/>
      <c r="AM460" s="340" t="s">
        <v>568</v>
      </c>
      <c r="AN460" s="207"/>
      <c r="AO460" s="207"/>
      <c r="AP460" s="341"/>
      <c r="AQ460" s="340" t="s">
        <v>603</v>
      </c>
      <c r="AR460" s="207"/>
      <c r="AS460" s="207"/>
      <c r="AT460" s="341"/>
      <c r="AU460" s="207" t="s">
        <v>606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71.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619</v>
      </c>
      <c r="AE702" s="346"/>
      <c r="AF702" s="346"/>
      <c r="AG702" s="385" t="s">
        <v>608</v>
      </c>
      <c r="AH702" s="386"/>
      <c r="AI702" s="386"/>
      <c r="AJ702" s="386"/>
      <c r="AK702" s="386"/>
      <c r="AL702" s="386"/>
      <c r="AM702" s="386"/>
      <c r="AN702" s="386"/>
      <c r="AO702" s="386"/>
      <c r="AP702" s="386"/>
      <c r="AQ702" s="386"/>
      <c r="AR702" s="386"/>
      <c r="AS702" s="386"/>
      <c r="AT702" s="386"/>
      <c r="AU702" s="386"/>
      <c r="AV702" s="386"/>
      <c r="AW702" s="386"/>
      <c r="AX702" s="387"/>
    </row>
    <row r="703" spans="1:50" ht="119.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619</v>
      </c>
      <c r="AE703" s="329"/>
      <c r="AF703" s="329"/>
      <c r="AG703" s="101" t="s">
        <v>609</v>
      </c>
      <c r="AH703" s="102"/>
      <c r="AI703" s="102"/>
      <c r="AJ703" s="102"/>
      <c r="AK703" s="102"/>
      <c r="AL703" s="102"/>
      <c r="AM703" s="102"/>
      <c r="AN703" s="102"/>
      <c r="AO703" s="102"/>
      <c r="AP703" s="102"/>
      <c r="AQ703" s="102"/>
      <c r="AR703" s="102"/>
      <c r="AS703" s="102"/>
      <c r="AT703" s="102"/>
      <c r="AU703" s="102"/>
      <c r="AV703" s="102"/>
      <c r="AW703" s="102"/>
      <c r="AX703" s="103"/>
    </row>
    <row r="704" spans="1:50" ht="119.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619</v>
      </c>
      <c r="AE704" s="783"/>
      <c r="AF704" s="783"/>
      <c r="AG704" s="167" t="s">
        <v>609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619</v>
      </c>
      <c r="AE705" s="715"/>
      <c r="AF705" s="715"/>
      <c r="AG705" s="125" t="s">
        <v>610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631</v>
      </c>
      <c r="AE708" s="605"/>
      <c r="AF708" s="605"/>
      <c r="AG708" s="742" t="s">
        <v>648</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619</v>
      </c>
      <c r="AE709" s="329"/>
      <c r="AF709" s="329"/>
      <c r="AG709" s="101" t="s">
        <v>611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631</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619</v>
      </c>
      <c r="AE711" s="329"/>
      <c r="AF711" s="329"/>
      <c r="AG711" s="101" t="s">
        <v>612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631</v>
      </c>
      <c r="AE712" s="783"/>
      <c r="AF712" s="783"/>
      <c r="AG712" s="810" t="s">
        <v>646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631</v>
      </c>
      <c r="AE713" s="329"/>
      <c r="AF713" s="663"/>
      <c r="AG713" s="101" t="s">
        <v>649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619</v>
      </c>
      <c r="AE714" s="808"/>
      <c r="AF714" s="809"/>
      <c r="AG714" s="736" t="s">
        <v>613</v>
      </c>
      <c r="AH714" s="737"/>
      <c r="AI714" s="737"/>
      <c r="AJ714" s="737"/>
      <c r="AK714" s="737"/>
      <c r="AL714" s="737"/>
      <c r="AM714" s="737"/>
      <c r="AN714" s="737"/>
      <c r="AO714" s="737"/>
      <c r="AP714" s="737"/>
      <c r="AQ714" s="737"/>
      <c r="AR714" s="737"/>
      <c r="AS714" s="737"/>
      <c r="AT714" s="737"/>
      <c r="AU714" s="737"/>
      <c r="AV714" s="737"/>
      <c r="AW714" s="737"/>
      <c r="AX714" s="738"/>
    </row>
    <row r="715" spans="1:50" ht="108.7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619</v>
      </c>
      <c r="AE715" s="605"/>
      <c r="AF715" s="656"/>
      <c r="AG715" s="742" t="s">
        <v>614</v>
      </c>
      <c r="AH715" s="743"/>
      <c r="AI715" s="743"/>
      <c r="AJ715" s="743"/>
      <c r="AK715" s="743"/>
      <c r="AL715" s="743"/>
      <c r="AM715" s="743"/>
      <c r="AN715" s="743"/>
      <c r="AO715" s="743"/>
      <c r="AP715" s="743"/>
      <c r="AQ715" s="743"/>
      <c r="AR715" s="743"/>
      <c r="AS715" s="743"/>
      <c r="AT715" s="743"/>
      <c r="AU715" s="743"/>
      <c r="AV715" s="743"/>
      <c r="AW715" s="743"/>
      <c r="AX715" s="744"/>
    </row>
    <row r="716" spans="1:50" ht="51"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619</v>
      </c>
      <c r="AE716" s="627"/>
      <c r="AF716" s="627"/>
      <c r="AG716" s="101" t="s">
        <v>615</v>
      </c>
      <c r="AH716" s="102"/>
      <c r="AI716" s="102"/>
      <c r="AJ716" s="102"/>
      <c r="AK716" s="102"/>
      <c r="AL716" s="102"/>
      <c r="AM716" s="102"/>
      <c r="AN716" s="102"/>
      <c r="AO716" s="102"/>
      <c r="AP716" s="102"/>
      <c r="AQ716" s="102"/>
      <c r="AR716" s="102"/>
      <c r="AS716" s="102"/>
      <c r="AT716" s="102"/>
      <c r="AU716" s="102"/>
      <c r="AV716" s="102"/>
      <c r="AW716" s="102"/>
      <c r="AX716" s="103"/>
    </row>
    <row r="717" spans="1:50" ht="51"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619</v>
      </c>
      <c r="AE717" s="329"/>
      <c r="AF717" s="329"/>
      <c r="AG717" s="101" t="s">
        <v>615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631</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631</v>
      </c>
      <c r="AE719" s="605"/>
      <c r="AF719" s="605"/>
      <c r="AG719" s="125" t="s">
        <v>646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645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545</v>
      </c>
      <c r="B737" s="210"/>
      <c r="C737" s="210"/>
      <c r="D737" s="211"/>
      <c r="E737" s="990" t="s">
        <v>568</v>
      </c>
      <c r="F737" s="990"/>
      <c r="G737" s="990"/>
      <c r="H737" s="990"/>
      <c r="I737" s="990"/>
      <c r="J737" s="990"/>
      <c r="K737" s="990"/>
      <c r="L737" s="990"/>
      <c r="M737" s="990"/>
      <c r="N737" s="365" t="s">
        <v>538</v>
      </c>
      <c r="O737" s="365"/>
      <c r="P737" s="365"/>
      <c r="Q737" s="365"/>
      <c r="R737" s="990" t="s">
        <v>568</v>
      </c>
      <c r="S737" s="990"/>
      <c r="T737" s="990"/>
      <c r="U737" s="990"/>
      <c r="V737" s="990"/>
      <c r="W737" s="990"/>
      <c r="X737" s="990"/>
      <c r="Y737" s="990"/>
      <c r="Z737" s="990"/>
      <c r="AA737" s="365" t="s">
        <v>537</v>
      </c>
      <c r="AB737" s="365"/>
      <c r="AC737" s="365"/>
      <c r="AD737" s="365"/>
      <c r="AE737" s="990" t="s">
        <v>568</v>
      </c>
      <c r="AF737" s="990"/>
      <c r="AG737" s="990"/>
      <c r="AH737" s="990"/>
      <c r="AI737" s="990"/>
      <c r="AJ737" s="990"/>
      <c r="AK737" s="990"/>
      <c r="AL737" s="990"/>
      <c r="AM737" s="990"/>
      <c r="AN737" s="365" t="s">
        <v>536</v>
      </c>
      <c r="AO737" s="365"/>
      <c r="AP737" s="365"/>
      <c r="AQ737" s="365"/>
      <c r="AR737" s="982" t="s">
        <v>568</v>
      </c>
      <c r="AS737" s="983"/>
      <c r="AT737" s="983"/>
      <c r="AU737" s="983"/>
      <c r="AV737" s="983"/>
      <c r="AW737" s="983"/>
      <c r="AX737" s="984"/>
      <c r="AY737" s="89"/>
      <c r="AZ737" s="89"/>
    </row>
    <row r="738" spans="1:52" ht="24.75" customHeight="1" x14ac:dyDescent="0.15">
      <c r="A738" s="991" t="s">
        <v>535</v>
      </c>
      <c r="B738" s="210"/>
      <c r="C738" s="210"/>
      <c r="D738" s="211"/>
      <c r="E738" s="990" t="s">
        <v>616</v>
      </c>
      <c r="F738" s="990"/>
      <c r="G738" s="990"/>
      <c r="H738" s="990"/>
      <c r="I738" s="990"/>
      <c r="J738" s="990"/>
      <c r="K738" s="990"/>
      <c r="L738" s="990"/>
      <c r="M738" s="990"/>
      <c r="N738" s="365" t="s">
        <v>534</v>
      </c>
      <c r="O738" s="365"/>
      <c r="P738" s="365"/>
      <c r="Q738" s="365"/>
      <c r="R738" s="990" t="s">
        <v>617</v>
      </c>
      <c r="S738" s="990"/>
      <c r="T738" s="990"/>
      <c r="U738" s="990"/>
      <c r="V738" s="990"/>
      <c r="W738" s="990"/>
      <c r="X738" s="990"/>
      <c r="Y738" s="990"/>
      <c r="Z738" s="990"/>
      <c r="AA738" s="365" t="s">
        <v>533</v>
      </c>
      <c r="AB738" s="365"/>
      <c r="AC738" s="365"/>
      <c r="AD738" s="365"/>
      <c r="AE738" s="990" t="s">
        <v>618</v>
      </c>
      <c r="AF738" s="990"/>
      <c r="AG738" s="990"/>
      <c r="AH738" s="990"/>
      <c r="AI738" s="990"/>
      <c r="AJ738" s="990"/>
      <c r="AK738" s="990"/>
      <c r="AL738" s="990"/>
      <c r="AM738" s="990"/>
      <c r="AN738" s="365" t="s">
        <v>529</v>
      </c>
      <c r="AO738" s="365"/>
      <c r="AP738" s="365"/>
      <c r="AQ738" s="365"/>
      <c r="AR738" s="982">
        <v>223</v>
      </c>
      <c r="AS738" s="983"/>
      <c r="AT738" s="983"/>
      <c r="AU738" s="983"/>
      <c r="AV738" s="983"/>
      <c r="AW738" s="983"/>
      <c r="AX738" s="984"/>
    </row>
    <row r="739" spans="1:52" ht="24.75" customHeight="1" thickBot="1" x14ac:dyDescent="0.2">
      <c r="A739" s="992" t="s">
        <v>525</v>
      </c>
      <c r="B739" s="993"/>
      <c r="C739" s="993"/>
      <c r="D739" s="994"/>
      <c r="E739" s="995" t="s">
        <v>565</v>
      </c>
      <c r="F739" s="985"/>
      <c r="G739" s="985"/>
      <c r="H739" s="93" t="str">
        <f>IF(E739="", "", "(")</f>
        <v>(</v>
      </c>
      <c r="I739" s="985"/>
      <c r="J739" s="985"/>
      <c r="K739" s="93" t="str">
        <f>IF(OR(I739="　", I739=""), "", "-")</f>
        <v/>
      </c>
      <c r="L739" s="986">
        <v>223</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505</v>
      </c>
      <c r="B740" s="615"/>
      <c r="C740" s="615"/>
      <c r="D740" s="615"/>
      <c r="E740" s="615"/>
      <c r="F740" s="616"/>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507</v>
      </c>
      <c r="B779" s="629"/>
      <c r="C779" s="629"/>
      <c r="D779" s="629"/>
      <c r="E779" s="629"/>
      <c r="F779" s="630"/>
      <c r="G779" s="595" t="s">
        <v>650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49.5" customHeight="1" x14ac:dyDescent="0.15">
      <c r="A781" s="631"/>
      <c r="B781" s="632"/>
      <c r="C781" s="632"/>
      <c r="D781" s="632"/>
      <c r="E781" s="632"/>
      <c r="F781" s="633"/>
      <c r="G781" s="670" t="s">
        <v>634</v>
      </c>
      <c r="H781" s="671"/>
      <c r="I781" s="671"/>
      <c r="J781" s="671"/>
      <c r="K781" s="672"/>
      <c r="L781" s="664" t="s">
        <v>636</v>
      </c>
      <c r="M781" s="665"/>
      <c r="N781" s="665"/>
      <c r="O781" s="665"/>
      <c r="P781" s="665"/>
      <c r="Q781" s="665"/>
      <c r="R781" s="665"/>
      <c r="S781" s="665"/>
      <c r="T781" s="665"/>
      <c r="U781" s="665"/>
      <c r="V781" s="665"/>
      <c r="W781" s="665"/>
      <c r="X781" s="666"/>
      <c r="Y781" s="388">
        <v>1</v>
      </c>
      <c r="Z781" s="389"/>
      <c r="AA781" s="389"/>
      <c r="AB781" s="805"/>
      <c r="AC781" s="670" t="s">
        <v>635</v>
      </c>
      <c r="AD781" s="671"/>
      <c r="AE781" s="671"/>
      <c r="AF781" s="671"/>
      <c r="AG781" s="672"/>
      <c r="AH781" s="664" t="s">
        <v>637</v>
      </c>
      <c r="AI781" s="665"/>
      <c r="AJ781" s="665"/>
      <c r="AK781" s="665"/>
      <c r="AL781" s="665"/>
      <c r="AM781" s="665"/>
      <c r="AN781" s="665"/>
      <c r="AO781" s="665"/>
      <c r="AP781" s="665"/>
      <c r="AQ781" s="665"/>
      <c r="AR781" s="665"/>
      <c r="AS781" s="665"/>
      <c r="AT781" s="666"/>
      <c r="AU781" s="388">
        <v>3</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3</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638</v>
      </c>
      <c r="D837" s="347"/>
      <c r="E837" s="347"/>
      <c r="F837" s="347"/>
      <c r="G837" s="347"/>
      <c r="H837" s="347"/>
      <c r="I837" s="347"/>
      <c r="J837" s="348" t="s">
        <v>651</v>
      </c>
      <c r="K837" s="349"/>
      <c r="L837" s="349"/>
      <c r="M837" s="349"/>
      <c r="N837" s="349"/>
      <c r="O837" s="349"/>
      <c r="P837" s="362" t="s">
        <v>653</v>
      </c>
      <c r="Q837" s="350"/>
      <c r="R837" s="350"/>
      <c r="S837" s="350"/>
      <c r="T837" s="350"/>
      <c r="U837" s="350"/>
      <c r="V837" s="350"/>
      <c r="W837" s="350"/>
      <c r="X837" s="350"/>
      <c r="Y837" s="351">
        <v>1</v>
      </c>
      <c r="Z837" s="352"/>
      <c r="AA837" s="352"/>
      <c r="AB837" s="353"/>
      <c r="AC837" s="363" t="s">
        <v>196</v>
      </c>
      <c r="AD837" s="371"/>
      <c r="AE837" s="371"/>
      <c r="AF837" s="371"/>
      <c r="AG837" s="371"/>
      <c r="AH837" s="372" t="s">
        <v>651</v>
      </c>
      <c r="AI837" s="373"/>
      <c r="AJ837" s="373"/>
      <c r="AK837" s="373"/>
      <c r="AL837" s="357" t="s">
        <v>651</v>
      </c>
      <c r="AM837" s="358"/>
      <c r="AN837" s="358"/>
      <c r="AO837" s="359"/>
      <c r="AP837" s="360" t="s">
        <v>651</v>
      </c>
      <c r="AQ837" s="360"/>
      <c r="AR837" s="360"/>
      <c r="AS837" s="360"/>
      <c r="AT837" s="360"/>
      <c r="AU837" s="360"/>
      <c r="AV837" s="360"/>
      <c r="AW837" s="360"/>
      <c r="AX837" s="360"/>
    </row>
    <row r="838" spans="1:50" ht="30" customHeight="1" x14ac:dyDescent="0.15">
      <c r="A838" s="376">
        <v>2</v>
      </c>
      <c r="B838" s="376">
        <v>1</v>
      </c>
      <c r="C838" s="361" t="s">
        <v>639</v>
      </c>
      <c r="D838" s="347"/>
      <c r="E838" s="347"/>
      <c r="F838" s="347"/>
      <c r="G838" s="347"/>
      <c r="H838" s="347"/>
      <c r="I838" s="347"/>
      <c r="J838" s="348" t="s">
        <v>651</v>
      </c>
      <c r="K838" s="349"/>
      <c r="L838" s="349"/>
      <c r="M838" s="349"/>
      <c r="N838" s="349"/>
      <c r="O838" s="349"/>
      <c r="P838" s="350" t="s">
        <v>652</v>
      </c>
      <c r="Q838" s="350"/>
      <c r="R838" s="350"/>
      <c r="S838" s="350"/>
      <c r="T838" s="350"/>
      <c r="U838" s="350"/>
      <c r="V838" s="350"/>
      <c r="W838" s="350"/>
      <c r="X838" s="350"/>
      <c r="Y838" s="351">
        <v>1</v>
      </c>
      <c r="Z838" s="352"/>
      <c r="AA838" s="352"/>
      <c r="AB838" s="353"/>
      <c r="AC838" s="363" t="s">
        <v>196</v>
      </c>
      <c r="AD838" s="371"/>
      <c r="AE838" s="371"/>
      <c r="AF838" s="371"/>
      <c r="AG838" s="371"/>
      <c r="AH838" s="372" t="s">
        <v>651</v>
      </c>
      <c r="AI838" s="373"/>
      <c r="AJ838" s="373"/>
      <c r="AK838" s="373"/>
      <c r="AL838" s="357" t="s">
        <v>651</v>
      </c>
      <c r="AM838" s="358"/>
      <c r="AN838" s="358"/>
      <c r="AO838" s="359"/>
      <c r="AP838" s="360" t="s">
        <v>651</v>
      </c>
      <c r="AQ838" s="360"/>
      <c r="AR838" s="360"/>
      <c r="AS838" s="360"/>
      <c r="AT838" s="360"/>
      <c r="AU838" s="360"/>
      <c r="AV838" s="360"/>
      <c r="AW838" s="360"/>
      <c r="AX838" s="360"/>
    </row>
    <row r="839" spans="1:50" ht="30" customHeight="1" x14ac:dyDescent="0.15">
      <c r="A839" s="376">
        <v>3</v>
      </c>
      <c r="B839" s="376">
        <v>1</v>
      </c>
      <c r="C839" s="361" t="s">
        <v>640</v>
      </c>
      <c r="D839" s="347"/>
      <c r="E839" s="347"/>
      <c r="F839" s="347"/>
      <c r="G839" s="347"/>
      <c r="H839" s="347"/>
      <c r="I839" s="347"/>
      <c r="J839" s="348" t="s">
        <v>651</v>
      </c>
      <c r="K839" s="349"/>
      <c r="L839" s="349"/>
      <c r="M839" s="349"/>
      <c r="N839" s="349"/>
      <c r="O839" s="349"/>
      <c r="P839" s="362" t="s">
        <v>652</v>
      </c>
      <c r="Q839" s="350"/>
      <c r="R839" s="350"/>
      <c r="S839" s="350"/>
      <c r="T839" s="350"/>
      <c r="U839" s="350"/>
      <c r="V839" s="350"/>
      <c r="W839" s="350"/>
      <c r="X839" s="350"/>
      <c r="Y839" s="351">
        <v>1</v>
      </c>
      <c r="Z839" s="352"/>
      <c r="AA839" s="352"/>
      <c r="AB839" s="353"/>
      <c r="AC839" s="363" t="s">
        <v>196</v>
      </c>
      <c r="AD839" s="371"/>
      <c r="AE839" s="371"/>
      <c r="AF839" s="371"/>
      <c r="AG839" s="371"/>
      <c r="AH839" s="355" t="s">
        <v>651</v>
      </c>
      <c r="AI839" s="356"/>
      <c r="AJ839" s="356"/>
      <c r="AK839" s="356"/>
      <c r="AL839" s="357" t="s">
        <v>651</v>
      </c>
      <c r="AM839" s="358"/>
      <c r="AN839" s="358"/>
      <c r="AO839" s="359"/>
      <c r="AP839" s="360" t="s">
        <v>651</v>
      </c>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60.75" customHeight="1" x14ac:dyDescent="0.15">
      <c r="A870" s="376">
        <v>1</v>
      </c>
      <c r="B870" s="376">
        <v>1</v>
      </c>
      <c r="C870" s="361" t="s">
        <v>644</v>
      </c>
      <c r="D870" s="347"/>
      <c r="E870" s="347"/>
      <c r="F870" s="347"/>
      <c r="G870" s="347"/>
      <c r="H870" s="347"/>
      <c r="I870" s="347"/>
      <c r="J870" s="348" t="s">
        <v>651</v>
      </c>
      <c r="K870" s="349"/>
      <c r="L870" s="349"/>
      <c r="M870" s="349"/>
      <c r="N870" s="349"/>
      <c r="O870" s="349"/>
      <c r="P870" s="362" t="s">
        <v>641</v>
      </c>
      <c r="Q870" s="350"/>
      <c r="R870" s="350"/>
      <c r="S870" s="350"/>
      <c r="T870" s="350"/>
      <c r="U870" s="350"/>
      <c r="V870" s="350"/>
      <c r="W870" s="350"/>
      <c r="X870" s="350"/>
      <c r="Y870" s="351">
        <v>3</v>
      </c>
      <c r="Z870" s="352"/>
      <c r="AA870" s="352"/>
      <c r="AB870" s="353"/>
      <c r="AC870" s="363" t="s">
        <v>196</v>
      </c>
      <c r="AD870" s="371"/>
      <c r="AE870" s="371"/>
      <c r="AF870" s="371"/>
      <c r="AG870" s="371"/>
      <c r="AH870" s="372" t="s">
        <v>651</v>
      </c>
      <c r="AI870" s="373"/>
      <c r="AJ870" s="373"/>
      <c r="AK870" s="373"/>
      <c r="AL870" s="357" t="s">
        <v>651</v>
      </c>
      <c r="AM870" s="358"/>
      <c r="AN870" s="358"/>
      <c r="AO870" s="359"/>
      <c r="AP870" s="360" t="s">
        <v>651</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569</v>
      </c>
      <c r="F1102" s="375"/>
      <c r="G1102" s="375"/>
      <c r="H1102" s="375"/>
      <c r="I1102" s="375"/>
      <c r="J1102" s="348" t="s">
        <v>570</v>
      </c>
      <c r="K1102" s="349"/>
      <c r="L1102" s="349"/>
      <c r="M1102" s="349"/>
      <c r="N1102" s="349"/>
      <c r="O1102" s="349"/>
      <c r="P1102" s="362" t="s">
        <v>569</v>
      </c>
      <c r="Q1102" s="350"/>
      <c r="R1102" s="350"/>
      <c r="S1102" s="350"/>
      <c r="T1102" s="350"/>
      <c r="U1102" s="350"/>
      <c r="V1102" s="350"/>
      <c r="W1102" s="350"/>
      <c r="X1102" s="350"/>
      <c r="Y1102" s="351" t="s">
        <v>571</v>
      </c>
      <c r="Z1102" s="352"/>
      <c r="AA1102" s="352"/>
      <c r="AB1102" s="353"/>
      <c r="AC1102" s="354"/>
      <c r="AD1102" s="354"/>
      <c r="AE1102" s="354"/>
      <c r="AF1102" s="354"/>
      <c r="AG1102" s="354"/>
      <c r="AH1102" s="355" t="s">
        <v>570</v>
      </c>
      <c r="AI1102" s="356"/>
      <c r="AJ1102" s="356"/>
      <c r="AK1102" s="356"/>
      <c r="AL1102" s="357" t="s">
        <v>572</v>
      </c>
      <c r="AM1102" s="358"/>
      <c r="AN1102" s="358"/>
      <c r="AO1102" s="359"/>
      <c r="AP1102" s="360" t="s">
        <v>569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4" manualBreakCount="4">
    <brk id="99" max="49" man="1"/>
    <brk id="483" max="49" man="1"/>
    <brk id="727" max="49" man="1"/>
    <brk id="735"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619</v>
      </c>
      <c r="H2" s="13" t="str">
        <f>IF(G2="","",F2)</f>
        <v>一般会計</v>
      </c>
      <c r="I2" s="13" t="str">
        <f>IF(H2="","",IF(I1&lt;&gt;"",CONCATENATE(I1,"、",H2),H2))</f>
        <v>一般会計</v>
      </c>
      <c r="K2" s="14" t="s">
        <v>221</v>
      </c>
      <c r="L2" s="15"/>
      <c r="M2" s="13" t="str">
        <f>IF(L2="","",K2)</f>
        <v/>
      </c>
      <c r="N2" s="13" t="str">
        <f>IF(M2="","",IF(N1&lt;&gt;"",CONCATENATE(N1,"、",M2),M2))</f>
        <v/>
      </c>
      <c r="O2" s="13"/>
      <c r="P2" s="12" t="s">
        <v>190</v>
      </c>
      <c r="Q2" s="17" t="s">
        <v>619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619</v>
      </c>
      <c r="M3" s="13" t="str">
        <f t="shared" ref="M3:M11" si="2">IF(L3="","",K3)</f>
        <v>文教及び科学振興</v>
      </c>
      <c r="N3" s="13" t="str">
        <f>IF(M3="",N2,IF(N2&lt;&gt;"",CONCATENATE(N2,"、",M3),M3))</f>
        <v>文教及び科学振興</v>
      </c>
      <c r="O3" s="13"/>
      <c r="P3" s="12" t="s">
        <v>191</v>
      </c>
      <c r="Q3" s="17" t="s">
        <v>619</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619</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552</v>
      </c>
      <c r="AF2" s="1032"/>
      <c r="AG2" s="1032"/>
      <c r="AH2" s="1032"/>
      <c r="AI2" s="1032" t="s">
        <v>549</v>
      </c>
      <c r="AJ2" s="1032"/>
      <c r="AK2" s="1032"/>
      <c r="AL2" s="1032"/>
      <c r="AM2" s="1032" t="s">
        <v>523</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553</v>
      </c>
      <c r="AF9" s="1032"/>
      <c r="AG9" s="1032"/>
      <c r="AH9" s="1032"/>
      <c r="AI9" s="1032" t="s">
        <v>549</v>
      </c>
      <c r="AJ9" s="1032"/>
      <c r="AK9" s="1032"/>
      <c r="AL9" s="1032"/>
      <c r="AM9" s="1032" t="s">
        <v>523</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552</v>
      </c>
      <c r="AF16" s="1032"/>
      <c r="AG16" s="1032"/>
      <c r="AH16" s="1032"/>
      <c r="AI16" s="1032" t="s">
        <v>550</v>
      </c>
      <c r="AJ16" s="1032"/>
      <c r="AK16" s="1032"/>
      <c r="AL16" s="1032"/>
      <c r="AM16" s="1032" t="s">
        <v>523</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554</v>
      </c>
      <c r="AF23" s="1032"/>
      <c r="AG23" s="1032"/>
      <c r="AH23" s="1032"/>
      <c r="AI23" s="1032" t="s">
        <v>549</v>
      </c>
      <c r="AJ23" s="1032"/>
      <c r="AK23" s="1032"/>
      <c r="AL23" s="1032"/>
      <c r="AM23" s="1032" t="s">
        <v>523</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552</v>
      </c>
      <c r="AF30" s="1032"/>
      <c r="AG30" s="1032"/>
      <c r="AH30" s="1032"/>
      <c r="AI30" s="1032" t="s">
        <v>549</v>
      </c>
      <c r="AJ30" s="1032"/>
      <c r="AK30" s="1032"/>
      <c r="AL30" s="1032"/>
      <c r="AM30" s="1032" t="s">
        <v>547</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554</v>
      </c>
      <c r="AF37" s="1032"/>
      <c r="AG37" s="1032"/>
      <c r="AH37" s="1032"/>
      <c r="AI37" s="1032" t="s">
        <v>551</v>
      </c>
      <c r="AJ37" s="1032"/>
      <c r="AK37" s="1032"/>
      <c r="AL37" s="1032"/>
      <c r="AM37" s="1032" t="s">
        <v>548</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552</v>
      </c>
      <c r="AF44" s="1032"/>
      <c r="AG44" s="1032"/>
      <c r="AH44" s="1032"/>
      <c r="AI44" s="1032" t="s">
        <v>549</v>
      </c>
      <c r="AJ44" s="1032"/>
      <c r="AK44" s="1032"/>
      <c r="AL44" s="1032"/>
      <c r="AM44" s="1032" t="s">
        <v>523</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552</v>
      </c>
      <c r="AF51" s="1032"/>
      <c r="AG51" s="1032"/>
      <c r="AH51" s="1032"/>
      <c r="AI51" s="1032" t="s">
        <v>549</v>
      </c>
      <c r="AJ51" s="1032"/>
      <c r="AK51" s="1032"/>
      <c r="AL51" s="1032"/>
      <c r="AM51" s="1032" t="s">
        <v>523</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552</v>
      </c>
      <c r="AF58" s="1032"/>
      <c r="AG58" s="1032"/>
      <c r="AH58" s="1032"/>
      <c r="AI58" s="1032" t="s">
        <v>549</v>
      </c>
      <c r="AJ58" s="1032"/>
      <c r="AK58" s="1032"/>
      <c r="AL58" s="1032"/>
      <c r="AM58" s="1032" t="s">
        <v>523</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552</v>
      </c>
      <c r="AF65" s="1032"/>
      <c r="AG65" s="1032"/>
      <c r="AH65" s="1032"/>
      <c r="AI65" s="1032" t="s">
        <v>549</v>
      </c>
      <c r="AJ65" s="1032"/>
      <c r="AK65" s="1032"/>
      <c r="AL65" s="1032"/>
      <c r="AM65" s="1032" t="s">
        <v>523</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487</v>
      </c>
      <c r="H2" s="596"/>
      <c r="I2" s="596"/>
      <c r="J2" s="596"/>
      <c r="K2" s="596"/>
      <c r="L2" s="596"/>
      <c r="M2" s="596"/>
      <c r="N2" s="596"/>
      <c r="O2" s="596"/>
      <c r="P2" s="596"/>
      <c r="Q2" s="596"/>
      <c r="R2" s="596"/>
      <c r="S2" s="596"/>
      <c r="T2" s="596"/>
      <c r="U2" s="596"/>
      <c r="V2" s="596"/>
      <c r="W2" s="596"/>
      <c r="X2" s="596"/>
      <c r="Y2" s="596"/>
      <c r="Z2" s="596"/>
      <c r="AA2" s="596"/>
      <c r="AB2" s="597"/>
      <c r="AC2" s="595" t="s">
        <v>489</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2019-06-26T04:16:19Z</cp:lastPrinted>
  <dcterms:created xsi:type="dcterms:W3CDTF">2012-03-13T00:50:25Z</dcterms:created>
  <dcterms:modified xsi:type="dcterms:W3CDTF">2019-07-09T00:13:20Z</dcterms:modified>
</cp:coreProperties>
</file>