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F403FFC-5D78-4A22-B38B-67E8CCAB9F8B}" xr6:coauthVersionLast="36" xr6:coauthVersionMax="36" xr10:uidLastSave="{00000000-0000-0000-0000-000000000000}"/>
  <bookViews>
    <workbookView xWindow="205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<sst xmlns="http://schemas.openxmlformats.org/spreadsheetml/2006/main" count="2882" uniqueCount="656">
  <si>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</si>
  <si>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</si>
  <si>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</si>
  <si>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</si>
  <si>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</si>
  <si>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</si>
  <si>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</si>
  <si>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</si>
  <si>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</si>
  <si>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</si>
  <si>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</si>
  <si>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</si>
  <si>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</si>
  <si>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</si>
  <si>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</si>
  <si>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</si>
  <si>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</si>
  <si>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</si>
  <si>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</si>
  <si>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</si>
  <si>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</si>
  <si>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</si>
  <si>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</si>
  <si>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</si>
  <si>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</si>
  <si>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</si>
  <si>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</si>
  <si>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</si>
  <si>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</si>
  <si>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</si>
  <si>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</si>
  <si>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</si>
  <si>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</si>
  <si>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</si>
  <si>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</si>
  <si>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</si>
  <si>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</si>
  <si>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</si>
  <si>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</si>
  <si>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</si>
  <si>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</si>
  <si>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</si>
  <si>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</si>
  <si>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</si>
  <si>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</si>
  <si>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</si>
  <si>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</si>
  <si>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</si>
  <si>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</si>
  <si>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</si>
  <si>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</si>
  <si>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</si>
  <si>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</si>
  <si>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</si>
  <si>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</si>
  <si>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</si>
  <si>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</si>
  <si>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</si>
  <si>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</si>
  <si>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</si>
  <si>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</si>
  <si>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</si>
  <si>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</si>
  <si>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</si>
  <si>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</si>
  <si>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</si>
  <si>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</si>
  <si>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</si>
  <si>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</si>
  <si>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</si>
  <si>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</si>
  <si>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</si>
  <si>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</si>
  <si>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</si>
  <si>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</si>
  <si>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</si>
  <si>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</si>
  <si>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</si>
  <si>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</si>
  <si>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</si>
  <si>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</si>
  <si>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</si>
  <si>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</si>
  <si>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</si>
  <si>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</si>
  <si>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</si>
  <si>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</si>
  <si>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</si>
  <si>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</si>
  <si>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</si>
  <si>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</si>
  <si>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</si>
  <si>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</si>
  <si>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</si>
  <si>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</si>
  <si>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</si>
  <si>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</si>
  <si>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</si>
  <si>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</si>
  <si>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</si>
  <si>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</si>
  <si>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</si>
  <si>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</si>
  <si>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</si>
  <si>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</si>
  <si>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</si>
  <si>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</si>
  <si>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</si>
  <si>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</si>
  <si>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</si>
  <si>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</si>
  <si>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</si>
  <si>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</si>
  <si>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</si>
  <si>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</si>
  <si>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</si>
  <si>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</si>
  <si>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</si>
  <si>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</si>
  <si>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</si>
  <si>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</si>
  <si>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</si>
  <si>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</si>
  <si>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</si>
  <si>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</si>
  <si>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</si>
  <si>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</si>
  <si>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</si>
  <si>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</si>
  <si>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</si>
  <si>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</si>
  <si>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</si>
  <si>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</si>
  <si>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</si>
  <si>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</si>
  <si>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</si>
  <si>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</si>
  <si>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</si>
  <si>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</si>
  <si>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</si>
  <si>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</si>
  <si>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</si>
  <si>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</si>
  <si>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</si>
  <si>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</si>
  <si>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</si>
  <si>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</si>
  <si>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</si>
  <si>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</si>
  <si>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</si>
  <si>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</si>
  <si>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</si>
  <si>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</si>
  <si>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</si>
  <si>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</si>
  <si>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</si>
  <si>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</si>
  <si>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</si>
  <si>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</si>
  <si>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</si>
  <si>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</si>
  <si>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</si>
  <si>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</si>
  <si>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</si>
  <si>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</si>
  <si>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</si>
  <si>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</si>
  <si>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</si>
  <si>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</si>
  <si>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</si>
  <si>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</si>
  <si>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</si>
  <si>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</si>
  <si>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</si>
  <si>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</si>
  <si>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</si>
  <si>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</si>
  <si>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</si>
  <si>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</si>
  <si>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</si>
  <si>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</si>
  <si>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</si>
  <si>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</si>
  <si>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</si>
  <si>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</si>
  <si>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</si>
  <si>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</si>
  <si>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</si>
  <si>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</si>
  <si>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</si>
  <si>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</si>
  <si>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</si>
  <si>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</si>
  <si>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</si>
  <si>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</si>
  <si>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</si>
  <si>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</si>
  <si>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</si>
  <si>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</si>
  <si>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</si>
  <si>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</si>
  <si>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</si>
  <si>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</si>
  <si>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</si>
  <si>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</si>
  <si>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</si>
  <si>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</si>
  <si>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</si>
  <si>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</si>
  <si>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</si>
  <si>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</si>
  <si>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</si>
  <si>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</si>
  <si>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</si>
  <si>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</si>
  <si>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</si>
  <si>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</si>
  <si>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</si>
  <si>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</si>
  <si>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</si>
  <si>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</si>
  <si>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</si>
  <si>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</si>
  <si>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</si>
  <si>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</si>
  <si>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</si>
  <si>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</si>
  <si>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</si>
  <si>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</si>
  <si>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</si>
  <si>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</si>
  <si>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</si>
  <si>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</si>
  <si>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</si>
  <si>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</si>
  <si>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</si>
  <si>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</si>
  <si>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</si>
  <si>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</si>
  <si>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</si>
  <si>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</si>
  <si>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</si>
  <si>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</si>
  <si>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</si>
  <si>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</si>
  <si>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</si>
  <si>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</si>
  <si>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</si>
  <si>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</si>
  <si>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</si>
  <si>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</si>
  <si>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</si>
  <si>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</si>
  <si>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</si>
  <si>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</si>
  <si>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</si>
  <si>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</si>
  <si>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</si>
  <si>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</si>
  <si>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</si>
  <si>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</si>
  <si>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</si>
  <si>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</si>
  <si>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</si>
  <si>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</si>
  <si>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</si>
  <si>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</si>
  <si>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</si>
  <si>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</si>
  <si>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</si>
  <si>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</si>
  <si>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</si>
  <si>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</si>
  <si>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</si>
  <si>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</si>
  <si>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</si>
  <si>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</si>
  <si>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</si>
  <si>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</si>
  <si>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</si>
  <si>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</si>
  <si>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</si>
  <si>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</si>
  <si>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</si>
  <si>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</si>
  <si>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</si>
  <si>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</si>
  <si>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</si>
  <si>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</si>
  <si>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</si>
  <si>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</si>
  <si>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</si>
  <si>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</si>
  <si>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</si>
  <si>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</si>
  <si>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</si>
  <si>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</si>
  <si>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</si>
  <si>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</si>
  <si>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</si>
  <si>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</si>
  <si>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</si>
  <si>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</si>
  <si>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</si>
  <si>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</si>
  <si>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</si>
  <si>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</si>
  <si>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</si>
  <si>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</si>
  <si>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</si>
  <si>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</si>
  <si>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</si>
  <si>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</si>
  <si>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</si>
  <si>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</si>
  <si>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</si>
  <si>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</si>
  <si>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</si>
  <si>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</si>
  <si>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</si>
  <si>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</si>
  <si>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</si>
  <si>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</si>
  <si>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</si>
  <si>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</si>
  <si>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</si>
  <si>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</si>
  <si>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</si>
  <si>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</si>
  <si>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</si>
  <si>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</si>
  <si>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</si>
  <si>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</si>
  <si>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</si>
  <si>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</si>
  <si>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</si>
  <si>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</si>
  <si>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</si>
  <si>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</si>
  <si>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</si>
  <si>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</si>
  <si>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</si>
  <si>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</si>
  <si>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</si>
  <si>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</si>
  <si>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</si>
  <si>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</si>
  <si>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</si>
  <si>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</si>
  <si>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</si>
  <si>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</si>
  <si>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</si>
  <si>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</si>
  <si>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</si>
  <si>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</si>
  <si>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</si>
  <si>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</si>
  <si>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</si>
  <si>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</si>
  <si>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</si>
  <si>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</si>
  <si>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</si>
  <si>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</si>
  <si>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</si>
  <si>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</si>
  <si>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</si>
  <si>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</si>
  <si>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</si>
  <si>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</si>
  <si>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</si>
  <si>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</si>
  <si>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</si>
  <si>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</si>
  <si>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</si>
  <si>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</si>
  <si>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</si>
  <si>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</si>
  <si>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</si>
  <si>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</si>
  <si>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</si>
  <si>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</si>
  <si>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</si>
  <si>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</si>
  <si>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</si>
  <si>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</si>
  <si>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</si>
  <si>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</si>
  <si>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</si>
  <si>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</si>
  <si>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</si>
  <si>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</si>
  <si>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</si>
  <si>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</si>
  <si>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</si>
  <si>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</si>
  <si>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</si>
  <si>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</si>
  <si>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</si>
  <si>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</si>
  <si>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</si>
  <si>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</si>
  <si>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</si>
  <si>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</si>
  <si>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</si>
  <si>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</si>
  <si>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</si>
  <si>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</si>
  <si>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</si>
  <si>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</si>
  <si>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</si>
  <si>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</si>
  <si>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</si>
  <si>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</si>
  <si>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</si>
  <si>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</si>
  <si>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</si>
  <si>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</si>
  <si>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</si>
  <si>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</si>
  <si>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</si>
  <si>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</si>
  <si>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</si>
  <si>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</si>
  <si>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</si>
  <si>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</si>
  <si>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</si>
  <si>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</si>
  <si>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</si>
  <si>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</si>
  <si>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</si>
  <si>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</si>
  <si>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</si>
  <si>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</si>
  <si>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</si>
  <si>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</si>
  <si>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</si>
  <si>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</si>
  <si>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</si>
  <si>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</si>
  <si>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</si>
  <si>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</si>
  <si>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</si>
  <si>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</si>
  <si>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</si>
  <si>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</si>
  <si>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</si>
  <si>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</si>
  <si>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</si>
  <si>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</si>
  <si>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</si>
  <si>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</si>
  <si>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</si>
  <si>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</si>
  <si>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</si>
  <si>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</si>
  <si>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</si>
  <si>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</si>
  <si>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</si>
  <si>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</si>
  <si>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</si>
  <si>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</si>
  <si>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</si>
  <si>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</si>
  <si>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</si>
  <si>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</si>
  <si>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</si>
  <si>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</si>
  <si>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</si>
  <si>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</si>
  <si>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</si>
  <si>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</si>
  <si>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</si>
  <si>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</si>
  <si>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</si>
  <si>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</si>
  <si>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</si>
  <si>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</si>
  <si>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</si>
  <si>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</si>
  <si>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</si>
  <si>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</si>
  <si>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</si>
  <si>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</si>
  <si>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</si>
  <si>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</si>
  <si>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</si>
  <si>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</si>
  <si>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</si>
  <si>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</si>
  <si>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</si>
  <si>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</si>
  <si>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</si>
  <si>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</si>
  <si>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</si>
  <si>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</si>
  <si>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</si>
  <si>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</si>
  <si>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</si>
  <si>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</si>
  <si>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</si>
  <si>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</si>
  <si>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</si>
  <si>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</si>
  <si>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</si>
  <si>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</si>
  <si>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</si>
  <si>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</si>
  <si>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</si>
  <si>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</si>
  <si>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</si>
  <si>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</si>
  <si>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</si>
  <si>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</si>
  <si>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</si>
  <si>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</si>
  <si>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</si>
  <si>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</si>
  <si>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</si>
  <si>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</si>
  <si>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</si>
  <si>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</si>
  <si>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</si>
  <si>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</si>
  <si>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</si>
  <si>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</si>
  <si>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</si>
  <si>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</si>
  <si>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</si>
  <si>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</si>
  <si>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</si>
  <si>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</si>
  <si>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</si>
  <si>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</si>
  <si>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</si>
  <si>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</si>
  <si>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</si>
  <si>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</si>
  <si>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</si>
  <si>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</si>
  <si>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</si>
  <si>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</si>
  <si>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</si>
  <si>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</si>
  <si>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</si>
  <si>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</si>
  <si>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</si>
  <si>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</si>
  <si>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</si>
  <si>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</si>
  <si>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</si>
  <si>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</si>
  <si>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</si>
  <si>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</si>
  <si>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</si>
  <si>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</si>
  <si>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</si>
  <si>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</si>
  <si>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</si>
  <si>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</si>
  <si>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</si>
  <si>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</si>
  <si>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</si>
  <si>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</si>
  <si>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</si>
  <si>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</si>
  <si>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</si>
  <si>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</si>
  <si>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</si>
  <si>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</si>
  <si>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</si>
  <si>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</si>
  <si>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</si>
  <si>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</si>
  <si>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件</t>
    <phoneticPr fontId="6"/>
  </si>
  <si>
    <t>百万円</t>
    <phoneticPr fontId="6"/>
  </si>
  <si>
    <t>百万円/件</t>
    <phoneticPr fontId="6"/>
  </si>
  <si>
    <t>文部科学省</t>
    <phoneticPr fontId="6"/>
  </si>
  <si>
    <t>平成２１年度</t>
    <phoneticPr fontId="6"/>
  </si>
  <si>
    <t>終了予定なし</t>
    <phoneticPr fontId="6"/>
  </si>
  <si>
    <t>文化芸術基本法 第7条</t>
    <phoneticPr fontId="6"/>
  </si>
  <si>
    <t>文化芸術推進基本計画（第１期）
（平成30年3月6日閣議決定）</t>
    <phoneticPr fontId="6"/>
  </si>
  <si>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phoneticPr fontId="6"/>
  </si>
  <si>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また、文化芸術創造都市の取組を集約したホームページを作成し、各都市の取組内容等の広報を行う。</t>
    <phoneticPr fontId="6"/>
  </si>
  <si>
    <t>-</t>
    <phoneticPr fontId="6"/>
  </si>
  <si>
    <t>-</t>
    <phoneticPr fontId="6"/>
  </si>
  <si>
    <t>-</t>
    <phoneticPr fontId="6"/>
  </si>
  <si>
    <t>文化芸術振興委託費</t>
    <phoneticPr fontId="6"/>
  </si>
  <si>
    <t>委員等旅費</t>
  </si>
  <si>
    <t>職員旅費</t>
  </si>
  <si>
    <t>諸謝金</t>
  </si>
  <si>
    <t>2020年度までにCCNJへの参加自治体数について170自治体を目指す</t>
    <phoneticPr fontId="6"/>
  </si>
  <si>
    <t>国内の創造都市に関するネットワーク組織である「創造都市ネットワーク日本（ＣＣＮＪ）」参加自治体数</t>
    <phoneticPr fontId="6"/>
  </si>
  <si>
    <t>自治体数</t>
    <phoneticPr fontId="6"/>
  </si>
  <si>
    <t>-</t>
    <phoneticPr fontId="6"/>
  </si>
  <si>
    <t>-</t>
    <phoneticPr fontId="6"/>
  </si>
  <si>
    <t>創造都市ネットワーク日本（ＣＣＮＪ）参加自治体数
『文化芸術立国中期プラン』</t>
    <phoneticPr fontId="6"/>
  </si>
  <si>
    <t>文化芸術創造都市推進のための会議等開催件数</t>
    <phoneticPr fontId="6"/>
  </si>
  <si>
    <t>件</t>
    <phoneticPr fontId="6"/>
  </si>
  <si>
    <t>執行額（百万円）／文化芸術創造都市推進のための会議等開催件数　　　　　　　　　　　　</t>
    <phoneticPr fontId="6"/>
  </si>
  <si>
    <t>１５百万円/18件</t>
    <phoneticPr fontId="6"/>
  </si>
  <si>
    <t>１５百万円/10件</t>
    <phoneticPr fontId="6"/>
  </si>
  <si>
    <t>／　</t>
    <phoneticPr fontId="6"/>
  </si>
  <si>
    <t>　　/</t>
    <phoneticPr fontId="6"/>
  </si>
  <si>
    <t>／　　　　　　　　　　　　　　</t>
    <phoneticPr fontId="6"/>
  </si>
  <si>
    <t>　　/</t>
    <phoneticPr fontId="6"/>
  </si>
  <si>
    <t>％</t>
    <phoneticPr fontId="6"/>
  </si>
  <si>
    <t>％</t>
    <phoneticPr fontId="6"/>
  </si>
  <si>
    <t>文化芸術推進基本計画（第１期）の進捗状況を把握するための指標として、「地域の文化的な環境の満足度（文化芸術の鑑賞機会，創作・参加機会，文化財や伝統的町並みの保存・整備等）」が挙げられている。本事業は、シンポジウムの開催等を支援しており、全国各地の自治体がノウハウを取得すること等により、地域の文化的な環境整備に貢献する。</t>
    <phoneticPr fontId="6"/>
  </si>
  <si>
    <t>本事業は、文化芸術創造都市に取り組む地方公共団体等による全国的・広域的ネットワークの充実・強化を図るものであり、国として支援していくことが適当である。</t>
    <phoneticPr fontId="6"/>
  </si>
  <si>
    <t>本事業は、文化芸術の持つ創造性を地域振興、観光・産業振興等に活用し、地域課題の解決に取り組む活動を支援するものであり、「文化芸術推進基本計画（第１期）」（平成30年3月6日閣議決定）においても、施策して位置づけられている優先度の高い事業である。</t>
    <phoneticPr fontId="6"/>
  </si>
  <si>
    <t>企画競争による支出先の選定を行うことにより、選定の妥当性や競争性を確保している。</t>
    <phoneticPr fontId="6"/>
  </si>
  <si>
    <t>委託実施要項等に支出対象となる費目を定めており、受益者との負担関係は妥当であると判断する。</t>
    <phoneticPr fontId="6"/>
  </si>
  <si>
    <t>委託実施要項等に支出対象となる費目を定めており、単位当たりコストの削減に努めている。</t>
    <phoneticPr fontId="6"/>
  </si>
  <si>
    <t>再委託は、事業を効果的・効率的な実施にあたり、必要かつ合理的な範囲に限定している。</t>
    <phoneticPr fontId="6"/>
  </si>
  <si>
    <t>委託実施要項等に支出対象となる費目を定めており、事業実施に必要なものに限定している。</t>
    <phoneticPr fontId="6"/>
  </si>
  <si>
    <t>委託実施要項等に支出対象となる費目、帳簿の整理等を定め、コスト削減・事業効率化に努めている。実績報告書の精査を行うことで、より適正かつ効率的な予算執行に努めている。</t>
    <phoneticPr fontId="6"/>
  </si>
  <si>
    <t>文化芸術創造都市ネットワークの構築・強化では、創造都市ネットワーク会議への参加自治体数が着実に増えてきている。</t>
    <phoneticPr fontId="6"/>
  </si>
  <si>
    <t>企画競争による委託先の選定を行うことで、より効果的な手段・方法を採用している。</t>
    <phoneticPr fontId="6"/>
  </si>
  <si>
    <t>「文化芸術創造都市ネットワーク日本」のパンフレット・ウェブサイトによる周知・広報を行っている。</t>
    <phoneticPr fontId="6"/>
  </si>
  <si>
    <t>416</t>
    <phoneticPr fontId="6"/>
  </si>
  <si>
    <t>439</t>
    <phoneticPr fontId="6"/>
  </si>
  <si>
    <t>404</t>
    <phoneticPr fontId="6"/>
  </si>
  <si>
    <t>401</t>
    <phoneticPr fontId="6"/>
  </si>
  <si>
    <t>399</t>
    <phoneticPr fontId="6"/>
  </si>
  <si>
    <t>382</t>
    <phoneticPr fontId="6"/>
  </si>
  <si>
    <t>文部科学省</t>
    <phoneticPr fontId="6"/>
  </si>
  <si>
    <t>12-4 文化芸術を推進するプラットフォームの形成</t>
    <phoneticPr fontId="6"/>
  </si>
  <si>
    <t>文化芸術創造都市の推進</t>
    <phoneticPr fontId="6"/>
  </si>
  <si>
    <t>文化庁</t>
    <phoneticPr fontId="6"/>
  </si>
  <si>
    <t>参事官（文化創造担当）</t>
    <phoneticPr fontId="6"/>
  </si>
  <si>
    <t>-</t>
    <phoneticPr fontId="6"/>
  </si>
  <si>
    <t>地域文化創生本部事務局長　三木忠一</t>
    <rPh sb="0" eb="2">
      <t>チイキ</t>
    </rPh>
    <rPh sb="2" eb="4">
      <t>ブンカ</t>
    </rPh>
    <rPh sb="4" eb="6">
      <t>ソウセイ</t>
    </rPh>
    <rPh sb="6" eb="8">
      <t>ホンブ</t>
    </rPh>
    <rPh sb="8" eb="10">
      <t>ジム</t>
    </rPh>
    <rPh sb="10" eb="12">
      <t>キョクチョウ</t>
    </rPh>
    <rPh sb="13" eb="15">
      <t>ミキ</t>
    </rPh>
    <rPh sb="15" eb="17">
      <t>チュウイチ</t>
    </rPh>
    <phoneticPr fontId="6"/>
  </si>
  <si>
    <t>１４百万円/11件</t>
    <phoneticPr fontId="6"/>
  </si>
  <si>
    <t>地域の文化的環境に対して満足する国民の割合</t>
    <phoneticPr fontId="6"/>
  </si>
  <si>
    <t>-</t>
    <phoneticPr fontId="6"/>
  </si>
  <si>
    <t>-</t>
    <phoneticPr fontId="6"/>
  </si>
  <si>
    <t>無</t>
  </si>
  <si>
    <t>創造都市間の連携を更に深め、好事例の情報共有等を図るため、平成30年度は国内４箇所においてシンポジウムやセミナーワークショップ等を開催した。</t>
    <rPh sb="63" eb="64">
      <t>トウ</t>
    </rPh>
    <phoneticPr fontId="6"/>
  </si>
  <si>
    <t>「文化芸術推進基本計画（第１期）」（平成30年3月6日閣議決定）において、「文化芸術創造都市に取り組む地方公共団体等による全国的・広域的ネットワークの充実・強化を図るとともに、海外の創造都市やユネスコ等の関係者との交流を促すこと、文化芸術の持つ創造性を地域振興、観光・産業振興等に活用し、地域課題の解決に取り組む活動を推進する。」とされており、本事業は、産業振興、地域活性化等に寄与し、地域ひいては国民に還元するものであることから、広く国民のニーズがあると言える。</t>
    <phoneticPr fontId="6"/>
  </si>
  <si>
    <t>A.（公財）新潟市芸術文化振興財団</t>
    <phoneticPr fontId="6"/>
  </si>
  <si>
    <t>人件費</t>
    <rPh sb="0" eb="3">
      <t>ジンケンヒ</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</si>
  <si>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</si>
  <si>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</si>
  <si>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</si>
  <si>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謝金、旅費、借損料、消耗品費</t>
    <rPh sb="0" eb="2">
      <t>シャキン</t>
    </rPh>
    <rPh sb="3" eb="5">
      <t>リョヒ</t>
    </rPh>
    <rPh sb="6" eb="7">
      <t>シャク</t>
    </rPh>
    <rPh sb="7" eb="9">
      <t>ソンリョウ</t>
    </rPh>
    <rPh sb="10" eb="13">
      <t>ショウモウヒン</t>
    </rPh>
    <rPh sb="13" eb="14">
      <t>ヒ</t>
    </rPh>
    <phoneticPr fontId="6"/>
  </si>
  <si>
    <t>人件費及び事業費の１０％</t>
    <rPh sb="0" eb="3">
      <t>ジンケンヒ</t>
    </rPh>
    <rPh sb="3" eb="4">
      <t>オヨ</t>
    </rPh>
    <rPh sb="5" eb="8">
      <t>ジギョウヒ</t>
    </rPh>
    <phoneticPr fontId="6"/>
  </si>
  <si>
    <t>ＨＰ管理運営</t>
    <rPh sb="2" eb="4">
      <t>カンリ</t>
    </rPh>
    <rPh sb="4" eb="6">
      <t>ウンエイ</t>
    </rPh>
    <phoneticPr fontId="6"/>
  </si>
  <si>
    <t>B.（株）cinra</t>
    <rPh sb="2" eb="5">
      <t>カブ</t>
    </rPh>
    <phoneticPr fontId="6"/>
  </si>
  <si>
    <t>ＨＰ管理運営業務を実施</t>
    <phoneticPr fontId="6"/>
  </si>
  <si>
    <t>文化芸術創造都市のネットワークの円滑化、活動支援、情報発信等</t>
    <phoneticPr fontId="6"/>
  </si>
  <si>
    <t>公募による委託先の選定を行うことにより競争性や効率性を確保しつつ、自治体等が一堂に会して意見交換等を行うネットワーク会議等を開催することにより、文化芸術創造都市に関するネットワークの構築・強化に引き続き取り組んだ。</t>
    <rPh sb="33" eb="36">
      <t>ジチタイ</t>
    </rPh>
    <rPh sb="36" eb="37">
      <t>ナド</t>
    </rPh>
    <rPh sb="38" eb="40">
      <t>イチドウ</t>
    </rPh>
    <rPh sb="41" eb="42">
      <t>カイ</t>
    </rPh>
    <rPh sb="44" eb="46">
      <t>イケン</t>
    </rPh>
    <rPh sb="46" eb="48">
      <t>コウカン</t>
    </rPh>
    <rPh sb="48" eb="49">
      <t>ナド</t>
    </rPh>
    <rPh sb="50" eb="51">
      <t>オコナ</t>
    </rPh>
    <rPh sb="58" eb="60">
      <t>カイギ</t>
    </rPh>
    <rPh sb="60" eb="61">
      <t>ナド</t>
    </rPh>
    <rPh sb="62" eb="64">
      <t>カイサイ</t>
    </rPh>
    <rPh sb="72" eb="74">
      <t>ブンカ</t>
    </rPh>
    <rPh sb="74" eb="76">
      <t>ゲイジュツ</t>
    </rPh>
    <rPh sb="76" eb="78">
      <t>ソウゾウ</t>
    </rPh>
    <rPh sb="78" eb="80">
      <t>トシ</t>
    </rPh>
    <rPh sb="81" eb="82">
      <t>カン</t>
    </rPh>
    <rPh sb="91" eb="93">
      <t>コウチク</t>
    </rPh>
    <rPh sb="94" eb="96">
      <t>キョウカ</t>
    </rPh>
    <rPh sb="97" eb="98">
      <t>ヒ</t>
    </rPh>
    <rPh sb="99" eb="100">
      <t>ツヅ</t>
    </rPh>
    <rPh sb="101" eb="102">
      <t>ト</t>
    </rPh>
    <rPh sb="103" eb="104">
      <t>ク</t>
    </rPh>
    <phoneticPr fontId="6"/>
  </si>
  <si>
    <t>（公財）新潟市芸術文化振興財団</t>
    <phoneticPr fontId="6"/>
  </si>
  <si>
    <t>（株）cinra</t>
    <phoneticPr fontId="6"/>
  </si>
  <si>
    <t>文化芸術創造都市の先進事例や成功事例等を基に、実際に各地域において更に文化芸術創造都市の取組の幅を広げ、持続的に地域を活性化させ、文化的多様性を実現するため、各地で開催する分科会やセミナー、ワークショップ等を通して、地域のアーツカウンシルやＮＰＯ法人等、垣根を超えた交流を促進し、各地域における課題解決や推進体制の確立及び政策立案に繋げていく。また、メールニュースや都道府県を通じた未加盟自治体への案内等を実施しながら加入促進を図っていく。</t>
    <rPh sb="20" eb="21">
      <t>モト</t>
    </rPh>
    <rPh sb="49" eb="50">
      <t>ヒロ</t>
    </rPh>
    <rPh sb="102" eb="103">
      <t>トウ</t>
    </rPh>
    <rPh sb="183" eb="187">
      <t>トドウフケン</t>
    </rPh>
    <rPh sb="188" eb="189">
      <t>ツウ</t>
    </rPh>
    <rPh sb="191" eb="194">
      <t>ミカメイ</t>
    </rPh>
    <rPh sb="194" eb="197">
      <t>ジチタイ</t>
    </rPh>
    <rPh sb="199" eb="201">
      <t>アンナイ</t>
    </rPh>
    <rPh sb="201" eb="202">
      <t>トウ</t>
    </rPh>
    <rPh sb="203" eb="205">
      <t>ジッシ</t>
    </rPh>
    <rPh sb="209" eb="211">
      <t>カニュウ</t>
    </rPh>
    <rPh sb="211" eb="213">
      <t>ソクシン</t>
    </rPh>
    <rPh sb="214" eb="215">
      <t>ハカ</t>
    </rPh>
    <phoneticPr fontId="6"/>
  </si>
  <si>
    <t>‐</t>
  </si>
  <si>
    <t>12　文化による心豊かな社会の実現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</si>
</sst>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33" fillId="0" borderId="171" applyNumberFormat="0" applyFill="0" applyAlignment="0" applyProtection="0">
      <alignment vertical="center"/>
    </xf>
    <xf numFmtId="0" fontId="34" fillId="0" borderId="172" applyNumberFormat="0" applyFill="0" applyAlignment="0" applyProtection="0">
      <alignment vertical="center"/>
    </xf>
    <xf numFmtId="0" fontId="35" fillId="0" borderId="173"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174" applyNumberFormat="0" applyAlignment="0" applyProtection="0">
      <alignment vertical="center"/>
    </xf>
    <xf numFmtId="0" fontId="40" fillId="12" borderId="175" applyNumberFormat="0" applyAlignment="0" applyProtection="0">
      <alignment vertical="center"/>
    </xf>
    <xf numFmtId="0" fontId="41" fillId="12" borderId="174" applyNumberFormat="0" applyAlignment="0" applyProtection="0">
      <alignment vertical="center"/>
    </xf>
    <xf numFmtId="0" fontId="42" fillId="0" borderId="176" applyNumberFormat="0" applyFill="0" applyAlignment="0" applyProtection="0">
      <alignment vertical="center"/>
    </xf>
    <xf numFmtId="0" fontId="43" fillId="13" borderId="177" applyNumberFormat="0" applyAlignment="0" applyProtection="0">
      <alignment vertical="center"/>
    </xf>
    <xf numFmtId="0" fontId="44" fillId="0" borderId="0" applyNumberFormat="0" applyFill="0" applyBorder="0" applyAlignment="0" applyProtection="0">
      <alignment vertical="center"/>
    </xf>
    <xf numFmtId="0" fontId="4" fillId="14" borderId="178" applyNumberFormat="0" applyFont="0" applyAlignment="0" applyProtection="0">
      <alignment vertical="center"/>
    </xf>
    <xf numFmtId="0" fontId="45" fillId="0" borderId="0" applyNumberFormat="0" applyFill="0" applyBorder="0" applyAlignment="0" applyProtection="0">
      <alignment vertical="center"/>
    </xf>
    <xf numFmtId="0" fontId="46" fillId="0" borderId="179" applyNumberFormat="0" applyFill="0" applyAlignment="0" applyProtection="0">
      <alignment vertical="center"/>
    </xf>
    <xf numFmtId="0" fontId="4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4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4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47"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48">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4" xr:uid="{00000000-0005-0000-0000-000029000000}"/>
    <cellStyle name="標準 3" xfId="5" xr:uid="{00000000-0005-0000-0000-00002A000000}"/>
    <cellStyle name="標準 3 2" xfId="6" xr:uid="{00000000-0005-0000-0000-00002B000000}"/>
    <cellStyle name="標準_01【みんまち】（地区まちづくり推進事業）" xfId="1" xr:uid="{00000000-0005-0000-0000-00002C000000}"/>
    <cellStyle name="標準_01【みんまち】（地区まちづくり推進事業） 2" xfId="2" xr:uid="{00000000-0005-0000-0000-00002D000000}"/>
    <cellStyle name="標準_Sheet1" xfId="3" xr:uid="{00000000-0005-0000-0000-00002E000000}"/>
    <cellStyle name="良い" xfId="12" builtinId="26" customBuiltin="1"/>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9525</xdr:colOff>
      <xdr:row>742</xdr:row>
      <xdr:rowOff>95250</xdr:rowOff>
    </xdr:from>
    <xdr:to>
      <xdr:col>35</xdr:col>
      <xdr:colOff>180975</xdr:colOff>
      <xdr:row>744</xdr:row>
      <xdr:rowOff>76200</xdr:rowOff>
    </xdr:to>
    <xdr:sp macro="" textlink="">
      <xdr:nvSpPr>
        <xdr:cNvPr id="3" name="テキスト ボックス 2">
          <a:extLst>
            <a:ext uri="{FF2B5EF4-FFF2-40B4-BE49-F238E27FC236}">
              <a16:creationId xmlns:a16="http://schemas.microsoft.com/office/drawing/2014/main" id="{EB9721F7-BF91-4802-ACAA-D96C45029CF1}"/>
            </a:ext>
          </a:extLst>
        </xdr:cNvPr>
        <xdr:cNvSpPr txBox="1"/>
      </xdr:nvSpPr>
      <xdr:spPr>
        <a:xfrm>
          <a:off x="4610100" y="61121925"/>
          <a:ext cx="25717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文化庁</a:t>
          </a:r>
          <a:endParaRPr kumimoji="1" lang="en-US" altLang="ja-JP" sz="1800" b="0" i="0">
            <a:latin typeface="+mn-ea"/>
            <a:ea typeface="+mn-ea"/>
          </a:endParaRPr>
        </a:p>
        <a:p>
          <a:pPr algn="ctr"/>
          <a:r>
            <a:rPr kumimoji="1" lang="en-US" altLang="ja-JP" sz="1800" b="0" i="0">
              <a:latin typeface="+mn-ea"/>
              <a:ea typeface="+mn-ea"/>
            </a:rPr>
            <a:t>13</a:t>
          </a:r>
          <a:r>
            <a:rPr kumimoji="1" lang="ja-JP" altLang="en-US" sz="1800" b="0" i="0">
              <a:latin typeface="+mn-ea"/>
              <a:ea typeface="+mn-ea"/>
            </a:rPr>
            <a:t>百万円</a:t>
          </a:r>
        </a:p>
      </xdr:txBody>
    </xdr:sp>
    <xdr:clientData/>
  </xdr:twoCellAnchor>
  <xdr:twoCellAnchor>
    <xdr:from>
      <xdr:col>23</xdr:col>
      <xdr:colOff>9525</xdr:colOff>
      <xdr:row>749</xdr:row>
      <xdr:rowOff>190500</xdr:rowOff>
    </xdr:from>
    <xdr:to>
      <xdr:col>36</xdr:col>
      <xdr:colOff>114300</xdr:colOff>
      <xdr:row>752</xdr:row>
      <xdr:rowOff>238125</xdr:rowOff>
    </xdr:to>
    <xdr:sp macro="" textlink="">
      <xdr:nvSpPr>
        <xdr:cNvPr id="5" name="テキスト ボックス 4">
          <a:extLst>
            <a:ext uri="{FF2B5EF4-FFF2-40B4-BE49-F238E27FC236}">
              <a16:creationId xmlns:a16="http://schemas.microsoft.com/office/drawing/2014/main" id="{88EF9771-CE59-4EE5-9417-2D29B33D3FD3}"/>
            </a:ext>
          </a:extLst>
        </xdr:cNvPr>
        <xdr:cNvSpPr txBox="1"/>
      </xdr:nvSpPr>
      <xdr:spPr>
        <a:xfrm>
          <a:off x="4610100" y="63684150"/>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Ａ</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13</a:t>
          </a:r>
          <a:r>
            <a:rPr kumimoji="1" lang="ja-JP" altLang="en-US" sz="1800" b="0" i="0">
              <a:latin typeface="+mn-ea"/>
              <a:ea typeface="+mn-ea"/>
            </a:rPr>
            <a:t>百万円</a:t>
          </a:r>
        </a:p>
      </xdr:txBody>
    </xdr:sp>
    <xdr:clientData/>
  </xdr:twoCellAnchor>
  <xdr:twoCellAnchor>
    <xdr:from>
      <xdr:col>19</xdr:col>
      <xdr:colOff>85726</xdr:colOff>
      <xdr:row>744</xdr:row>
      <xdr:rowOff>180974</xdr:rowOff>
    </xdr:from>
    <xdr:to>
      <xdr:col>39</xdr:col>
      <xdr:colOff>66675</xdr:colOff>
      <xdr:row>747</xdr:row>
      <xdr:rowOff>76200</xdr:rowOff>
    </xdr:to>
    <xdr:sp macro="" textlink="">
      <xdr:nvSpPr>
        <xdr:cNvPr id="6" name="大かっこ 5">
          <a:extLst>
            <a:ext uri="{FF2B5EF4-FFF2-40B4-BE49-F238E27FC236}">
              <a16:creationId xmlns:a16="http://schemas.microsoft.com/office/drawing/2014/main" id="{1AD8690D-9A88-4805-8836-00293CFA0FF2}"/>
            </a:ext>
          </a:extLst>
        </xdr:cNvPr>
        <xdr:cNvSpPr/>
      </xdr:nvSpPr>
      <xdr:spPr>
        <a:xfrm>
          <a:off x="3886201" y="45177074"/>
          <a:ext cx="3981449" cy="9525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文化芸術創造都市に取り組む地方公共団体等による全国的・広域的ネットワークの充実・強化を図るとともに、地域課題の解決に取り組む活動を推進するため、必要な事業を委託</a:t>
          </a:r>
        </a:p>
      </xdr:txBody>
    </xdr:sp>
    <xdr:clientData/>
  </xdr:twoCellAnchor>
  <xdr:twoCellAnchor>
    <xdr:from>
      <xdr:col>27</xdr:col>
      <xdr:colOff>38100</xdr:colOff>
      <xdr:row>747</xdr:row>
      <xdr:rowOff>133350</xdr:rowOff>
    </xdr:from>
    <xdr:to>
      <xdr:col>31</xdr:col>
      <xdr:colOff>142875</xdr:colOff>
      <xdr:row>748</xdr:row>
      <xdr:rowOff>85725</xdr:rowOff>
    </xdr:to>
    <xdr:sp macro="" textlink="">
      <xdr:nvSpPr>
        <xdr:cNvPr id="7" name="矢印: 下 6">
          <a:extLst>
            <a:ext uri="{FF2B5EF4-FFF2-40B4-BE49-F238E27FC236}">
              <a16:creationId xmlns:a16="http://schemas.microsoft.com/office/drawing/2014/main" id="{71B08B5B-FFAF-4931-8052-67E81A8C1B51}"/>
            </a:ext>
          </a:extLst>
        </xdr:cNvPr>
        <xdr:cNvSpPr/>
      </xdr:nvSpPr>
      <xdr:spPr>
        <a:xfrm>
          <a:off x="5438775" y="62922150"/>
          <a:ext cx="9048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152401</xdr:colOff>
      <xdr:row>748</xdr:row>
      <xdr:rowOff>209551</xdr:rowOff>
    </xdr:from>
    <xdr:to>
      <xdr:col>31</xdr:col>
      <xdr:colOff>28576</xdr:colOff>
      <xdr:row>749</xdr:row>
      <xdr:rowOff>219076</xdr:rowOff>
    </xdr:to>
    <xdr:sp macro="" textlink="">
      <xdr:nvSpPr>
        <xdr:cNvPr id="12" name="大かっこ 11">
          <a:extLst>
            <a:ext uri="{FF2B5EF4-FFF2-40B4-BE49-F238E27FC236}">
              <a16:creationId xmlns:a16="http://schemas.microsoft.com/office/drawing/2014/main" id="{FCEF9161-2F34-4EE0-AD68-81C4D0B63253}"/>
            </a:ext>
          </a:extLst>
        </xdr:cNvPr>
        <xdr:cNvSpPr/>
      </xdr:nvSpPr>
      <xdr:spPr>
        <a:xfrm>
          <a:off x="4552951" y="63350776"/>
          <a:ext cx="1676400" cy="3619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委託（企画提案方式）</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20</xdr:col>
      <xdr:colOff>19050</xdr:colOff>
      <xdr:row>753</xdr:row>
      <xdr:rowOff>1</xdr:rowOff>
    </xdr:from>
    <xdr:to>
      <xdr:col>39</xdr:col>
      <xdr:colOff>200024</xdr:colOff>
      <xdr:row>755</xdr:row>
      <xdr:rowOff>19051</xdr:rowOff>
    </xdr:to>
    <xdr:sp macro="" textlink="">
      <xdr:nvSpPr>
        <xdr:cNvPr id="13" name="大かっこ 12">
          <a:extLst>
            <a:ext uri="{FF2B5EF4-FFF2-40B4-BE49-F238E27FC236}">
              <a16:creationId xmlns:a16="http://schemas.microsoft.com/office/drawing/2014/main" id="{E10CD9E4-58DE-42A6-B2F7-02B305699BBF}"/>
            </a:ext>
          </a:extLst>
        </xdr:cNvPr>
        <xdr:cNvSpPr/>
      </xdr:nvSpPr>
      <xdr:spPr>
        <a:xfrm>
          <a:off x="4019550" y="48167926"/>
          <a:ext cx="3981449" cy="72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・文化芸術創造都市のネットワークの円滑化や、国内各地域における活動促進・活動支援、情報発信等を実施</a:t>
          </a:r>
        </a:p>
      </xdr:txBody>
    </xdr:sp>
    <xdr:clientData/>
  </xdr:twoCellAnchor>
  <xdr:twoCellAnchor>
    <xdr:from>
      <xdr:col>23</xdr:col>
      <xdr:colOff>0</xdr:colOff>
      <xdr:row>756</xdr:row>
      <xdr:rowOff>314325</xdr:rowOff>
    </xdr:from>
    <xdr:to>
      <xdr:col>36</xdr:col>
      <xdr:colOff>104775</xdr:colOff>
      <xdr:row>758</xdr:row>
      <xdr:rowOff>85725</xdr:rowOff>
    </xdr:to>
    <xdr:sp macro="" textlink="">
      <xdr:nvSpPr>
        <xdr:cNvPr id="15" name="テキスト ボックス 14">
          <a:extLst>
            <a:ext uri="{FF2B5EF4-FFF2-40B4-BE49-F238E27FC236}">
              <a16:creationId xmlns:a16="http://schemas.microsoft.com/office/drawing/2014/main" id="{1D22A900-6363-40E5-8983-E1010F6ACA66}"/>
            </a:ext>
          </a:extLst>
        </xdr:cNvPr>
        <xdr:cNvSpPr txBox="1"/>
      </xdr:nvSpPr>
      <xdr:spPr>
        <a:xfrm>
          <a:off x="4600575" y="66274950"/>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Ｂ</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a:t>
          </a:r>
          <a:r>
            <a:rPr kumimoji="1" lang="ja-JP" altLang="en-US" sz="1800" b="0" i="0">
              <a:latin typeface="+mn-ea"/>
              <a:ea typeface="+mn-ea"/>
            </a:rPr>
            <a:t>百万円</a:t>
          </a:r>
        </a:p>
      </xdr:txBody>
    </xdr:sp>
    <xdr:clientData/>
  </xdr:twoCellAnchor>
  <xdr:twoCellAnchor>
    <xdr:from>
      <xdr:col>25</xdr:col>
      <xdr:colOff>28575</xdr:colOff>
      <xdr:row>758</xdr:row>
      <xdr:rowOff>228600</xdr:rowOff>
    </xdr:from>
    <xdr:to>
      <xdr:col>34</xdr:col>
      <xdr:colOff>180975</xdr:colOff>
      <xdr:row>759</xdr:row>
      <xdr:rowOff>142875</xdr:rowOff>
    </xdr:to>
    <xdr:sp macro="" textlink="">
      <xdr:nvSpPr>
        <xdr:cNvPr id="16" name="大かっこ 15">
          <a:extLst>
            <a:ext uri="{FF2B5EF4-FFF2-40B4-BE49-F238E27FC236}">
              <a16:creationId xmlns:a16="http://schemas.microsoft.com/office/drawing/2014/main" id="{F31A8E9B-50D4-4B03-A70D-B6A0CA9E8822}"/>
            </a:ext>
          </a:extLst>
        </xdr:cNvPr>
        <xdr:cNvSpPr/>
      </xdr:nvSpPr>
      <xdr:spPr>
        <a:xfrm>
          <a:off x="5029200" y="50787300"/>
          <a:ext cx="1952625"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・ＨＰ管理運営業務を実施</a:t>
          </a:r>
        </a:p>
      </xdr:txBody>
    </xdr:sp>
    <xdr:clientData/>
  </xdr:twoCellAnchor>
  <xdr:twoCellAnchor>
    <xdr:from>
      <xdr:col>27</xdr:col>
      <xdr:colOff>133350</xdr:colOff>
      <xdr:row>755</xdr:row>
      <xdr:rowOff>76200</xdr:rowOff>
    </xdr:from>
    <xdr:to>
      <xdr:col>32</xdr:col>
      <xdr:colOff>38100</xdr:colOff>
      <xdr:row>756</xdr:row>
      <xdr:rowOff>28575</xdr:rowOff>
    </xdr:to>
    <xdr:sp macro="" textlink="">
      <xdr:nvSpPr>
        <xdr:cNvPr id="19" name="矢印: 下 18">
          <a:extLst>
            <a:ext uri="{FF2B5EF4-FFF2-40B4-BE49-F238E27FC236}">
              <a16:creationId xmlns:a16="http://schemas.microsoft.com/office/drawing/2014/main" id="{2B3C4B06-A778-408B-B23D-CCC6307CC6FB}"/>
            </a:ext>
          </a:extLst>
        </xdr:cNvPr>
        <xdr:cNvSpPr/>
      </xdr:nvSpPr>
      <xdr:spPr>
        <a:xfrm>
          <a:off x="5534025" y="65684400"/>
          <a:ext cx="9048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756</xdr:row>
      <xdr:rowOff>0</xdr:rowOff>
    </xdr:from>
    <xdr:to>
      <xdr:col>30</xdr:col>
      <xdr:colOff>76200</xdr:colOff>
      <xdr:row>756</xdr:row>
      <xdr:rowOff>361950</xdr:rowOff>
    </xdr:to>
    <xdr:sp macro="" textlink="">
      <xdr:nvSpPr>
        <xdr:cNvPr id="21" name="大かっこ 20">
          <a:extLst>
            <a:ext uri="{FF2B5EF4-FFF2-40B4-BE49-F238E27FC236}">
              <a16:creationId xmlns:a16="http://schemas.microsoft.com/office/drawing/2014/main" id="{E66F0F0F-4CE3-4D73-B306-939F50F5DF3C}"/>
            </a:ext>
          </a:extLst>
        </xdr:cNvPr>
        <xdr:cNvSpPr/>
      </xdr:nvSpPr>
      <xdr:spPr>
        <a:xfrm>
          <a:off x="4400550" y="65960625"/>
          <a:ext cx="1676400" cy="3619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委託（</a:t>
          </a:r>
          <a:r>
            <a:rPr kumimoji="1" lang="ja-JP" altLang="en-US" sz="1100" b="0" i="0">
              <a:solidFill>
                <a:schemeClr val="tx1"/>
              </a:solidFill>
              <a:effectLst/>
              <a:latin typeface="+mn-lt"/>
              <a:ea typeface="+mn-ea"/>
              <a:cs typeface="+mn-cs"/>
            </a:rPr>
            <a:t>少額随意契約</a:t>
          </a:r>
          <a:r>
            <a:rPr kumimoji="1" lang="ja-JP"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37</xdr:col>
      <xdr:colOff>19050</xdr:colOff>
      <xdr:row>742</xdr:row>
      <xdr:rowOff>133350</xdr:rowOff>
    </xdr:from>
    <xdr:to>
      <xdr:col>46</xdr:col>
      <xdr:colOff>183590</xdr:colOff>
      <xdr:row>744</xdr:row>
      <xdr:rowOff>8218</xdr:rowOff>
    </xdr:to>
    <xdr:sp macro="" textlink="">
      <xdr:nvSpPr>
        <xdr:cNvPr id="17" name="大かっこ 16">
          <a:extLst>
            <a:ext uri="{FF2B5EF4-FFF2-40B4-BE49-F238E27FC236}">
              <a16:creationId xmlns:a16="http://schemas.microsoft.com/office/drawing/2014/main" id="{98D78DFF-9A7B-4E04-9F5A-67F3D4537804}"/>
            </a:ext>
          </a:extLst>
        </xdr:cNvPr>
        <xdr:cNvSpPr/>
      </xdr:nvSpPr>
      <xdr:spPr>
        <a:xfrm>
          <a:off x="7419975" y="44424600"/>
          <a:ext cx="1964765" cy="579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142875</xdr:colOff>
      <xdr:row>741</xdr:row>
      <xdr:rowOff>266700</xdr:rowOff>
    </xdr:from>
    <xdr:to>
      <xdr:col>49</xdr:col>
      <xdr:colOff>430759</xdr:colOff>
      <xdr:row>744</xdr:row>
      <xdr:rowOff>257175</xdr:rowOff>
    </xdr:to>
    <xdr:sp macro="" textlink="">
      <xdr:nvSpPr>
        <xdr:cNvPr id="18" name="テキスト ボックス 17">
          <a:extLst>
            <a:ext uri="{FF2B5EF4-FFF2-40B4-BE49-F238E27FC236}">
              <a16:creationId xmlns:a16="http://schemas.microsoft.com/office/drawing/2014/main" id="{A5448A38-3B4A-4D6A-B90C-4D70BB2FE137}"/>
            </a:ext>
          </a:extLst>
        </xdr:cNvPr>
        <xdr:cNvSpPr txBox="1"/>
      </xdr:nvSpPr>
      <xdr:spPr>
        <a:xfrm>
          <a:off x="7543800" y="44205525"/>
          <a:ext cx="2688184"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377</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631</v>
      </c>
      <c r="AR5" s="702"/>
      <c r="AS5" s="702"/>
      <c r="AT5" s="702"/>
      <c r="AU5" s="702"/>
      <c r="AV5" s="702"/>
      <c r="AW5" s="702"/>
      <c r="AX5" s="703"/>
    </row>
    <row r="6" spans="1:50" ht="32.2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v>
      </c>
      <c r="Q13" s="658"/>
      <c r="R13" s="658"/>
      <c r="S13" s="658"/>
      <c r="T13" s="658"/>
      <c r="U13" s="658"/>
      <c r="V13" s="659"/>
      <c r="W13" s="657">
        <v>15</v>
      </c>
      <c r="X13" s="658"/>
      <c r="Y13" s="658"/>
      <c r="Z13" s="658"/>
      <c r="AA13" s="658"/>
      <c r="AB13" s="658"/>
      <c r="AC13" s="659"/>
      <c r="AD13" s="657">
        <v>14</v>
      </c>
      <c r="AE13" s="658"/>
      <c r="AF13" s="658"/>
      <c r="AG13" s="658"/>
      <c r="AH13" s="658"/>
      <c r="AI13" s="658"/>
      <c r="AJ13" s="659"/>
      <c r="AK13" s="657">
        <v>12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583</v>
      </c>
      <c r="X14" s="658"/>
      <c r="Y14" s="658"/>
      <c r="Z14" s="658"/>
      <c r="AA14" s="658"/>
      <c r="AB14" s="658"/>
      <c r="AC14" s="659"/>
      <c r="AD14" s="657" t="s">
        <v>630</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562</v>
      </c>
      <c r="Q15" s="658"/>
      <c r="R15" s="658"/>
      <c r="S15" s="658"/>
      <c r="T15" s="658"/>
      <c r="U15" s="658"/>
      <c r="V15" s="659"/>
      <c r="W15" s="657" t="s">
        <v>584</v>
      </c>
      <c r="X15" s="658"/>
      <c r="Y15" s="658"/>
      <c r="Z15" s="658"/>
      <c r="AA15" s="658"/>
      <c r="AB15" s="658"/>
      <c r="AC15" s="659"/>
      <c r="AD15" s="657" t="s">
        <v>585</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562</v>
      </c>
      <c r="X16" s="658"/>
      <c r="Y16" s="658"/>
      <c r="Z16" s="658"/>
      <c r="AA16" s="658"/>
      <c r="AB16" s="658"/>
      <c r="AC16" s="659"/>
      <c r="AD16" s="657" t="s">
        <v>562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584</v>
      </c>
      <c r="Q17" s="658"/>
      <c r="R17" s="658"/>
      <c r="S17" s="658"/>
      <c r="T17" s="658"/>
      <c r="U17" s="658"/>
      <c r="V17" s="659"/>
      <c r="W17" s="657" t="s">
        <v>585</v>
      </c>
      <c r="X17" s="658"/>
      <c r="Y17" s="658"/>
      <c r="Z17" s="658"/>
      <c r="AA17" s="658"/>
      <c r="AB17" s="658"/>
      <c r="AC17" s="659"/>
      <c r="AD17" s="657" t="s">
        <v>562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15</v>
      </c>
      <c r="Q18" s="879"/>
      <c r="R18" s="879"/>
      <c r="S18" s="879"/>
      <c r="T18" s="879"/>
      <c r="U18" s="879"/>
      <c r="V18" s="880"/>
      <c r="W18" s="878">
        <f>SUM(W13:AC17)</f>
        <v>15</v>
      </c>
      <c r="X18" s="879"/>
      <c r="Y18" s="879"/>
      <c r="Z18" s="879"/>
      <c r="AA18" s="879"/>
      <c r="AB18" s="879"/>
      <c r="AC18" s="880"/>
      <c r="AD18" s="878">
        <f>SUM(AD13:AJ17)</f>
        <v>14</v>
      </c>
      <c r="AE18" s="879"/>
      <c r="AF18" s="879"/>
      <c r="AG18" s="879"/>
      <c r="AH18" s="879"/>
      <c r="AI18" s="879"/>
      <c r="AJ18" s="880"/>
      <c r="AK18" s="878">
        <f>SUM(AK13:AQ17)</f>
        <v>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14.9</v>
      </c>
      <c r="Q19" s="658"/>
      <c r="R19" s="658"/>
      <c r="S19" s="658"/>
      <c r="T19" s="658"/>
      <c r="U19" s="658"/>
      <c r="V19" s="659"/>
      <c r="W19" s="657">
        <v>14.3</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0.9933333333333334</v>
      </c>
      <c r="Q20" s="318"/>
      <c r="R20" s="318"/>
      <c r="S20" s="318"/>
      <c r="T20" s="318"/>
      <c r="U20" s="318"/>
      <c r="V20" s="318"/>
      <c r="W20" s="318">
        <f t="shared" ref="W20" si="0">IF(W18=0, "-", SUM(W19)/W18)</f>
        <v>0.95333333333333337</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0.9933333333333334</v>
      </c>
      <c r="Q21" s="318"/>
      <c r="R21" s="318"/>
      <c r="S21" s="318"/>
      <c r="T21" s="318"/>
      <c r="U21" s="318"/>
      <c r="V21" s="318"/>
      <c r="W21" s="318">
        <f t="shared" ref="W21" si="2">IF(W19=0, "-", SUM(W19)/SUM(W13,W14))</f>
        <v>0.95333333333333337</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11</v>
      </c>
      <c r="Q23" s="920"/>
      <c r="R23" s="920"/>
      <c r="S23" s="920"/>
      <c r="T23" s="920"/>
      <c r="U23" s="920"/>
      <c r="V23" s="937"/>
      <c r="W23" s="919"/>
      <c r="X23" s="920"/>
      <c r="Y23" s="920"/>
      <c r="Z23" s="920"/>
      <c r="AA23" s="920"/>
      <c r="AB23" s="920"/>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587</v>
      </c>
      <c r="H24" s="956"/>
      <c r="I24" s="956"/>
      <c r="J24" s="956"/>
      <c r="K24" s="956"/>
      <c r="L24" s="956"/>
      <c r="M24" s="956"/>
      <c r="N24" s="956"/>
      <c r="O24" s="957"/>
      <c r="P24" s="657">
        <v>0.4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0.3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589</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593</v>
      </c>
      <c r="AV31" s="199"/>
      <c r="AW31" s="398" t="s">
        <v>300</v>
      </c>
      <c r="AX31" s="399"/>
    </row>
    <row r="32" spans="1:50" ht="23.25" customHeight="1" x14ac:dyDescent="0.15">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592</v>
      </c>
      <c r="AC32" s="461"/>
      <c r="AD32" s="461"/>
      <c r="AE32" s="218">
        <v>90</v>
      </c>
      <c r="AF32" s="219"/>
      <c r="AG32" s="219"/>
      <c r="AH32" s="219"/>
      <c r="AI32" s="218">
        <v>103</v>
      </c>
      <c r="AJ32" s="219"/>
      <c r="AK32" s="219"/>
      <c r="AL32" s="219"/>
      <c r="AM32" s="218">
        <v>110</v>
      </c>
      <c r="AN32" s="219"/>
      <c r="AO32" s="219"/>
      <c r="AP32" s="219"/>
      <c r="AQ32" s="340" t="s">
        <v>585</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90</v>
      </c>
      <c r="AF33" s="219"/>
      <c r="AG33" s="219"/>
      <c r="AH33" s="219"/>
      <c r="AI33" s="218">
        <v>100</v>
      </c>
      <c r="AJ33" s="219"/>
      <c r="AK33" s="219"/>
      <c r="AL33" s="219"/>
      <c r="AM33" s="218">
        <v>110</v>
      </c>
      <c r="AN33" s="219"/>
      <c r="AO33" s="219"/>
      <c r="AP33" s="219"/>
      <c r="AQ33" s="340">
        <v>170</v>
      </c>
      <c r="AR33" s="207"/>
      <c r="AS33" s="207"/>
      <c r="AT33" s="341"/>
      <c r="AU33" s="219" t="s">
        <v>594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585</v>
      </c>
      <c r="AR34" s="207"/>
      <c r="AS34" s="207"/>
      <c r="AT34" s="341"/>
      <c r="AU34" s="219" t="s">
        <v>562</v>
      </c>
      <c r="AV34" s="219"/>
      <c r="AW34" s="219"/>
      <c r="AX34" s="221"/>
    </row>
    <row r="35" spans="1:50" ht="23.25" customHeight="1" x14ac:dyDescent="0.15">
      <c r="A35" s="226" t="s">
        <v>501</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18</v>
      </c>
      <c r="AF101" s="219"/>
      <c r="AG101" s="219"/>
      <c r="AH101" s="220"/>
      <c r="AI101" s="218">
        <v>10</v>
      </c>
      <c r="AJ101" s="219"/>
      <c r="AK101" s="219"/>
      <c r="AL101" s="220"/>
      <c r="AM101" s="218">
        <v>11</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573</v>
      </c>
      <c r="AC102" s="461"/>
      <c r="AD102" s="461"/>
      <c r="AE102" s="418">
        <v>10</v>
      </c>
      <c r="AF102" s="418"/>
      <c r="AG102" s="418"/>
      <c r="AH102" s="418"/>
      <c r="AI102" s="418">
        <v>10</v>
      </c>
      <c r="AJ102" s="418"/>
      <c r="AK102" s="418"/>
      <c r="AL102" s="418"/>
      <c r="AM102" s="418">
        <v>10</v>
      </c>
      <c r="AN102" s="418"/>
      <c r="AO102" s="418"/>
      <c r="AP102" s="418"/>
      <c r="AQ102" s="273">
        <v>10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8</v>
      </c>
      <c r="AF116" s="418"/>
      <c r="AG116" s="418"/>
      <c r="AH116" s="418"/>
      <c r="AI116" s="418">
        <v>2</v>
      </c>
      <c r="AJ116" s="418"/>
      <c r="AK116" s="418"/>
      <c r="AL116" s="418"/>
      <c r="AM116" s="418">
        <v>1</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599</v>
      </c>
      <c r="AF117" s="551"/>
      <c r="AG117" s="551"/>
      <c r="AH117" s="551"/>
      <c r="AI117" s="551" t="s">
        <v>600</v>
      </c>
      <c r="AJ117" s="551"/>
      <c r="AK117" s="551"/>
      <c r="AL117" s="551"/>
      <c r="AM117" s="551" t="s">
        <v>632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655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53.6</v>
      </c>
      <c r="AF134" s="207"/>
      <c r="AG134" s="207"/>
      <c r="AH134" s="207"/>
      <c r="AI134" s="206" t="s">
        <v>562</v>
      </c>
      <c r="AJ134" s="207"/>
      <c r="AK134" s="207"/>
      <c r="AL134" s="207"/>
      <c r="AM134" s="206" t="s">
        <v>634</v>
      </c>
      <c r="AN134" s="207"/>
      <c r="AO134" s="207"/>
      <c r="AP134" s="207"/>
      <c r="AQ134" s="206" t="s">
        <v>585</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562</v>
      </c>
      <c r="AF135" s="207"/>
      <c r="AG135" s="207"/>
      <c r="AH135" s="207"/>
      <c r="AI135" s="206" t="s">
        <v>562</v>
      </c>
      <c r="AJ135" s="207"/>
      <c r="AK135" s="207"/>
      <c r="AL135" s="207"/>
      <c r="AM135" s="206" t="s">
        <v>635</v>
      </c>
      <c r="AN135" s="207"/>
      <c r="AO135" s="207"/>
      <c r="AP135" s="207"/>
      <c r="AQ135" s="206" t="s">
        <v>562</v>
      </c>
      <c r="AR135" s="207"/>
      <c r="AS135" s="207"/>
      <c r="AT135" s="207"/>
      <c r="AU135" s="206">
        <v>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562</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593</v>
      </c>
      <c r="AR432" s="200"/>
      <c r="AS432" s="133" t="s">
        <v>355</v>
      </c>
      <c r="AT432" s="134"/>
      <c r="AU432" s="200" t="s">
        <v>562</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585</v>
      </c>
      <c r="AF433" s="207"/>
      <c r="AG433" s="207"/>
      <c r="AH433" s="341"/>
      <c r="AI433" s="340" t="s">
        <v>593</v>
      </c>
      <c r="AJ433" s="207"/>
      <c r="AK433" s="207"/>
      <c r="AL433" s="207"/>
      <c r="AM433" s="340" t="s">
        <v>567</v>
      </c>
      <c r="AN433" s="207"/>
      <c r="AO433" s="207"/>
      <c r="AP433" s="341"/>
      <c r="AQ433" s="340" t="s">
        <v>562</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585</v>
      </c>
      <c r="AJ434" s="207"/>
      <c r="AK434" s="207"/>
      <c r="AL434" s="207"/>
      <c r="AM434" s="340" t="s">
        <v>567</v>
      </c>
      <c r="AN434" s="207"/>
      <c r="AO434" s="207"/>
      <c r="AP434" s="341"/>
      <c r="AQ434" s="340" t="s">
        <v>562</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585</v>
      </c>
      <c r="AJ435" s="207"/>
      <c r="AK435" s="207"/>
      <c r="AL435" s="207"/>
      <c r="AM435" s="340" t="s">
        <v>567</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562</v>
      </c>
      <c r="AR457" s="200"/>
      <c r="AS457" s="133" t="s">
        <v>355</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562</v>
      </c>
      <c r="AF458" s="207"/>
      <c r="AG458" s="207"/>
      <c r="AH458" s="207"/>
      <c r="AI458" s="340" t="s">
        <v>562</v>
      </c>
      <c r="AJ458" s="207"/>
      <c r="AK458" s="207"/>
      <c r="AL458" s="207"/>
      <c r="AM458" s="340" t="s">
        <v>567</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562</v>
      </c>
      <c r="AF459" s="207"/>
      <c r="AG459" s="207"/>
      <c r="AH459" s="341"/>
      <c r="AI459" s="340" t="s">
        <v>562</v>
      </c>
      <c r="AJ459" s="207"/>
      <c r="AK459" s="207"/>
      <c r="AL459" s="207"/>
      <c r="AM459" s="340" t="s">
        <v>567</v>
      </c>
      <c r="AN459" s="207"/>
      <c r="AO459" s="207"/>
      <c r="AP459" s="341"/>
      <c r="AQ459" s="340" t="s">
        <v>593</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562</v>
      </c>
      <c r="AF460" s="207"/>
      <c r="AG460" s="207"/>
      <c r="AH460" s="341"/>
      <c r="AI460" s="340" t="s">
        <v>562</v>
      </c>
      <c r="AJ460" s="207"/>
      <c r="AK460" s="207"/>
      <c r="AL460" s="207"/>
      <c r="AM460" s="340" t="s">
        <v>567</v>
      </c>
      <c r="AN460" s="207"/>
      <c r="AO460" s="207"/>
      <c r="AP460" s="341"/>
      <c r="AQ460" s="340" t="s">
        <v>562</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t="s">
        <v>585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654</v>
      </c>
      <c r="AE719" s="605"/>
      <c r="AF719" s="605"/>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562</v>
      </c>
      <c r="F737" s="990"/>
      <c r="G737" s="990"/>
      <c r="H737" s="990"/>
      <c r="I737" s="990"/>
      <c r="J737" s="990"/>
      <c r="K737" s="990"/>
      <c r="L737" s="990"/>
      <c r="M737" s="990"/>
      <c r="N737" s="365" t="s">
        <v>538</v>
      </c>
      <c r="O737" s="365"/>
      <c r="P737" s="365"/>
      <c r="Q737" s="365"/>
      <c r="R737" s="990" t="s">
        <v>619</v>
      </c>
      <c r="S737" s="990"/>
      <c r="T737" s="990"/>
      <c r="U737" s="990"/>
      <c r="V737" s="990"/>
      <c r="W737" s="990"/>
      <c r="X737" s="990"/>
      <c r="Y737" s="990"/>
      <c r="Z737" s="990"/>
      <c r="AA737" s="365" t="s">
        <v>537</v>
      </c>
      <c r="AB737" s="365"/>
      <c r="AC737" s="365"/>
      <c r="AD737" s="365"/>
      <c r="AE737" s="990" t="s">
        <v>620</v>
      </c>
      <c r="AF737" s="990"/>
      <c r="AG737" s="990"/>
      <c r="AH737" s="990"/>
      <c r="AI737" s="990"/>
      <c r="AJ737" s="990"/>
      <c r="AK737" s="990"/>
      <c r="AL737" s="990"/>
      <c r="AM737" s="990"/>
      <c r="AN737" s="365" t="s">
        <v>536</v>
      </c>
      <c r="AO737" s="365"/>
      <c r="AP737" s="365"/>
      <c r="AQ737" s="365"/>
      <c r="AR737" s="982" t="s">
        <v>621</v>
      </c>
      <c r="AS737" s="983"/>
      <c r="AT737" s="983"/>
      <c r="AU737" s="983"/>
      <c r="AV737" s="983"/>
      <c r="AW737" s="983"/>
      <c r="AX737" s="984"/>
      <c r="AY737" s="89"/>
      <c r="AZ737" s="89"/>
    </row>
    <row r="738" spans="1:52" ht="24.75" customHeight="1" x14ac:dyDescent="0.15">
      <c r="A738" s="991" t="s">
        <v>535</v>
      </c>
      <c r="B738" s="210"/>
      <c r="C738" s="210"/>
      <c r="D738" s="211"/>
      <c r="E738" s="990" t="s">
        <v>622</v>
      </c>
      <c r="F738" s="990"/>
      <c r="G738" s="990"/>
      <c r="H738" s="990"/>
      <c r="I738" s="990"/>
      <c r="J738" s="990"/>
      <c r="K738" s="990"/>
      <c r="L738" s="990"/>
      <c r="M738" s="990"/>
      <c r="N738" s="365" t="s">
        <v>534</v>
      </c>
      <c r="O738" s="365"/>
      <c r="P738" s="365"/>
      <c r="Q738" s="365"/>
      <c r="R738" s="990" t="s">
        <v>623</v>
      </c>
      <c r="S738" s="990"/>
      <c r="T738" s="990"/>
      <c r="U738" s="990"/>
      <c r="V738" s="990"/>
      <c r="W738" s="990"/>
      <c r="X738" s="990"/>
      <c r="Y738" s="990"/>
      <c r="Z738" s="990"/>
      <c r="AA738" s="365" t="s">
        <v>533</v>
      </c>
      <c r="AB738" s="365"/>
      <c r="AC738" s="365"/>
      <c r="AD738" s="365"/>
      <c r="AE738" s="990" t="s">
        <v>624</v>
      </c>
      <c r="AF738" s="990"/>
      <c r="AG738" s="990"/>
      <c r="AH738" s="990"/>
      <c r="AI738" s="990"/>
      <c r="AJ738" s="990"/>
      <c r="AK738" s="990"/>
      <c r="AL738" s="990"/>
      <c r="AM738" s="990"/>
      <c r="AN738" s="365" t="s">
        <v>529</v>
      </c>
      <c r="AO738" s="365"/>
      <c r="AP738" s="365"/>
      <c r="AQ738" s="365"/>
      <c r="AR738" s="982">
        <v>390</v>
      </c>
      <c r="AS738" s="983"/>
      <c r="AT738" s="983"/>
      <c r="AU738" s="983"/>
      <c r="AV738" s="983"/>
      <c r="AW738" s="983"/>
      <c r="AX738" s="984"/>
    </row>
    <row r="739" spans="1:52" ht="24.75" customHeight="1" thickBot="1" x14ac:dyDescent="0.2">
      <c r="A739" s="992" t="s">
        <v>525</v>
      </c>
      <c r="B739" s="993"/>
      <c r="C739" s="993"/>
      <c r="D739" s="994"/>
      <c r="E739" s="995" t="s">
        <v>625</v>
      </c>
      <c r="F739" s="985"/>
      <c r="G739" s="985"/>
      <c r="H739" s="93" t="str">
        <f>IF(E739="", "", "(")</f>
        <v>(</v>
      </c>
      <c r="I739" s="985"/>
      <c r="J739" s="985"/>
      <c r="K739" s="93" t="str">
        <f>IF(OR(I739="　", I739=""), "", "-")</f>
        <v/>
      </c>
      <c r="L739" s="986">
        <v>394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640</v>
      </c>
      <c r="M781" s="665"/>
      <c r="N781" s="665"/>
      <c r="O781" s="665"/>
      <c r="P781" s="665"/>
      <c r="Q781" s="665"/>
      <c r="R781" s="665"/>
      <c r="S781" s="665"/>
      <c r="T781" s="665"/>
      <c r="U781" s="665"/>
      <c r="V781" s="665"/>
      <c r="W781" s="665"/>
      <c r="X781" s="666"/>
      <c r="Y781" s="388">
        <v>5</v>
      </c>
      <c r="Z781" s="389"/>
      <c r="AA781" s="389"/>
      <c r="AB781" s="805"/>
      <c r="AC781" s="670" t="s">
        <v>640</v>
      </c>
      <c r="AD781" s="671"/>
      <c r="AE781" s="671"/>
      <c r="AF781" s="671"/>
      <c r="AG781" s="672"/>
      <c r="AH781" s="664" t="s">
        <v>640</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641</v>
      </c>
      <c r="H782" s="607"/>
      <c r="I782" s="607"/>
      <c r="J782" s="607"/>
      <c r="K782" s="608"/>
      <c r="L782" s="598" t="s">
        <v>644</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642</v>
      </c>
      <c r="H783" s="607"/>
      <c r="I783" s="607"/>
      <c r="J783" s="607"/>
      <c r="K783" s="608"/>
      <c r="L783" s="598" t="s">
        <v>646</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643</v>
      </c>
      <c r="H784" s="607"/>
      <c r="I784" s="607"/>
      <c r="J784" s="607"/>
      <c r="K784" s="608"/>
      <c r="L784" s="598" t="s">
        <v>645</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651</v>
      </c>
      <c r="D837" s="347"/>
      <c r="E837" s="347"/>
      <c r="F837" s="347"/>
      <c r="G837" s="347"/>
      <c r="H837" s="347"/>
      <c r="I837" s="347"/>
      <c r="J837" s="348">
        <v>5110005014839</v>
      </c>
      <c r="K837" s="349"/>
      <c r="L837" s="349"/>
      <c r="M837" s="349"/>
      <c r="N837" s="349"/>
      <c r="O837" s="349"/>
      <c r="P837" s="362" t="s">
        <v>649</v>
      </c>
      <c r="Q837" s="350"/>
      <c r="R837" s="350"/>
      <c r="S837" s="350"/>
      <c r="T837" s="350"/>
      <c r="U837" s="350"/>
      <c r="V837" s="350"/>
      <c r="W837" s="350"/>
      <c r="X837" s="350"/>
      <c r="Y837" s="351">
        <v>13</v>
      </c>
      <c r="Z837" s="352"/>
      <c r="AA837" s="352"/>
      <c r="AB837" s="353"/>
      <c r="AC837" s="363" t="s">
        <v>497</v>
      </c>
      <c r="AD837" s="371"/>
      <c r="AE837" s="371"/>
      <c r="AF837" s="371"/>
      <c r="AG837" s="371"/>
      <c r="AH837" s="372">
        <v>3</v>
      </c>
      <c r="AI837" s="373"/>
      <c r="AJ837" s="373"/>
      <c r="AK837" s="373"/>
      <c r="AL837" s="357">
        <v>99.8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652</v>
      </c>
      <c r="D870" s="347"/>
      <c r="E870" s="347"/>
      <c r="F870" s="347"/>
      <c r="G870" s="347"/>
      <c r="H870" s="347"/>
      <c r="I870" s="347"/>
      <c r="J870" s="348">
        <v>4011001047216</v>
      </c>
      <c r="K870" s="349"/>
      <c r="L870" s="349"/>
      <c r="M870" s="349"/>
      <c r="N870" s="349"/>
      <c r="O870" s="349"/>
      <c r="P870" s="362" t="s">
        <v>648</v>
      </c>
      <c r="Q870" s="350"/>
      <c r="R870" s="350"/>
      <c r="S870" s="350"/>
      <c r="T870" s="350"/>
      <c r="U870" s="350"/>
      <c r="V870" s="350"/>
      <c r="W870" s="350"/>
      <c r="X870" s="350"/>
      <c r="Y870" s="351">
        <v>1</v>
      </c>
      <c r="Z870" s="352"/>
      <c r="AA870" s="352"/>
      <c r="AB870" s="353"/>
      <c r="AC870" s="363" t="s">
        <v>499</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3:AX13 AR15:AX15 P15:AQ17">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699"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2019-07-09T01:05:30Z</dcterms:modified>
</cp:coreProperties>
</file>