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C754BED4-07CC-4115-91BA-AC9F08292A3A}" xr6:coauthVersionLast="36" xr6:coauthVersionMax="36" xr10:uidLastSave="{00000000-0000-0000-0000-000000000000}"/>
  <bookViews>
    <workbookView xWindow="181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28" i="4"/>
  <c r="AK27" i="4"/>
  <c r="I27" i="4"/>
  <c r="H27" i="4"/>
  <c r="AK26" i="4"/>
  <c r="I26" i="4"/>
  <c r="H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<sst xmlns="http://schemas.openxmlformats.org/spreadsheetml/2006/main" count="2882" uniqueCount="649">
  <si>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</si>
  <si>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</si>
  <si>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</si>
  <si>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</si>
  <si>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</si>
  <si>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</si>
  <si>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</si>
  <si>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</si>
  <si>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</si>
  <si>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</si>
  <si>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</si>
  <si>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</si>
  <si>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</si>
  <si>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</si>
  <si>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</si>
  <si>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</si>
  <si>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</si>
  <si>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</si>
  <si>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</si>
  <si>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</si>
  <si>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</si>
  <si>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</si>
  <si>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</si>
  <si>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</si>
  <si>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</si>
  <si>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</si>
  <si>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</si>
  <si>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</si>
  <si>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</si>
  <si>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</si>
  <si>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</si>
  <si>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</si>
  <si>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</si>
  <si>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</si>
  <si>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</si>
  <si>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</si>
  <si>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</si>
  <si>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</si>
  <si>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</si>
  <si>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</si>
  <si>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</si>
  <si>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</si>
  <si>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</si>
  <si>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</si>
  <si>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</si>
  <si>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</si>
  <si>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</si>
  <si>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</si>
  <si>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</si>
  <si>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</si>
  <si>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</si>
  <si>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</si>
  <si>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</si>
  <si>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</si>
  <si>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</si>
  <si>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</si>
  <si>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</si>
  <si>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</si>
  <si>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</si>
  <si>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</si>
  <si>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</si>
  <si>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</si>
  <si>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</si>
  <si>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</si>
  <si>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</si>
  <si>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</si>
  <si>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</si>
  <si>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</si>
  <si>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</si>
  <si>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</si>
  <si>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</si>
  <si>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</si>
  <si>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</si>
  <si>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</si>
  <si>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</si>
  <si>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</si>
  <si>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</si>
  <si>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</si>
  <si>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</si>
  <si>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</si>
  <si>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</si>
  <si>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</si>
  <si>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</si>
  <si>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</si>
  <si>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</si>
  <si>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</si>
  <si>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</si>
  <si>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</si>
  <si>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</si>
  <si>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</si>
  <si>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</si>
  <si>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</si>
  <si>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</si>
  <si>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</si>
  <si>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</si>
  <si>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</si>
  <si>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</si>
  <si>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</si>
  <si>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</si>
  <si>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</si>
  <si>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</si>
  <si>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</si>
  <si>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</si>
  <si>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</si>
  <si>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</si>
  <si>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</si>
  <si>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</si>
  <si>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</si>
  <si>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</si>
  <si>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</si>
  <si>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</si>
  <si>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</si>
  <si>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</si>
  <si>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</si>
  <si>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</si>
  <si>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</si>
  <si>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</si>
  <si>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</si>
  <si>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</si>
  <si>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</si>
  <si>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</si>
  <si>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</si>
  <si>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</si>
  <si>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</si>
  <si>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</si>
  <si>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</si>
  <si>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</si>
  <si>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</si>
  <si>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</si>
  <si>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</si>
  <si>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</si>
  <si>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</si>
  <si>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</si>
  <si>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</si>
  <si>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</si>
  <si>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</si>
  <si>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</si>
  <si>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</si>
  <si>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</si>
  <si>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</si>
  <si>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</si>
  <si>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</si>
  <si>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</si>
  <si>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</si>
  <si>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</si>
  <si>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</si>
  <si>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</si>
  <si>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</si>
  <si>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</si>
  <si>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</si>
  <si>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</si>
  <si>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</si>
  <si>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</si>
  <si>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</si>
  <si>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</si>
  <si>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</si>
  <si>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</si>
  <si>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</si>
  <si>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</si>
  <si>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</si>
  <si>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</si>
  <si>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</si>
  <si>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</si>
  <si>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</si>
  <si>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</si>
  <si>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</si>
  <si>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</si>
  <si>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</si>
  <si>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</si>
  <si>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</si>
  <si>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</si>
  <si>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</si>
  <si>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</si>
  <si>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</si>
  <si>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</si>
  <si>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</si>
  <si>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</si>
  <si>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</si>
  <si>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</si>
  <si>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</si>
  <si>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</si>
  <si>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</si>
  <si>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</si>
  <si>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</si>
  <si>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</si>
  <si>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</si>
  <si>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</si>
  <si>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</si>
  <si>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</si>
  <si>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</si>
  <si>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</si>
  <si>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</si>
  <si>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</si>
  <si>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</si>
  <si>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</si>
  <si>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</si>
  <si>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</si>
  <si>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</si>
  <si>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</si>
  <si>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</si>
  <si>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</si>
  <si>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</si>
  <si>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</si>
  <si>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</si>
  <si>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</si>
  <si>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</si>
  <si>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</si>
  <si>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</si>
  <si>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</si>
  <si>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</si>
  <si>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</si>
  <si>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</si>
  <si>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</si>
  <si>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</si>
  <si>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</si>
  <si>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</si>
  <si>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</si>
  <si>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</si>
  <si>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</si>
  <si>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</si>
  <si>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</si>
  <si>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</si>
  <si>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</si>
  <si>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</si>
  <si>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</si>
  <si>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</si>
  <si>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</si>
  <si>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</si>
  <si>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</si>
  <si>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</si>
  <si>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</si>
  <si>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</si>
  <si>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</si>
  <si>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</si>
  <si>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</si>
  <si>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</si>
  <si>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</si>
  <si>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</si>
  <si>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</si>
  <si>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</si>
  <si>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</si>
  <si>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</si>
  <si>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</si>
  <si>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</si>
  <si>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</si>
  <si>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</si>
  <si>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</si>
  <si>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</si>
  <si>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</si>
  <si>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</si>
  <si>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</si>
  <si>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</si>
  <si>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</si>
  <si>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</si>
  <si>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</si>
  <si>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</si>
  <si>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</si>
  <si>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</si>
  <si>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</si>
  <si>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</si>
  <si>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</si>
  <si>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</si>
  <si>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</si>
  <si>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</si>
  <si>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</si>
  <si>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</si>
  <si>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</si>
  <si>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</si>
  <si>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</si>
  <si>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</si>
  <si>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</si>
  <si>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</si>
  <si>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</si>
  <si>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</si>
  <si>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</si>
  <si>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</si>
  <si>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</si>
  <si>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</si>
  <si>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</si>
  <si>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</si>
  <si>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</si>
  <si>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</si>
  <si>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</si>
  <si>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</si>
  <si>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</si>
  <si>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</si>
  <si>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</si>
  <si>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</si>
  <si>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</si>
  <si>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</si>
  <si>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</si>
  <si>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</si>
  <si>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</si>
  <si>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</si>
  <si>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</si>
  <si>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</si>
  <si>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</si>
  <si>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</si>
  <si>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</si>
  <si>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</si>
  <si>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</si>
  <si>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</si>
  <si>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</si>
  <si>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</si>
  <si>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</si>
  <si>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</si>
  <si>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</si>
  <si>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</si>
  <si>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</si>
  <si>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</si>
  <si>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</si>
  <si>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</si>
  <si>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</si>
  <si>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</si>
  <si>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</si>
  <si>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</si>
  <si>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</si>
  <si>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</si>
  <si>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</si>
  <si>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</si>
  <si>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</si>
  <si>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</si>
  <si>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</si>
  <si>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</si>
  <si>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</si>
  <si>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</si>
  <si>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</si>
  <si>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</si>
  <si>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</si>
  <si>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</si>
  <si>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</si>
  <si>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</si>
  <si>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</si>
  <si>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</si>
  <si>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</si>
  <si>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</si>
  <si>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</si>
  <si>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</si>
  <si>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</si>
  <si>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</si>
  <si>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</si>
  <si>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</si>
  <si>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</si>
  <si>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</si>
  <si>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</si>
  <si>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</si>
  <si>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</si>
  <si>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</si>
  <si>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</si>
  <si>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</si>
  <si>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</si>
  <si>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</si>
  <si>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</si>
  <si>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</si>
  <si>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</si>
  <si>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</si>
  <si>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</si>
  <si>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</si>
  <si>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</si>
  <si>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</si>
  <si>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</si>
  <si>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</si>
  <si>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</si>
  <si>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</si>
  <si>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</si>
  <si>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</si>
  <si>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</si>
  <si>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</si>
  <si>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</si>
  <si>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</si>
  <si>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</si>
  <si>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</si>
  <si>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</si>
  <si>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</si>
  <si>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</si>
  <si>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</si>
  <si>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</si>
  <si>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</si>
  <si>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</si>
  <si>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</si>
  <si>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</si>
  <si>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</si>
  <si>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</si>
  <si>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</si>
  <si>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</si>
  <si>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</si>
  <si>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</si>
  <si>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</si>
  <si>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</si>
  <si>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</si>
  <si>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</si>
  <si>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</si>
  <si>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</si>
  <si>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</si>
  <si>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</si>
  <si>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</si>
  <si>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</si>
  <si>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</si>
  <si>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</si>
  <si>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</si>
  <si>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</si>
  <si>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</si>
  <si>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</si>
  <si>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</si>
  <si>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</si>
  <si>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</si>
  <si>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</si>
  <si>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</si>
  <si>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</si>
  <si>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</si>
  <si>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</si>
  <si>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</si>
  <si>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</si>
  <si>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</si>
  <si>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</si>
  <si>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</si>
  <si>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</si>
  <si>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</si>
  <si>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</si>
  <si>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</si>
  <si>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</si>
  <si>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</si>
  <si>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</si>
  <si>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</si>
  <si>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</si>
  <si>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</si>
  <si>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</si>
  <si>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</si>
  <si>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</si>
  <si>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</si>
  <si>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</si>
  <si>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</si>
  <si>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</si>
  <si>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</si>
  <si>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</si>
  <si>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</si>
  <si>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</si>
  <si>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</si>
  <si>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</si>
  <si>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</si>
  <si>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</si>
  <si>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</si>
  <si>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</si>
  <si>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</si>
  <si>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</si>
  <si>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</si>
  <si>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</si>
  <si>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</si>
  <si>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</si>
  <si>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</si>
  <si>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</si>
  <si>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</si>
  <si>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</si>
  <si>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</si>
  <si>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</si>
  <si>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</si>
  <si>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</si>
  <si>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</si>
  <si>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</si>
  <si>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</si>
  <si>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</si>
  <si>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</si>
  <si>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</si>
  <si>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</si>
  <si>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</si>
  <si>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</si>
  <si>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</si>
  <si>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</si>
  <si>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</si>
  <si>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</si>
  <si>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</si>
  <si>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</si>
  <si>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</si>
  <si>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</si>
  <si>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</si>
  <si>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</si>
  <si>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</si>
  <si>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</si>
  <si>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</si>
  <si>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</si>
  <si>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</si>
  <si>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</si>
  <si>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</si>
  <si>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</si>
  <si>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</si>
  <si>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</si>
  <si>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</si>
  <si>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</si>
  <si>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</si>
  <si>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</si>
  <si>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</si>
  <si>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</si>
  <si>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</si>
  <si>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</si>
  <si>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</si>
  <si>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</si>
  <si>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</si>
  <si>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</si>
  <si>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</si>
  <si>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</si>
  <si>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</si>
  <si>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</si>
  <si>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</si>
  <si>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</si>
  <si>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</si>
  <si>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</si>
  <si>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</si>
  <si>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</si>
  <si>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</si>
  <si>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</si>
  <si>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</si>
  <si>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</si>
  <si>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</si>
  <si>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</si>
  <si>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</si>
  <si>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</si>
  <si>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</si>
  <si>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</si>
  <si>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</si>
  <si>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</si>
  <si>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</si>
  <si>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</si>
  <si>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</si>
  <si>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</si>
  <si>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</si>
  <si>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</si>
  <si>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</si>
  <si>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</si>
  <si>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</si>
  <si>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</si>
  <si>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</si>
  <si>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</si>
  <si>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</si>
  <si>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</si>
  <si>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</si>
  <si>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</si>
  <si>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</si>
  <si>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</si>
  <si>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</si>
  <si>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</si>
  <si>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</si>
  <si>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</si>
  <si>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</si>
  <si>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</si>
  <si>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</si>
  <si>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</si>
  <si>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</si>
  <si>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</si>
  <si>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</si>
  <si>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</si>
  <si>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</si>
  <si>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</si>
  <si>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</si>
  <si>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</si>
  <si>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</si>
  <si>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</si>
  <si>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</si>
  <si>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</si>
  <si>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</si>
  <si>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</si>
  <si>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</si>
  <si>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</si>
  <si>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</si>
  <si>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</si>
  <si>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</si>
  <si>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</si>
  <si>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</si>
  <si>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</si>
  <si>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</si>
  <si>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</si>
  <si>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</si>
  <si>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</si>
  <si>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</si>
  <si>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文部科学省</t>
    <phoneticPr fontId="5"/>
  </si>
  <si>
    <t>平成２７年度</t>
    <phoneticPr fontId="5"/>
  </si>
  <si>
    <t>終了予定なし</t>
    <phoneticPr fontId="5"/>
  </si>
  <si>
    <t>文化財保護法第１条、
文化芸術基本法第13条、第14条、第21条</t>
    <phoneticPr fontId="5"/>
  </si>
  <si>
    <t>文化芸術の振興に関する基本的な方針（第4次基本方針）
（平成27年5月22日閣議決定）</t>
    <phoneticPr fontId="5"/>
  </si>
  <si>
    <t>重要文化財建造物の修理にあたっては、在来と同品種、同品質の資材を確保することが必要不可欠である。しかし、社会経済の急激な変化により、修理用資材の地域における安定的な供給が困難な状況にある。このような状況を改善するため、重要文化財建造物の各地域における保存修理用資材の長期需要予測調査を実施し、国産良質材の地域における安定的な供給体制の構築や保存修理事業における国産良質材の使用量の増大を図る。</t>
    <phoneticPr fontId="5"/>
  </si>
  <si>
    <t>国産良質材の供給確保に向け、建造物種別、規模及び修理周期から今後必要となる修理用資材の長期的な需要予測を各地域別に算出するための調査を実施する。</t>
    <phoneticPr fontId="5"/>
  </si>
  <si>
    <t>-</t>
    <phoneticPr fontId="5"/>
  </si>
  <si>
    <t>-</t>
    <phoneticPr fontId="5"/>
  </si>
  <si>
    <t>-</t>
    <phoneticPr fontId="5"/>
  </si>
  <si>
    <t>-</t>
    <phoneticPr fontId="5"/>
  </si>
  <si>
    <t>文化芸術振興委託費</t>
    <phoneticPr fontId="5"/>
  </si>
  <si>
    <t>委員等旅費</t>
  </si>
  <si>
    <t>職員旅費</t>
  </si>
  <si>
    <t>諸謝金</t>
  </si>
  <si>
    <t>庁費</t>
  </si>
  <si>
    <t>1種類の資材における年間調査件数（年間調査件数：23件＝47都道府県/2年）</t>
    <phoneticPr fontId="5"/>
  </si>
  <si>
    <t>1種類の資材における全国の年間調査進捗率（都道府県調査実施件数/年間調査件数23件）</t>
    <phoneticPr fontId="5"/>
  </si>
  <si>
    <t>％</t>
    <phoneticPr fontId="5"/>
  </si>
  <si>
    <t>-</t>
    <phoneticPr fontId="5"/>
  </si>
  <si>
    <t>委託事業成果報告書</t>
    <phoneticPr fontId="5"/>
  </si>
  <si>
    <t>委託事業実施件数</t>
    <phoneticPr fontId="5"/>
  </si>
  <si>
    <t>件</t>
    <phoneticPr fontId="5"/>
  </si>
  <si>
    <t>総事業費／委託事業実施件数　　　　　　　　　　　　</t>
    <phoneticPr fontId="5"/>
  </si>
  <si>
    <t>千円</t>
    <phoneticPr fontId="5"/>
  </si>
  <si>
    <t>千円/件</t>
    <phoneticPr fontId="5"/>
  </si>
  <si>
    <t>9,1７0千円/１</t>
    <phoneticPr fontId="5"/>
  </si>
  <si>
    <t>9,124千円/1</t>
    <phoneticPr fontId="5"/>
  </si>
  <si>
    <t>9,079千円/1</t>
    <phoneticPr fontId="5"/>
  </si>
  <si>
    <t>／　</t>
    <phoneticPr fontId="5"/>
  </si>
  <si>
    <t>　　/</t>
    <phoneticPr fontId="5"/>
  </si>
  <si>
    <t>／　　　　　　　　　　　　　　</t>
    <phoneticPr fontId="5"/>
  </si>
  <si>
    <t>／　　　　　　　　　　　　　　</t>
    <phoneticPr fontId="5"/>
  </si>
  <si>
    <t>　　/</t>
    <phoneticPr fontId="5"/>
  </si>
  <si>
    <t>文化庁が主催する文化財関連展覧会の来場者数</t>
    <phoneticPr fontId="5"/>
  </si>
  <si>
    <t>文化遺産オンラインへの訪問回数</t>
  </si>
  <si>
    <t>人</t>
    <phoneticPr fontId="5"/>
  </si>
  <si>
    <t>回</t>
  </si>
  <si>
    <t>政策評価においては、文化財の適切な保存に配慮しつつ、積極的な公開・活用を行い、広く国民が文化財に親しむ機会の充実を図ることとしている。
本事業においては、重要文化財の保存修理用資材の長期需要予測調査を実施し、文化財の修理に必要な国産良質材の安定的な供給確保を図ることで、文化財の適切な保存に努め、広く国民が文化財に親しむ機会の充実を図っている。</t>
    <phoneticPr fontId="5"/>
  </si>
  <si>
    <t>本事業は、我が国の貴重な文化遺産を後世に継承するために必要な作業や調査を実施するものであり、全国的な視野に立ち、国が実施する必要があるものである。また、文化遺産は、その国のアイデンティティのひとつであり、国民のニーズも高く優先度が高い事業である。</t>
    <phoneticPr fontId="5"/>
  </si>
  <si>
    <t>現在民間に委託して実施している事業であるが、どの保存修理用資材の調査を行うかは、全国の文化財について状況を把握している国以外に行うことができない。</t>
    <phoneticPr fontId="5"/>
  </si>
  <si>
    <t>本事業は、我が国の貴重な文化遺産を後世に継承するために、国産良質材の地域における安定的な供給体制の構築や保存修理事業における国産良質材の使用量の増大を図ることを目的行っており、国として実施する必要がある。</t>
    <phoneticPr fontId="5"/>
  </si>
  <si>
    <t>　委託先の選定は、企画競争を行い、競争性を確保し効率的な予算執行に努めている。
　</t>
    <phoneticPr fontId="5"/>
  </si>
  <si>
    <t>－</t>
    <phoneticPr fontId="5"/>
  </si>
  <si>
    <t>経費は真に必要なものに限るなど、単位当たりのコストの削減に努めている。</t>
    <phoneticPr fontId="5"/>
  </si>
  <si>
    <t xml:space="preserve">支援対象を明確に定めている。 </t>
    <phoneticPr fontId="5"/>
  </si>
  <si>
    <t>競争入札や企画競争を行うなどして競争性を確保し、効率的な予算執行に努めている。</t>
    <phoneticPr fontId="5"/>
  </si>
  <si>
    <t>国産良質材の供給確保に向け、建造物種別、規模及び修理周期から今後必要となる修理用資材の長期的な需要予測を各地域別に算出するための調査を確実に実施している。</t>
    <phoneticPr fontId="5"/>
  </si>
  <si>
    <t>徹底したコスト削減等により、低コストで実施できている。</t>
    <phoneticPr fontId="5"/>
  </si>
  <si>
    <t>見込みに見合ったものとなっている。</t>
    <phoneticPr fontId="5"/>
  </si>
  <si>
    <t>本事業の成果は文化庁のホームページ等で広く周知している。</t>
    <phoneticPr fontId="5"/>
  </si>
  <si>
    <t>-</t>
    <phoneticPr fontId="5"/>
  </si>
  <si>
    <t>新27-0044</t>
    <phoneticPr fontId="5"/>
  </si>
  <si>
    <t>373</t>
    <phoneticPr fontId="5"/>
  </si>
  <si>
    <t>12-1 文化芸術の創造・発展・継承と教育の充実</t>
    <phoneticPr fontId="5"/>
  </si>
  <si>
    <t>文化庁</t>
    <phoneticPr fontId="5"/>
  </si>
  <si>
    <t>文化資源活用課</t>
    <phoneticPr fontId="5"/>
  </si>
  <si>
    <t>-</t>
    <phoneticPr fontId="5"/>
  </si>
  <si>
    <t>有</t>
  </si>
  <si>
    <t>無</t>
  </si>
  <si>
    <t>‐</t>
  </si>
  <si>
    <t>A.（株）建文</t>
    <rPh sb="3" eb="4">
      <t>カブ</t>
    </rPh>
    <rPh sb="5" eb="6">
      <t>ケン</t>
    </rPh>
    <rPh sb="6" eb="7">
      <t>ブン</t>
    </rPh>
    <phoneticPr fontId="5"/>
  </si>
  <si>
    <t>人件費</t>
    <rPh sb="0" eb="3">
      <t>ジンケンヒ</t>
    </rPh>
    <phoneticPr fontId="5"/>
  </si>
  <si>
    <t>技術員</t>
    <rPh sb="0" eb="2">
      <t>ギジュツ</t>
    </rPh>
    <rPh sb="2" eb="3">
      <t>イン</t>
    </rPh>
    <phoneticPr fontId="5"/>
  </si>
  <si>
    <t>事業費</t>
    <rPh sb="0" eb="2">
      <t>ジギョウ</t>
    </rPh>
    <rPh sb="2" eb="3">
      <t>ヒ</t>
    </rPh>
    <phoneticPr fontId="5"/>
  </si>
  <si>
    <t>消耗品費、雑役務費等</t>
    <rPh sb="0" eb="3">
      <t>ショウモウヒン</t>
    </rPh>
    <rPh sb="3" eb="4">
      <t>ヒ</t>
    </rPh>
    <rPh sb="5" eb="6">
      <t>ザツ</t>
    </rPh>
    <rPh sb="6" eb="9">
      <t>エキムヒ</t>
    </rPh>
    <rPh sb="9" eb="10">
      <t>トウ</t>
    </rPh>
    <phoneticPr fontId="5"/>
  </si>
  <si>
    <t>一般管理費</t>
    <rPh sb="0" eb="2">
      <t>イッパン</t>
    </rPh>
    <rPh sb="2" eb="5">
      <t>カンリヒ</t>
    </rPh>
    <phoneticPr fontId="5"/>
  </si>
  <si>
    <t>収入</t>
    <rPh sb="0" eb="2">
      <t>シュウニュウ</t>
    </rPh>
    <phoneticPr fontId="5"/>
  </si>
  <si>
    <t>株式会社　建文</t>
    <rPh sb="0" eb="2">
      <t>カブシキ</t>
    </rPh>
    <rPh sb="2" eb="4">
      <t>カイシャ</t>
    </rPh>
    <rPh sb="5" eb="7">
      <t>ケンブン</t>
    </rPh>
    <phoneticPr fontId="5"/>
  </si>
  <si>
    <t>文化財保存修理用資材の長期需要予測調査</t>
    <rPh sb="17" eb="19">
      <t>チョウサ</t>
    </rPh>
    <phoneticPr fontId="5"/>
  </si>
  <si>
    <t>-</t>
    <phoneticPr fontId="5"/>
  </si>
  <si>
    <t>国産良質材使用推進・供給地活性化事業</t>
    <phoneticPr fontId="5"/>
  </si>
  <si>
    <t>文化資源活用課 伊藤史恵</t>
    <rPh sb="0" eb="2">
      <t>ブンカ</t>
    </rPh>
    <rPh sb="2" eb="4">
      <t>シゲン</t>
    </rPh>
    <rPh sb="4" eb="6">
      <t>カツヨウ</t>
    </rPh>
    <rPh sb="6" eb="7">
      <t>カ</t>
    </rPh>
    <phoneticPr fontId="5"/>
  </si>
  <si>
    <t>本事業は、国産良質材の供給確保に向け、建造物種別、規模及び修理周期から今後必要となる修理用資材の長期的な需要予測に係る調査を実施するものである。契約の競争性・透明性を確保するとともに、執行の効率化に努めている。</t>
    <phoneticPr fontId="5"/>
  </si>
  <si>
    <t>契約の競争性・透明性を確保し、執行の更なる効率化に努めるとともに、計画的な事業の実施による執行率の向上を図る。</t>
    <phoneticPr fontId="5"/>
  </si>
  <si>
    <t>12　文化による心豊かな社会の実現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</si>
</sst>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8</xdr:col>
      <xdr:colOff>163286</xdr:colOff>
      <xdr:row>740</xdr:row>
      <xdr:rowOff>95250</xdr:rowOff>
    </xdr:from>
    <xdr:to>
      <xdr:col>45</xdr:col>
      <xdr:colOff>68036</xdr:colOff>
      <xdr:row>756</xdr:row>
      <xdr:rowOff>415018</xdr:rowOff>
    </xdr:to>
    <xdr:pic>
      <xdr:nvPicPr>
        <xdr:cNvPr id="5" name="図 4">
          <a:extLst>
            <a:ext uri="{FF2B5EF4-FFF2-40B4-BE49-F238E27FC236}">
              <a16:creationId xmlns:a16="http://schemas.microsoft.com/office/drawing/2014/main" id="{254ED53B-1285-4EE6-9777-8973E1E697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6143" y="44318464"/>
          <a:ext cx="7456714" cy="59803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24" zoomScale="70" zoomScaleNormal="75" zoomScaleSheetLayoutView="70" zoomScalePageLayoutView="85" workbookViewId="0">
      <selection activeCell="BH729" sqref="BH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369</v>
      </c>
      <c r="AT2" s="220"/>
      <c r="AU2" s="220"/>
      <c r="AV2" s="52" t="str">
        <f>IF(AW2="", "", "-")</f>
        <v/>
      </c>
      <c r="AW2" s="397"/>
      <c r="AX2" s="397"/>
    </row>
    <row r="3" spans="1:50" ht="21" customHeight="1" thickBot="1" x14ac:dyDescent="0.2">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573</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644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628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574</v>
      </c>
      <c r="H5" s="559"/>
      <c r="I5" s="559"/>
      <c r="J5" s="559"/>
      <c r="K5" s="559"/>
      <c r="L5" s="559"/>
      <c r="M5" s="560" t="s">
        <v>66</v>
      </c>
      <c r="N5" s="561"/>
      <c r="O5" s="561"/>
      <c r="P5" s="561"/>
      <c r="Q5" s="561"/>
      <c r="R5" s="562"/>
      <c r="S5" s="563" t="s">
        <v>575</v>
      </c>
      <c r="T5" s="559"/>
      <c r="U5" s="559"/>
      <c r="V5" s="559"/>
      <c r="W5" s="559"/>
      <c r="X5" s="564"/>
      <c r="Y5" s="714" t="s">
        <v>3</v>
      </c>
      <c r="Z5" s="715"/>
      <c r="AA5" s="715"/>
      <c r="AB5" s="715"/>
      <c r="AC5" s="715"/>
      <c r="AD5" s="716"/>
      <c r="AE5" s="717" t="s">
        <v>629</v>
      </c>
      <c r="AF5" s="717"/>
      <c r="AG5" s="717"/>
      <c r="AH5" s="717"/>
      <c r="AI5" s="717"/>
      <c r="AJ5" s="717"/>
      <c r="AK5" s="717"/>
      <c r="AL5" s="717"/>
      <c r="AM5" s="717"/>
      <c r="AN5" s="717"/>
      <c r="AO5" s="717"/>
      <c r="AP5" s="718"/>
      <c r="AQ5" s="719" t="s">
        <v>645</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576</v>
      </c>
      <c r="H7" s="830"/>
      <c r="I7" s="830"/>
      <c r="J7" s="830"/>
      <c r="K7" s="830"/>
      <c r="L7" s="830"/>
      <c r="M7" s="830"/>
      <c r="N7" s="830"/>
      <c r="O7" s="830"/>
      <c r="P7" s="830"/>
      <c r="Q7" s="830"/>
      <c r="R7" s="830"/>
      <c r="S7" s="830"/>
      <c r="T7" s="830"/>
      <c r="U7" s="830"/>
      <c r="V7" s="830"/>
      <c r="W7" s="830"/>
      <c r="X7" s="831"/>
      <c r="Y7" s="395" t="s">
        <v>512</v>
      </c>
      <c r="Z7" s="296"/>
      <c r="AA7" s="296"/>
      <c r="AB7" s="296"/>
      <c r="AC7" s="296"/>
      <c r="AD7" s="396"/>
      <c r="AE7" s="383" t="s">
        <v>577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観光立国</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10.199999999999999</v>
      </c>
      <c r="Q13" s="109"/>
      <c r="R13" s="109"/>
      <c r="S13" s="109"/>
      <c r="T13" s="109"/>
      <c r="U13" s="109"/>
      <c r="V13" s="110"/>
      <c r="W13" s="108">
        <v>10</v>
      </c>
      <c r="X13" s="109"/>
      <c r="Y13" s="109"/>
      <c r="Z13" s="109"/>
      <c r="AA13" s="109"/>
      <c r="AB13" s="109"/>
      <c r="AC13" s="110"/>
      <c r="AD13" s="108">
        <v>10</v>
      </c>
      <c r="AE13" s="109"/>
      <c r="AF13" s="109"/>
      <c r="AG13" s="109"/>
      <c r="AH13" s="109"/>
      <c r="AI13" s="109"/>
      <c r="AJ13" s="110"/>
      <c r="AK13" s="108">
        <v>10</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580</v>
      </c>
      <c r="Q14" s="109"/>
      <c r="R14" s="109"/>
      <c r="S14" s="109"/>
      <c r="T14" s="109"/>
      <c r="U14" s="109"/>
      <c r="V14" s="110"/>
      <c r="W14" s="108" t="s">
        <v>580</v>
      </c>
      <c r="X14" s="109"/>
      <c r="Y14" s="109"/>
      <c r="Z14" s="109"/>
      <c r="AA14" s="109"/>
      <c r="AB14" s="109"/>
      <c r="AC14" s="110"/>
      <c r="AD14" s="108" t="s">
        <v>630</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569</v>
      </c>
      <c r="Q15" s="109"/>
      <c r="R15" s="109"/>
      <c r="S15" s="109"/>
      <c r="T15" s="109"/>
      <c r="U15" s="109"/>
      <c r="V15" s="110"/>
      <c r="W15" s="108" t="s">
        <v>569</v>
      </c>
      <c r="X15" s="109"/>
      <c r="Y15" s="109"/>
      <c r="Z15" s="109"/>
      <c r="AA15" s="109"/>
      <c r="AB15" s="109"/>
      <c r="AC15" s="110"/>
      <c r="AD15" s="108" t="s">
        <v>581</v>
      </c>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582</v>
      </c>
      <c r="Q16" s="109"/>
      <c r="R16" s="109"/>
      <c r="S16" s="109"/>
      <c r="T16" s="109"/>
      <c r="U16" s="109"/>
      <c r="V16" s="110"/>
      <c r="W16" s="108" t="s">
        <v>569</v>
      </c>
      <c r="X16" s="109"/>
      <c r="Y16" s="109"/>
      <c r="Z16" s="109"/>
      <c r="AA16" s="109"/>
      <c r="AB16" s="109"/>
      <c r="AC16" s="110"/>
      <c r="AD16" s="108" t="s">
        <v>582</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582</v>
      </c>
      <c r="Q17" s="109"/>
      <c r="R17" s="109"/>
      <c r="S17" s="109"/>
      <c r="T17" s="109"/>
      <c r="U17" s="109"/>
      <c r="V17" s="110"/>
      <c r="W17" s="108" t="s">
        <v>583</v>
      </c>
      <c r="X17" s="109"/>
      <c r="Y17" s="109"/>
      <c r="Z17" s="109"/>
      <c r="AA17" s="109"/>
      <c r="AB17" s="109"/>
      <c r="AC17" s="110"/>
      <c r="AD17" s="108" t="s">
        <v>569</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10.199999999999999</v>
      </c>
      <c r="Q18" s="115"/>
      <c r="R18" s="115"/>
      <c r="S18" s="115"/>
      <c r="T18" s="115"/>
      <c r="U18" s="115"/>
      <c r="V18" s="116"/>
      <c r="W18" s="114">
        <f>SUM(W13:AC17)</f>
        <v>10</v>
      </c>
      <c r="X18" s="115"/>
      <c r="Y18" s="115"/>
      <c r="Z18" s="115"/>
      <c r="AA18" s="115"/>
      <c r="AB18" s="115"/>
      <c r="AC18" s="116"/>
      <c r="AD18" s="114">
        <f>SUM(AD13:AJ17)</f>
        <v>10</v>
      </c>
      <c r="AE18" s="115"/>
      <c r="AF18" s="115"/>
      <c r="AG18" s="115"/>
      <c r="AH18" s="115"/>
      <c r="AI18" s="115"/>
      <c r="AJ18" s="116"/>
      <c r="AK18" s="114">
        <f>SUM(AK13:AQ17)</f>
        <v>10</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10</v>
      </c>
      <c r="Q19" s="109"/>
      <c r="R19" s="109"/>
      <c r="S19" s="109"/>
      <c r="T19" s="109"/>
      <c r="U19" s="109"/>
      <c r="V19" s="110"/>
      <c r="W19" s="108">
        <v>7.3</v>
      </c>
      <c r="X19" s="109"/>
      <c r="Y19" s="109"/>
      <c r="Z19" s="109"/>
      <c r="AA19" s="109"/>
      <c r="AB19" s="109"/>
      <c r="AC19" s="110"/>
      <c r="AD19" s="108"/>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0.98039215686274517</v>
      </c>
      <c r="Q20" s="539"/>
      <c r="R20" s="539"/>
      <c r="S20" s="539"/>
      <c r="T20" s="539"/>
      <c r="U20" s="539"/>
      <c r="V20" s="539"/>
      <c r="W20" s="539">
        <f>IF(W18=0, "-", SUM(W19)/W18)</f>
        <v>0.73</v>
      </c>
      <c r="X20" s="539"/>
      <c r="Y20" s="539"/>
      <c r="Z20" s="539"/>
      <c r="AA20" s="539"/>
      <c r="AB20" s="539"/>
      <c r="AC20" s="539"/>
      <c r="AD20" s="539">
        <f>IF(AD18=0, "-", SUM(AD19)/AD18)</f>
        <v>0</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0.98039215686274517</v>
      </c>
      <c r="Q21" s="539"/>
      <c r="R21" s="539"/>
      <c r="S21" s="539"/>
      <c r="T21" s="539"/>
      <c r="U21" s="539"/>
      <c r="V21" s="539"/>
      <c r="W21" s="539">
        <f>IF(W19=0, "-", SUM(W19)/SUM(W13,W14))</f>
        <v>0.73</v>
      </c>
      <c r="X21" s="539"/>
      <c r="Y21" s="539"/>
      <c r="Z21" s="539"/>
      <c r="AA21" s="539"/>
      <c r="AB21" s="539"/>
      <c r="AC21" s="539"/>
      <c r="AD21" s="539" t="str">
        <f>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556</v>
      </c>
      <c r="B22" s="199"/>
      <c r="C22" s="199"/>
      <c r="D22" s="199"/>
      <c r="E22" s="199"/>
      <c r="F22" s="200"/>
      <c r="G22" s="183" t="s">
        <v>457</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584</v>
      </c>
      <c r="H23" s="187"/>
      <c r="I23" s="187"/>
      <c r="J23" s="187"/>
      <c r="K23" s="187"/>
      <c r="L23" s="187"/>
      <c r="M23" s="187"/>
      <c r="N23" s="187"/>
      <c r="O23" s="188"/>
      <c r="P23" s="105">
        <v>9</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585</v>
      </c>
      <c r="H24" s="190"/>
      <c r="I24" s="190"/>
      <c r="J24" s="190"/>
      <c r="K24" s="190"/>
      <c r="L24" s="190"/>
      <c r="M24" s="190"/>
      <c r="N24" s="190"/>
      <c r="O24" s="191"/>
      <c r="P24" s="108">
        <v>0.5</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586</v>
      </c>
      <c r="H25" s="190"/>
      <c r="I25" s="190"/>
      <c r="J25" s="190"/>
      <c r="K25" s="190"/>
      <c r="L25" s="190"/>
      <c r="M25" s="190"/>
      <c r="N25" s="190"/>
      <c r="O25" s="191"/>
      <c r="P25" s="108">
        <v>0.2</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587</v>
      </c>
      <c r="H26" s="190"/>
      <c r="I26" s="190"/>
      <c r="J26" s="190"/>
      <c r="K26" s="190"/>
      <c r="L26" s="190"/>
      <c r="M26" s="190"/>
      <c r="N26" s="190"/>
      <c r="O26" s="191"/>
      <c r="P26" s="108">
        <v>0.2</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588</v>
      </c>
      <c r="H27" s="190"/>
      <c r="I27" s="190"/>
      <c r="J27" s="190"/>
      <c r="K27" s="190"/>
      <c r="L27" s="190"/>
      <c r="M27" s="190"/>
      <c r="N27" s="190"/>
      <c r="O27" s="191"/>
      <c r="P27" s="108">
        <v>0.1</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532</v>
      </c>
      <c r="AF30" s="387"/>
      <c r="AG30" s="387"/>
      <c r="AH30" s="388"/>
      <c r="AI30" s="386" t="s">
        <v>529</v>
      </c>
      <c r="AJ30" s="387"/>
      <c r="AK30" s="387"/>
      <c r="AL30" s="388"/>
      <c r="AM30" s="389" t="s">
        <v>524</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355</v>
      </c>
      <c r="AT31" s="172"/>
      <c r="AU31" s="271" t="s">
        <v>569</v>
      </c>
      <c r="AV31" s="271"/>
      <c r="AW31" s="379" t="s">
        <v>300</v>
      </c>
      <c r="AX31" s="380"/>
    </row>
    <row r="32" spans="1:50" ht="23.25" customHeight="1" x14ac:dyDescent="0.15">
      <c r="A32" s="515"/>
      <c r="B32" s="513"/>
      <c r="C32" s="513"/>
      <c r="D32" s="513"/>
      <c r="E32" s="513"/>
      <c r="F32" s="514"/>
      <c r="G32" s="540" t="s">
        <v>589</v>
      </c>
      <c r="H32" s="541"/>
      <c r="I32" s="541"/>
      <c r="J32" s="541"/>
      <c r="K32" s="541"/>
      <c r="L32" s="541"/>
      <c r="M32" s="541"/>
      <c r="N32" s="541"/>
      <c r="O32" s="542"/>
      <c r="P32" s="161" t="s">
        <v>590</v>
      </c>
      <c r="Q32" s="161"/>
      <c r="R32" s="161"/>
      <c r="S32" s="161"/>
      <c r="T32" s="161"/>
      <c r="U32" s="161"/>
      <c r="V32" s="161"/>
      <c r="W32" s="161"/>
      <c r="X32" s="231"/>
      <c r="Y32" s="338" t="s">
        <v>12</v>
      </c>
      <c r="Z32" s="549"/>
      <c r="AA32" s="550"/>
      <c r="AB32" s="551" t="s">
        <v>591</v>
      </c>
      <c r="AC32" s="551"/>
      <c r="AD32" s="551"/>
      <c r="AE32" s="364">
        <v>100</v>
      </c>
      <c r="AF32" s="365"/>
      <c r="AG32" s="365"/>
      <c r="AH32" s="365"/>
      <c r="AI32" s="364">
        <v>50</v>
      </c>
      <c r="AJ32" s="365"/>
      <c r="AK32" s="365"/>
      <c r="AL32" s="365"/>
      <c r="AM32" s="364">
        <v>100</v>
      </c>
      <c r="AN32" s="365"/>
      <c r="AO32" s="365"/>
      <c r="AP32" s="365"/>
      <c r="AQ32" s="111" t="s">
        <v>569</v>
      </c>
      <c r="AR32" s="112"/>
      <c r="AS32" s="112"/>
      <c r="AT32" s="113"/>
      <c r="AU32" s="365" t="s">
        <v>569</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591</v>
      </c>
      <c r="AC33" s="522"/>
      <c r="AD33" s="522"/>
      <c r="AE33" s="364">
        <v>100</v>
      </c>
      <c r="AF33" s="365"/>
      <c r="AG33" s="365"/>
      <c r="AH33" s="365"/>
      <c r="AI33" s="364">
        <v>100</v>
      </c>
      <c r="AJ33" s="365"/>
      <c r="AK33" s="365"/>
      <c r="AL33" s="365"/>
      <c r="AM33" s="364">
        <v>100</v>
      </c>
      <c r="AN33" s="365"/>
      <c r="AO33" s="365"/>
      <c r="AP33" s="365"/>
      <c r="AQ33" s="111">
        <v>100</v>
      </c>
      <c r="AR33" s="112"/>
      <c r="AS33" s="112"/>
      <c r="AT33" s="113"/>
      <c r="AU33" s="365" t="s">
        <v>592</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100</v>
      </c>
      <c r="AF34" s="365"/>
      <c r="AG34" s="365"/>
      <c r="AH34" s="365"/>
      <c r="AI34" s="364">
        <v>50</v>
      </c>
      <c r="AJ34" s="365"/>
      <c r="AK34" s="365"/>
      <c r="AL34" s="365"/>
      <c r="AM34" s="364">
        <v>100</v>
      </c>
      <c r="AN34" s="365"/>
      <c r="AO34" s="365"/>
      <c r="AP34" s="365"/>
      <c r="AQ34" s="111" t="s">
        <v>569</v>
      </c>
      <c r="AR34" s="112"/>
      <c r="AS34" s="112"/>
      <c r="AT34" s="113"/>
      <c r="AU34" s="365" t="s">
        <v>569</v>
      </c>
      <c r="AV34" s="365"/>
      <c r="AW34" s="365"/>
      <c r="AX34" s="367"/>
    </row>
    <row r="35" spans="1:50" ht="23.25" customHeight="1" x14ac:dyDescent="0.15">
      <c r="A35" s="897" t="s">
        <v>502</v>
      </c>
      <c r="B35" s="898"/>
      <c r="C35" s="898"/>
      <c r="D35" s="898"/>
      <c r="E35" s="898"/>
      <c r="F35" s="899"/>
      <c r="G35" s="903" t="s">
        <v>593</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532</v>
      </c>
      <c r="AF37" s="369"/>
      <c r="AG37" s="369"/>
      <c r="AH37" s="370"/>
      <c r="AI37" s="368" t="s">
        <v>529</v>
      </c>
      <c r="AJ37" s="369"/>
      <c r="AK37" s="369"/>
      <c r="AL37" s="370"/>
      <c r="AM37" s="375" t="s">
        <v>524</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532</v>
      </c>
      <c r="AF44" s="369"/>
      <c r="AG44" s="369"/>
      <c r="AH44" s="370"/>
      <c r="AI44" s="368" t="s">
        <v>529</v>
      </c>
      <c r="AJ44" s="369"/>
      <c r="AK44" s="369"/>
      <c r="AL44" s="370"/>
      <c r="AM44" s="375" t="s">
        <v>524</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532</v>
      </c>
      <c r="AF51" s="369"/>
      <c r="AG51" s="369"/>
      <c r="AH51" s="370"/>
      <c r="AI51" s="368" t="s">
        <v>529</v>
      </c>
      <c r="AJ51" s="369"/>
      <c r="AK51" s="369"/>
      <c r="AL51" s="370"/>
      <c r="AM51" s="375" t="s">
        <v>525</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533</v>
      </c>
      <c r="AF58" s="369"/>
      <c r="AG58" s="369"/>
      <c r="AH58" s="370"/>
      <c r="AI58" s="368" t="s">
        <v>529</v>
      </c>
      <c r="AJ58" s="369"/>
      <c r="AK58" s="369"/>
      <c r="AL58" s="370"/>
      <c r="AM58" s="375" t="s">
        <v>524</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532</v>
      </c>
      <c r="AF65" s="369"/>
      <c r="AG65" s="369"/>
      <c r="AH65" s="370"/>
      <c r="AI65" s="368" t="s">
        <v>529</v>
      </c>
      <c r="AJ65" s="369"/>
      <c r="AK65" s="369"/>
      <c r="AL65" s="370"/>
      <c r="AM65" s="375" t="s">
        <v>524</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492</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492</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493</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491</v>
      </c>
      <c r="X70" s="944"/>
      <c r="Y70" s="949" t="s">
        <v>12</v>
      </c>
      <c r="Z70" s="949"/>
      <c r="AA70" s="950"/>
      <c r="AB70" s="951" t="s">
        <v>492</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492</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493</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532</v>
      </c>
      <c r="AF73" s="369"/>
      <c r="AG73" s="369"/>
      <c r="AH73" s="370"/>
      <c r="AI73" s="368" t="s">
        <v>529</v>
      </c>
      <c r="AJ73" s="369"/>
      <c r="AK73" s="369"/>
      <c r="AL73" s="370"/>
      <c r="AM73" s="375" t="s">
        <v>524</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505</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532</v>
      </c>
      <c r="AF85" s="369"/>
      <c r="AG85" s="369"/>
      <c r="AH85" s="370"/>
      <c r="AI85" s="368" t="s">
        <v>529</v>
      </c>
      <c r="AJ85" s="369"/>
      <c r="AK85" s="369"/>
      <c r="AL85" s="370"/>
      <c r="AM85" s="375" t="s">
        <v>524</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532</v>
      </c>
      <c r="AF90" s="369"/>
      <c r="AG90" s="369"/>
      <c r="AH90" s="370"/>
      <c r="AI90" s="368" t="s">
        <v>529</v>
      </c>
      <c r="AJ90" s="369"/>
      <c r="AK90" s="369"/>
      <c r="AL90" s="370"/>
      <c r="AM90" s="375" t="s">
        <v>524</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532</v>
      </c>
      <c r="AF95" s="369"/>
      <c r="AG95" s="369"/>
      <c r="AH95" s="370"/>
      <c r="AI95" s="368" t="s">
        <v>529</v>
      </c>
      <c r="AJ95" s="369"/>
      <c r="AK95" s="369"/>
      <c r="AL95" s="370"/>
      <c r="AM95" s="375" t="s">
        <v>524</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532</v>
      </c>
      <c r="AF100" s="824"/>
      <c r="AG100" s="824"/>
      <c r="AH100" s="825"/>
      <c r="AI100" s="823" t="s">
        <v>529</v>
      </c>
      <c r="AJ100" s="824"/>
      <c r="AK100" s="824"/>
      <c r="AL100" s="825"/>
      <c r="AM100" s="823" t="s">
        <v>525</v>
      </c>
      <c r="AN100" s="824"/>
      <c r="AO100" s="824"/>
      <c r="AP100" s="825"/>
      <c r="AQ100" s="928" t="s">
        <v>518</v>
      </c>
      <c r="AR100" s="929"/>
      <c r="AS100" s="929"/>
      <c r="AT100" s="930"/>
      <c r="AU100" s="928" t="s">
        <v>515</v>
      </c>
      <c r="AV100" s="929"/>
      <c r="AW100" s="929"/>
      <c r="AX100" s="931"/>
    </row>
    <row r="101" spans="1:60" ht="23.25" customHeight="1" x14ac:dyDescent="0.15">
      <c r="A101" s="491"/>
      <c r="B101" s="492"/>
      <c r="C101" s="492"/>
      <c r="D101" s="492"/>
      <c r="E101" s="492"/>
      <c r="F101" s="493"/>
      <c r="G101" s="161" t="s">
        <v>594</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595</v>
      </c>
      <c r="AC101" s="551"/>
      <c r="AD101" s="551"/>
      <c r="AE101" s="364">
        <v>1</v>
      </c>
      <c r="AF101" s="365"/>
      <c r="AG101" s="365"/>
      <c r="AH101" s="366"/>
      <c r="AI101" s="364">
        <v>1</v>
      </c>
      <c r="AJ101" s="365"/>
      <c r="AK101" s="365"/>
      <c r="AL101" s="366"/>
      <c r="AM101" s="364">
        <v>1</v>
      </c>
      <c r="AN101" s="365"/>
      <c r="AO101" s="365"/>
      <c r="AP101" s="366"/>
      <c r="AQ101" s="364" t="s">
        <v>567</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595</v>
      </c>
      <c r="AC102" s="551"/>
      <c r="AD102" s="551"/>
      <c r="AE102" s="358">
        <v>1</v>
      </c>
      <c r="AF102" s="358"/>
      <c r="AG102" s="358"/>
      <c r="AH102" s="358"/>
      <c r="AI102" s="358">
        <v>1</v>
      </c>
      <c r="AJ102" s="358"/>
      <c r="AK102" s="358"/>
      <c r="AL102" s="358"/>
      <c r="AM102" s="358">
        <v>1</v>
      </c>
      <c r="AN102" s="358"/>
      <c r="AO102" s="358"/>
      <c r="AP102" s="358"/>
      <c r="AQ102" s="814">
        <v>1</v>
      </c>
      <c r="AR102" s="815"/>
      <c r="AS102" s="815"/>
      <c r="AT102" s="816"/>
      <c r="AU102" s="814"/>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0" t="s">
        <v>518</v>
      </c>
      <c r="AR103" s="361"/>
      <c r="AS103" s="361"/>
      <c r="AT103" s="362"/>
      <c r="AU103" s="360" t="s">
        <v>515</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0" t="s">
        <v>518</v>
      </c>
      <c r="AR106" s="361"/>
      <c r="AS106" s="361"/>
      <c r="AT106" s="362"/>
      <c r="AU106" s="360" t="s">
        <v>515</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0" t="s">
        <v>518</v>
      </c>
      <c r="AR109" s="361"/>
      <c r="AS109" s="361"/>
      <c r="AT109" s="362"/>
      <c r="AU109" s="360" t="s">
        <v>515</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0" t="s">
        <v>518</v>
      </c>
      <c r="AR112" s="361"/>
      <c r="AS112" s="361"/>
      <c r="AT112" s="362"/>
      <c r="AU112" s="360" t="s">
        <v>515</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23.25" customHeight="1" x14ac:dyDescent="0.15">
      <c r="A116" s="292"/>
      <c r="B116" s="293"/>
      <c r="C116" s="293"/>
      <c r="D116" s="293"/>
      <c r="E116" s="293"/>
      <c r="F116" s="294"/>
      <c r="G116" s="351" t="s">
        <v>596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597</v>
      </c>
      <c r="AC116" s="301"/>
      <c r="AD116" s="302"/>
      <c r="AE116" s="358">
        <v>9170</v>
      </c>
      <c r="AF116" s="358"/>
      <c r="AG116" s="358"/>
      <c r="AH116" s="358"/>
      <c r="AI116" s="358">
        <v>9124</v>
      </c>
      <c r="AJ116" s="358"/>
      <c r="AK116" s="358"/>
      <c r="AL116" s="358"/>
      <c r="AM116" s="358">
        <v>9079</v>
      </c>
      <c r="AN116" s="358"/>
      <c r="AO116" s="358"/>
      <c r="AP116" s="358"/>
      <c r="AQ116" s="364"/>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598</v>
      </c>
      <c r="AC117" s="342"/>
      <c r="AD117" s="343"/>
      <c r="AE117" s="306" t="s">
        <v>599</v>
      </c>
      <c r="AF117" s="306"/>
      <c r="AG117" s="306"/>
      <c r="AH117" s="306"/>
      <c r="AI117" s="306" t="s">
        <v>600</v>
      </c>
      <c r="AJ117" s="306"/>
      <c r="AK117" s="306"/>
      <c r="AL117" s="306"/>
      <c r="AM117" s="306" t="s">
        <v>601</v>
      </c>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hidden="1" customHeight="1" x14ac:dyDescent="0.15">
      <c r="A119" s="292"/>
      <c r="B119" s="293"/>
      <c r="C119" s="293"/>
      <c r="D119" s="293"/>
      <c r="E119" s="293"/>
      <c r="F119" s="294"/>
      <c r="G119" s="351" t="s">
        <v>602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603</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hidden="1" customHeight="1" x14ac:dyDescent="0.15">
      <c r="A122" s="292"/>
      <c r="B122" s="293"/>
      <c r="C122" s="293"/>
      <c r="D122" s="293"/>
      <c r="E122" s="293"/>
      <c r="F122" s="294"/>
      <c r="G122" s="351" t="s">
        <v>604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603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hidden="1" customHeight="1" x14ac:dyDescent="0.15">
      <c r="A125" s="292"/>
      <c r="B125" s="293"/>
      <c r="C125" s="293"/>
      <c r="D125" s="293"/>
      <c r="E125" s="293"/>
      <c r="F125" s="294"/>
      <c r="G125" s="351" t="s">
        <v>605</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606</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hidden="1" customHeight="1" x14ac:dyDescent="0.15">
      <c r="A128" s="292"/>
      <c r="B128" s="293"/>
      <c r="C128" s="293"/>
      <c r="D128" s="293"/>
      <c r="E128" s="293"/>
      <c r="F128" s="294"/>
      <c r="G128" s="351" t="s">
        <v>604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603</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562</v>
      </c>
      <c r="B130" s="991"/>
      <c r="C130" s="990" t="s">
        <v>358</v>
      </c>
      <c r="D130" s="991"/>
      <c r="E130" s="308" t="s">
        <v>387</v>
      </c>
      <c r="F130" s="309"/>
      <c r="G130" s="310" t="s">
        <v>648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627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569</v>
      </c>
      <c r="AR133" s="271"/>
      <c r="AS133" s="137" t="s">
        <v>355</v>
      </c>
      <c r="AT133" s="172"/>
      <c r="AU133" s="136" t="s">
        <v>582</v>
      </c>
      <c r="AV133" s="136"/>
      <c r="AW133" s="137" t="s">
        <v>300</v>
      </c>
      <c r="AX133" s="138"/>
    </row>
    <row r="134" spans="1:50" ht="39.75" customHeight="1" x14ac:dyDescent="0.15">
      <c r="A134" s="994"/>
      <c r="B134" s="252"/>
      <c r="C134" s="251"/>
      <c r="D134" s="252"/>
      <c r="E134" s="251"/>
      <c r="F134" s="314"/>
      <c r="G134" s="230" t="s">
        <v>607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609</v>
      </c>
      <c r="AC134" s="221"/>
      <c r="AD134" s="221"/>
      <c r="AE134" s="266">
        <v>118145</v>
      </c>
      <c r="AF134" s="112"/>
      <c r="AG134" s="112"/>
      <c r="AH134" s="112"/>
      <c r="AI134" s="266">
        <v>123615</v>
      </c>
      <c r="AJ134" s="112"/>
      <c r="AK134" s="112"/>
      <c r="AL134" s="112"/>
      <c r="AM134" s="266"/>
      <c r="AN134" s="112"/>
      <c r="AO134" s="112"/>
      <c r="AP134" s="112"/>
      <c r="AQ134" s="266" t="s">
        <v>569</v>
      </c>
      <c r="AR134" s="112"/>
      <c r="AS134" s="112"/>
      <c r="AT134" s="112"/>
      <c r="AU134" s="266" t="s">
        <v>569</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609</v>
      </c>
      <c r="AC135" s="133"/>
      <c r="AD135" s="133"/>
      <c r="AE135" s="266">
        <v>150000</v>
      </c>
      <c r="AF135" s="112"/>
      <c r="AG135" s="112"/>
      <c r="AH135" s="112"/>
      <c r="AI135" s="266">
        <v>162500</v>
      </c>
      <c r="AJ135" s="112"/>
      <c r="AK135" s="112"/>
      <c r="AL135" s="112"/>
      <c r="AM135" s="266"/>
      <c r="AN135" s="112"/>
      <c r="AO135" s="112"/>
      <c r="AP135" s="112"/>
      <c r="AQ135" s="266" t="s">
        <v>569</v>
      </c>
      <c r="AR135" s="112"/>
      <c r="AS135" s="112"/>
      <c r="AT135" s="112"/>
      <c r="AU135" s="266" t="s">
        <v>582</v>
      </c>
      <c r="AV135" s="112"/>
      <c r="AW135" s="112"/>
      <c r="AX135" s="222"/>
    </row>
    <row r="136" spans="1:50" ht="18.75"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567</v>
      </c>
      <c r="AR137" s="271"/>
      <c r="AS137" s="137" t="s">
        <v>355</v>
      </c>
      <c r="AT137" s="172"/>
      <c r="AU137" s="136" t="s">
        <v>567</v>
      </c>
      <c r="AV137" s="136"/>
      <c r="AW137" s="137" t="s">
        <v>300</v>
      </c>
      <c r="AX137" s="138"/>
    </row>
    <row r="138" spans="1:50" ht="39.75" customHeight="1" x14ac:dyDescent="0.15">
      <c r="A138" s="994"/>
      <c r="B138" s="252"/>
      <c r="C138" s="251"/>
      <c r="D138" s="252"/>
      <c r="E138" s="251"/>
      <c r="F138" s="314"/>
      <c r="G138" s="230" t="s">
        <v>608</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610</v>
      </c>
      <c r="AC138" s="221"/>
      <c r="AD138" s="221"/>
      <c r="AE138" s="266">
        <v>1715976</v>
      </c>
      <c r="AF138" s="112"/>
      <c r="AG138" s="112"/>
      <c r="AH138" s="112"/>
      <c r="AI138" s="266">
        <v>1884600</v>
      </c>
      <c r="AJ138" s="112"/>
      <c r="AK138" s="112"/>
      <c r="AL138" s="112"/>
      <c r="AM138" s="266"/>
      <c r="AN138" s="112"/>
      <c r="AO138" s="112"/>
      <c r="AP138" s="112"/>
      <c r="AQ138" s="266" t="s">
        <v>567</v>
      </c>
      <c r="AR138" s="112"/>
      <c r="AS138" s="112"/>
      <c r="AT138" s="112"/>
      <c r="AU138" s="266" t="s">
        <v>567</v>
      </c>
      <c r="AV138" s="112"/>
      <c r="AW138" s="112"/>
      <c r="AX138" s="222"/>
    </row>
    <row r="139" spans="1:50" ht="39.75"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610</v>
      </c>
      <c r="AC139" s="133"/>
      <c r="AD139" s="133"/>
      <c r="AE139" s="266">
        <v>1555555</v>
      </c>
      <c r="AF139" s="112"/>
      <c r="AG139" s="112"/>
      <c r="AH139" s="112"/>
      <c r="AI139" s="266">
        <v>1666666</v>
      </c>
      <c r="AJ139" s="112"/>
      <c r="AK139" s="112"/>
      <c r="AL139" s="112"/>
      <c r="AM139" s="266"/>
      <c r="AN139" s="112"/>
      <c r="AO139" s="112"/>
      <c r="AP139" s="112"/>
      <c r="AQ139" s="266" t="s">
        <v>567</v>
      </c>
      <c r="AR139" s="112"/>
      <c r="AS139" s="112"/>
      <c r="AT139" s="112"/>
      <c r="AU139" s="266" t="s">
        <v>567</v>
      </c>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1.5" customHeight="1" x14ac:dyDescent="0.15">
      <c r="A188" s="994"/>
      <c r="B188" s="252"/>
      <c r="C188" s="251"/>
      <c r="D188" s="252"/>
      <c r="E188" s="160" t="s">
        <v>611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1.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558</v>
      </c>
      <c r="D430" s="250"/>
      <c r="E430" s="238" t="s">
        <v>542</v>
      </c>
      <c r="F430" s="448"/>
      <c r="G430" s="240" t="s">
        <v>374</v>
      </c>
      <c r="H430" s="158"/>
      <c r="I430" s="158"/>
      <c r="J430" s="241" t="s">
        <v>569</v>
      </c>
      <c r="K430" s="242"/>
      <c r="L430" s="242"/>
      <c r="M430" s="242"/>
      <c r="N430" s="242"/>
      <c r="O430" s="242"/>
      <c r="P430" s="242"/>
      <c r="Q430" s="242"/>
      <c r="R430" s="242"/>
      <c r="S430" s="242"/>
      <c r="T430" s="243"/>
      <c r="U430" s="244" t="s">
        <v>569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569</v>
      </c>
      <c r="AF432" s="136"/>
      <c r="AG432" s="137" t="s">
        <v>355</v>
      </c>
      <c r="AH432" s="172"/>
      <c r="AI432" s="182"/>
      <c r="AJ432" s="182"/>
      <c r="AK432" s="182"/>
      <c r="AL432" s="177"/>
      <c r="AM432" s="182"/>
      <c r="AN432" s="182"/>
      <c r="AO432" s="182"/>
      <c r="AP432" s="177"/>
      <c r="AQ432" s="217" t="s">
        <v>569</v>
      </c>
      <c r="AR432" s="136"/>
      <c r="AS432" s="137" t="s">
        <v>355</v>
      </c>
      <c r="AT432" s="172"/>
      <c r="AU432" s="136" t="s">
        <v>569</v>
      </c>
      <c r="AV432" s="136"/>
      <c r="AW432" s="137" t="s">
        <v>300</v>
      </c>
      <c r="AX432" s="138"/>
    </row>
    <row r="433" spans="1:50" ht="23.25" customHeight="1" x14ac:dyDescent="0.15">
      <c r="A433" s="994"/>
      <c r="B433" s="252"/>
      <c r="C433" s="251"/>
      <c r="D433" s="252"/>
      <c r="E433" s="166"/>
      <c r="F433" s="167"/>
      <c r="G433" s="230" t="s">
        <v>569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569</v>
      </c>
      <c r="AC433" s="133"/>
      <c r="AD433" s="133"/>
      <c r="AE433" s="111" t="s">
        <v>569</v>
      </c>
      <c r="AF433" s="112"/>
      <c r="AG433" s="112"/>
      <c r="AH433" s="113"/>
      <c r="AI433" s="111" t="s">
        <v>569</v>
      </c>
      <c r="AJ433" s="112"/>
      <c r="AK433" s="112"/>
      <c r="AL433" s="112"/>
      <c r="AM433" s="111" t="s">
        <v>567</v>
      </c>
      <c r="AN433" s="112"/>
      <c r="AO433" s="112"/>
      <c r="AP433" s="113"/>
      <c r="AQ433" s="111" t="s">
        <v>569</v>
      </c>
      <c r="AR433" s="112"/>
      <c r="AS433" s="112"/>
      <c r="AT433" s="113"/>
      <c r="AU433" s="112" t="s">
        <v>569</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569</v>
      </c>
      <c r="AC434" s="221"/>
      <c r="AD434" s="221"/>
      <c r="AE434" s="111" t="s">
        <v>569</v>
      </c>
      <c r="AF434" s="112"/>
      <c r="AG434" s="112"/>
      <c r="AH434" s="113"/>
      <c r="AI434" s="111" t="s">
        <v>569</v>
      </c>
      <c r="AJ434" s="112"/>
      <c r="AK434" s="112"/>
      <c r="AL434" s="112"/>
      <c r="AM434" s="111" t="s">
        <v>567</v>
      </c>
      <c r="AN434" s="112"/>
      <c r="AO434" s="112"/>
      <c r="AP434" s="113"/>
      <c r="AQ434" s="111" t="s">
        <v>569</v>
      </c>
      <c r="AR434" s="112"/>
      <c r="AS434" s="112"/>
      <c r="AT434" s="113"/>
      <c r="AU434" s="112" t="s">
        <v>569</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569</v>
      </c>
      <c r="AF435" s="112"/>
      <c r="AG435" s="112"/>
      <c r="AH435" s="113"/>
      <c r="AI435" s="111" t="s">
        <v>582</v>
      </c>
      <c r="AJ435" s="112"/>
      <c r="AK435" s="112"/>
      <c r="AL435" s="112"/>
      <c r="AM435" s="111" t="s">
        <v>567</v>
      </c>
      <c r="AN435" s="112"/>
      <c r="AO435" s="112"/>
      <c r="AP435" s="113"/>
      <c r="AQ435" s="111" t="s">
        <v>569</v>
      </c>
      <c r="AR435" s="112"/>
      <c r="AS435" s="112"/>
      <c r="AT435" s="113"/>
      <c r="AU435" s="112" t="s">
        <v>569</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569</v>
      </c>
      <c r="AF457" s="136"/>
      <c r="AG457" s="137" t="s">
        <v>355</v>
      </c>
      <c r="AH457" s="172"/>
      <c r="AI457" s="182"/>
      <c r="AJ457" s="182"/>
      <c r="AK457" s="182"/>
      <c r="AL457" s="177"/>
      <c r="AM457" s="182"/>
      <c r="AN457" s="182"/>
      <c r="AO457" s="182"/>
      <c r="AP457" s="177"/>
      <c r="AQ457" s="217" t="s">
        <v>569</v>
      </c>
      <c r="AR457" s="136"/>
      <c r="AS457" s="137" t="s">
        <v>355</v>
      </c>
      <c r="AT457" s="172"/>
      <c r="AU457" s="136" t="s">
        <v>569</v>
      </c>
      <c r="AV457" s="136"/>
      <c r="AW457" s="137" t="s">
        <v>300</v>
      </c>
      <c r="AX457" s="138"/>
    </row>
    <row r="458" spans="1:50" ht="23.25" customHeight="1" x14ac:dyDescent="0.15">
      <c r="A458" s="994"/>
      <c r="B458" s="252"/>
      <c r="C458" s="251"/>
      <c r="D458" s="252"/>
      <c r="E458" s="166"/>
      <c r="F458" s="167"/>
      <c r="G458" s="230" t="s">
        <v>569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569</v>
      </c>
      <c r="AC458" s="133"/>
      <c r="AD458" s="133"/>
      <c r="AE458" s="111" t="s">
        <v>569</v>
      </c>
      <c r="AF458" s="112"/>
      <c r="AG458" s="112"/>
      <c r="AH458" s="112"/>
      <c r="AI458" s="111" t="s">
        <v>569</v>
      </c>
      <c r="AJ458" s="112"/>
      <c r="AK458" s="112"/>
      <c r="AL458" s="112"/>
      <c r="AM458" s="111" t="s">
        <v>567</v>
      </c>
      <c r="AN458" s="112"/>
      <c r="AO458" s="112"/>
      <c r="AP458" s="113"/>
      <c r="AQ458" s="111" t="s">
        <v>582</v>
      </c>
      <c r="AR458" s="112"/>
      <c r="AS458" s="112"/>
      <c r="AT458" s="113"/>
      <c r="AU458" s="112" t="s">
        <v>569</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569</v>
      </c>
      <c r="AC459" s="221"/>
      <c r="AD459" s="221"/>
      <c r="AE459" s="111" t="s">
        <v>569</v>
      </c>
      <c r="AF459" s="112"/>
      <c r="AG459" s="112"/>
      <c r="AH459" s="113"/>
      <c r="AI459" s="111" t="s">
        <v>569</v>
      </c>
      <c r="AJ459" s="112"/>
      <c r="AK459" s="112"/>
      <c r="AL459" s="112"/>
      <c r="AM459" s="111" t="s">
        <v>567</v>
      </c>
      <c r="AN459" s="112"/>
      <c r="AO459" s="112"/>
      <c r="AP459" s="113"/>
      <c r="AQ459" s="111" t="s">
        <v>582</v>
      </c>
      <c r="AR459" s="112"/>
      <c r="AS459" s="112"/>
      <c r="AT459" s="113"/>
      <c r="AU459" s="112" t="s">
        <v>569</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569</v>
      </c>
      <c r="AF460" s="112"/>
      <c r="AG460" s="112"/>
      <c r="AH460" s="113"/>
      <c r="AI460" s="111" t="s">
        <v>569</v>
      </c>
      <c r="AJ460" s="112"/>
      <c r="AK460" s="112"/>
      <c r="AL460" s="112"/>
      <c r="AM460" s="111" t="s">
        <v>567</v>
      </c>
      <c r="AN460" s="112"/>
      <c r="AO460" s="112"/>
      <c r="AP460" s="113"/>
      <c r="AQ460" s="111" t="s">
        <v>582</v>
      </c>
      <c r="AR460" s="112"/>
      <c r="AS460" s="112"/>
      <c r="AT460" s="113"/>
      <c r="AU460" s="112" t="s">
        <v>569</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569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4.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572</v>
      </c>
      <c r="AE702" s="896"/>
      <c r="AF702" s="896"/>
      <c r="AG702" s="885" t="s">
        <v>612</v>
      </c>
      <c r="AH702" s="886"/>
      <c r="AI702" s="886"/>
      <c r="AJ702" s="886"/>
      <c r="AK702" s="886"/>
      <c r="AL702" s="886"/>
      <c r="AM702" s="886"/>
      <c r="AN702" s="886"/>
      <c r="AO702" s="886"/>
      <c r="AP702" s="886"/>
      <c r="AQ702" s="886"/>
      <c r="AR702" s="886"/>
      <c r="AS702" s="886"/>
      <c r="AT702" s="886"/>
      <c r="AU702" s="886"/>
      <c r="AV702" s="886"/>
      <c r="AW702" s="886"/>
      <c r="AX702" s="887"/>
    </row>
    <row r="703" spans="1:50" ht="5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572</v>
      </c>
      <c r="AE703" s="155"/>
      <c r="AF703" s="155"/>
      <c r="AG703" s="664" t="s">
        <v>613</v>
      </c>
      <c r="AH703" s="665"/>
      <c r="AI703" s="665"/>
      <c r="AJ703" s="665"/>
      <c r="AK703" s="665"/>
      <c r="AL703" s="665"/>
      <c r="AM703" s="665"/>
      <c r="AN703" s="665"/>
      <c r="AO703" s="665"/>
      <c r="AP703" s="665"/>
      <c r="AQ703" s="665"/>
      <c r="AR703" s="665"/>
      <c r="AS703" s="665"/>
      <c r="AT703" s="665"/>
      <c r="AU703" s="665"/>
      <c r="AV703" s="665"/>
      <c r="AW703" s="665"/>
      <c r="AX703" s="666"/>
    </row>
    <row r="704" spans="1:50" ht="6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572</v>
      </c>
      <c r="AE704" s="586"/>
      <c r="AF704" s="586"/>
      <c r="AG704" s="428" t="s">
        <v>614</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572</v>
      </c>
      <c r="AE705" s="733"/>
      <c r="AF705" s="733"/>
      <c r="AG705" s="160" t="s">
        <v>615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631</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632</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633</v>
      </c>
      <c r="AE708" s="668"/>
      <c r="AF708" s="668"/>
      <c r="AG708" s="526" t="s">
        <v>616</v>
      </c>
      <c r="AH708" s="527"/>
      <c r="AI708" s="527"/>
      <c r="AJ708" s="527"/>
      <c r="AK708" s="527"/>
      <c r="AL708" s="527"/>
      <c r="AM708" s="527"/>
      <c r="AN708" s="527"/>
      <c r="AO708" s="527"/>
      <c r="AP708" s="527"/>
      <c r="AQ708" s="527"/>
      <c r="AR708" s="527"/>
      <c r="AS708" s="527"/>
      <c r="AT708" s="527"/>
      <c r="AU708" s="527"/>
      <c r="AV708" s="527"/>
      <c r="AW708" s="527"/>
      <c r="AX708" s="528"/>
    </row>
    <row r="709" spans="1:50" ht="42"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572</v>
      </c>
      <c r="AE709" s="155"/>
      <c r="AF709" s="155"/>
      <c r="AG709" s="664" t="s">
        <v>617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633</v>
      </c>
      <c r="AE710" s="155"/>
      <c r="AF710" s="155"/>
      <c r="AG710" s="664" t="s">
        <v>569</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572</v>
      </c>
      <c r="AE711" s="155"/>
      <c r="AF711" s="155"/>
      <c r="AG711" s="664" t="s">
        <v>618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633</v>
      </c>
      <c r="AE712" s="586"/>
      <c r="AF712" s="586"/>
      <c r="AG712" s="594" t="s">
        <v>569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633</v>
      </c>
      <c r="AE713" s="155"/>
      <c r="AF713" s="156"/>
      <c r="AG713" s="664" t="s">
        <v>569</v>
      </c>
      <c r="AH713" s="665"/>
      <c r="AI713" s="665"/>
      <c r="AJ713" s="665"/>
      <c r="AK713" s="665"/>
      <c r="AL713" s="665"/>
      <c r="AM713" s="665"/>
      <c r="AN713" s="665"/>
      <c r="AO713" s="665"/>
      <c r="AP713" s="665"/>
      <c r="AQ713" s="665"/>
      <c r="AR713" s="665"/>
      <c r="AS713" s="665"/>
      <c r="AT713" s="665"/>
      <c r="AU713" s="665"/>
      <c r="AV713" s="665"/>
      <c r="AW713" s="665"/>
      <c r="AX713" s="666"/>
    </row>
    <row r="714" spans="1:50" ht="41.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572</v>
      </c>
      <c r="AE714" s="592"/>
      <c r="AF714" s="593"/>
      <c r="AG714" s="689" t="s">
        <v>619</v>
      </c>
      <c r="AH714" s="690"/>
      <c r="AI714" s="690"/>
      <c r="AJ714" s="690"/>
      <c r="AK714" s="690"/>
      <c r="AL714" s="690"/>
      <c r="AM714" s="690"/>
      <c r="AN714" s="690"/>
      <c r="AO714" s="690"/>
      <c r="AP714" s="690"/>
      <c r="AQ714" s="690"/>
      <c r="AR714" s="690"/>
      <c r="AS714" s="690"/>
      <c r="AT714" s="690"/>
      <c r="AU714" s="690"/>
      <c r="AV714" s="690"/>
      <c r="AW714" s="690"/>
      <c r="AX714" s="691"/>
    </row>
    <row r="715" spans="1:50" ht="54"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572</v>
      </c>
      <c r="AE715" s="668"/>
      <c r="AF715" s="777"/>
      <c r="AG715" s="526" t="s">
        <v>620</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572</v>
      </c>
      <c r="AE716" s="759"/>
      <c r="AF716" s="759"/>
      <c r="AG716" s="664" t="s">
        <v>621</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572</v>
      </c>
      <c r="AE717" s="155"/>
      <c r="AF717" s="155"/>
      <c r="AG717" s="664" t="s">
        <v>622</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572</v>
      </c>
      <c r="AE718" s="155"/>
      <c r="AF718" s="155"/>
      <c r="AG718" s="163" t="s">
        <v>623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633</v>
      </c>
      <c r="AE719" s="668"/>
      <c r="AF719" s="668"/>
      <c r="AG719" s="160" t="s">
        <v>580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IF(OR(G722="　", G722=""), "", "-")</f>
        <v/>
      </c>
      <c r="J722" s="916"/>
      <c r="K722" s="916"/>
      <c r="L722" s="83" t="str">
        <f>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IF(OR(G723="　", G723=""), "", "-")</f>
        <v/>
      </c>
      <c r="J723" s="916"/>
      <c r="K723" s="916"/>
      <c r="L723" s="83" t="str">
        <f>IF(M723="","","-")</f>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IF(OR(G724="　", G724=""), "", "-")</f>
        <v/>
      </c>
      <c r="J724" s="916"/>
      <c r="K724" s="916"/>
      <c r="L724" s="83" t="str">
        <f>IF(M724="","","-")</f>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IF(OR(G725="　", G725=""), "", "-")</f>
        <v/>
      </c>
      <c r="J725" s="961"/>
      <c r="K725" s="961"/>
      <c r="L725" s="85" t="str">
        <f>IF(M725="","","-")</f>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646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647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546</v>
      </c>
      <c r="B737" s="124"/>
      <c r="C737" s="124"/>
      <c r="D737" s="125"/>
      <c r="E737" s="122" t="s">
        <v>569</v>
      </c>
      <c r="F737" s="122"/>
      <c r="G737" s="122"/>
      <c r="H737" s="122"/>
      <c r="I737" s="122"/>
      <c r="J737" s="122"/>
      <c r="K737" s="122"/>
      <c r="L737" s="122"/>
      <c r="M737" s="122"/>
      <c r="N737" s="101" t="s">
        <v>539</v>
      </c>
      <c r="O737" s="101"/>
      <c r="P737" s="101"/>
      <c r="Q737" s="101"/>
      <c r="R737" s="122" t="s">
        <v>569</v>
      </c>
      <c r="S737" s="122"/>
      <c r="T737" s="122"/>
      <c r="U737" s="122"/>
      <c r="V737" s="122"/>
      <c r="W737" s="122"/>
      <c r="X737" s="122"/>
      <c r="Y737" s="122"/>
      <c r="Z737" s="122"/>
      <c r="AA737" s="101" t="s">
        <v>538</v>
      </c>
      <c r="AB737" s="101"/>
      <c r="AC737" s="101"/>
      <c r="AD737" s="101"/>
      <c r="AE737" s="122" t="s">
        <v>569</v>
      </c>
      <c r="AF737" s="122"/>
      <c r="AG737" s="122"/>
      <c r="AH737" s="122"/>
      <c r="AI737" s="122"/>
      <c r="AJ737" s="122"/>
      <c r="AK737" s="122"/>
      <c r="AL737" s="122"/>
      <c r="AM737" s="122"/>
      <c r="AN737" s="101" t="s">
        <v>537</v>
      </c>
      <c r="AO737" s="101"/>
      <c r="AP737" s="101"/>
      <c r="AQ737" s="101"/>
      <c r="AR737" s="102" t="s">
        <v>624</v>
      </c>
      <c r="AS737" s="103"/>
      <c r="AT737" s="103"/>
      <c r="AU737" s="103"/>
      <c r="AV737" s="103"/>
      <c r="AW737" s="103"/>
      <c r="AX737" s="104"/>
      <c r="AY737" s="89"/>
      <c r="AZ737" s="89"/>
    </row>
    <row r="738" spans="1:52" ht="24.75" customHeight="1" x14ac:dyDescent="0.15">
      <c r="A738" s="123" t="s">
        <v>536</v>
      </c>
      <c r="B738" s="124"/>
      <c r="C738" s="124"/>
      <c r="D738" s="125"/>
      <c r="E738" s="122" t="s">
        <v>624</v>
      </c>
      <c r="F738" s="122"/>
      <c r="G738" s="122"/>
      <c r="H738" s="122"/>
      <c r="I738" s="122"/>
      <c r="J738" s="122"/>
      <c r="K738" s="122"/>
      <c r="L738" s="122"/>
      <c r="M738" s="122"/>
      <c r="N738" s="101" t="s">
        <v>535</v>
      </c>
      <c r="O738" s="101"/>
      <c r="P738" s="101"/>
      <c r="Q738" s="101"/>
      <c r="R738" s="122" t="s">
        <v>625</v>
      </c>
      <c r="S738" s="122"/>
      <c r="T738" s="122"/>
      <c r="U738" s="122"/>
      <c r="V738" s="122"/>
      <c r="W738" s="122"/>
      <c r="X738" s="122"/>
      <c r="Y738" s="122"/>
      <c r="Z738" s="122"/>
      <c r="AA738" s="101" t="s">
        <v>534</v>
      </c>
      <c r="AB738" s="101"/>
      <c r="AC738" s="101"/>
      <c r="AD738" s="101"/>
      <c r="AE738" s="122" t="s">
        <v>626</v>
      </c>
      <c r="AF738" s="122"/>
      <c r="AG738" s="122"/>
      <c r="AH738" s="122"/>
      <c r="AI738" s="122"/>
      <c r="AJ738" s="122"/>
      <c r="AK738" s="122"/>
      <c r="AL738" s="122"/>
      <c r="AM738" s="122"/>
      <c r="AN738" s="101" t="s">
        <v>530</v>
      </c>
      <c r="AO738" s="101"/>
      <c r="AP738" s="101"/>
      <c r="AQ738" s="101"/>
      <c r="AR738" s="102">
        <v>381</v>
      </c>
      <c r="AS738" s="103"/>
      <c r="AT738" s="103"/>
      <c r="AU738" s="103"/>
      <c r="AV738" s="103"/>
      <c r="AW738" s="103"/>
      <c r="AX738" s="104"/>
    </row>
    <row r="739" spans="1:52" ht="24.75" customHeight="1" thickBot="1" x14ac:dyDescent="0.2">
      <c r="A739" s="126" t="s">
        <v>526</v>
      </c>
      <c r="B739" s="127"/>
      <c r="C739" s="127"/>
      <c r="D739" s="128"/>
      <c r="E739" s="129" t="s">
        <v>573</v>
      </c>
      <c r="F739" s="117"/>
      <c r="G739" s="117"/>
      <c r="H739" s="93" t="str">
        <f>IF(E739="", "", "(")</f>
        <v>(</v>
      </c>
      <c r="I739" s="117"/>
      <c r="J739" s="117"/>
      <c r="K739" s="93" t="str">
        <f>IF(OR(I739="　", I739=""), "", "-")</f>
        <v/>
      </c>
      <c r="L739" s="118">
        <v>378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508</v>
      </c>
      <c r="B779" s="761"/>
      <c r="C779" s="761"/>
      <c r="D779" s="761"/>
      <c r="E779" s="761"/>
      <c r="F779" s="762"/>
      <c r="G779" s="439" t="s">
        <v>634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635</v>
      </c>
      <c r="H781" s="450"/>
      <c r="I781" s="450"/>
      <c r="J781" s="450"/>
      <c r="K781" s="451"/>
      <c r="L781" s="452" t="s">
        <v>636</v>
      </c>
      <c r="M781" s="453"/>
      <c r="N781" s="453"/>
      <c r="O781" s="453"/>
      <c r="P781" s="453"/>
      <c r="Q781" s="453"/>
      <c r="R781" s="453"/>
      <c r="S781" s="453"/>
      <c r="T781" s="453"/>
      <c r="U781" s="453"/>
      <c r="V781" s="453"/>
      <c r="W781" s="453"/>
      <c r="X781" s="454"/>
      <c r="Y781" s="455">
        <v>6</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t="s">
        <v>637</v>
      </c>
      <c r="H782" s="349"/>
      <c r="I782" s="349"/>
      <c r="J782" s="349"/>
      <c r="K782" s="350"/>
      <c r="L782" s="401" t="s">
        <v>638</v>
      </c>
      <c r="M782" s="402"/>
      <c r="N782" s="402"/>
      <c r="O782" s="402"/>
      <c r="P782" s="402"/>
      <c r="Q782" s="402"/>
      <c r="R782" s="402"/>
      <c r="S782" s="402"/>
      <c r="T782" s="402"/>
      <c r="U782" s="402"/>
      <c r="V782" s="402"/>
      <c r="W782" s="402"/>
      <c r="X782" s="403"/>
      <c r="Y782" s="398">
        <v>1</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t="s">
        <v>639</v>
      </c>
      <c r="H783" s="349"/>
      <c r="I783" s="349"/>
      <c r="J783" s="349"/>
      <c r="K783" s="350"/>
      <c r="L783" s="401"/>
      <c r="M783" s="402"/>
      <c r="N783" s="402"/>
      <c r="O783" s="402"/>
      <c r="P783" s="402"/>
      <c r="Q783" s="402"/>
      <c r="R783" s="402"/>
      <c r="S783" s="402"/>
      <c r="T783" s="402"/>
      <c r="U783" s="402"/>
      <c r="V783" s="402"/>
      <c r="W783" s="402"/>
      <c r="X783" s="403"/>
      <c r="Y783" s="398">
        <v>1</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t="s">
        <v>640</v>
      </c>
      <c r="H784" s="349"/>
      <c r="I784" s="349"/>
      <c r="J784" s="349"/>
      <c r="K784" s="350"/>
      <c r="L784" s="401"/>
      <c r="M784" s="402"/>
      <c r="N784" s="402"/>
      <c r="O784" s="402"/>
      <c r="P784" s="402"/>
      <c r="Q784" s="402"/>
      <c r="R784" s="402"/>
      <c r="S784" s="402"/>
      <c r="T784" s="402"/>
      <c r="U784" s="402"/>
      <c r="V784" s="402"/>
      <c r="W784" s="402"/>
      <c r="X784" s="403"/>
      <c r="Y784" s="398">
        <v>-1</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489</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641</v>
      </c>
      <c r="D837" s="418"/>
      <c r="E837" s="418"/>
      <c r="F837" s="418"/>
      <c r="G837" s="418"/>
      <c r="H837" s="418"/>
      <c r="I837" s="418"/>
      <c r="J837" s="419">
        <v>8011201001605</v>
      </c>
      <c r="K837" s="420"/>
      <c r="L837" s="420"/>
      <c r="M837" s="420"/>
      <c r="N837" s="420"/>
      <c r="O837" s="420"/>
      <c r="P837" s="425" t="s">
        <v>642</v>
      </c>
      <c r="Q837" s="317"/>
      <c r="R837" s="317"/>
      <c r="S837" s="317"/>
      <c r="T837" s="317"/>
      <c r="U837" s="317"/>
      <c r="V837" s="317"/>
      <c r="W837" s="317"/>
      <c r="X837" s="317"/>
      <c r="Y837" s="318">
        <v>7</v>
      </c>
      <c r="Z837" s="319"/>
      <c r="AA837" s="319"/>
      <c r="AB837" s="320"/>
      <c r="AC837" s="322" t="s">
        <v>499</v>
      </c>
      <c r="AD837" s="322"/>
      <c r="AE837" s="322"/>
      <c r="AF837" s="322"/>
      <c r="AG837" s="322"/>
      <c r="AH837" s="323">
        <v>1</v>
      </c>
      <c r="AI837" s="324"/>
      <c r="AJ837" s="324"/>
      <c r="AK837" s="324"/>
      <c r="AL837" s="325">
        <v>100</v>
      </c>
      <c r="AM837" s="326"/>
      <c r="AN837" s="326"/>
      <c r="AO837" s="327"/>
      <c r="AP837" s="321" t="s">
        <v>643</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489</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489</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489</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489</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489</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489</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489</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568</v>
      </c>
      <c r="F1102" s="892"/>
      <c r="G1102" s="892"/>
      <c r="H1102" s="892"/>
      <c r="I1102" s="892"/>
      <c r="J1102" s="419" t="s">
        <v>569</v>
      </c>
      <c r="K1102" s="420"/>
      <c r="L1102" s="420"/>
      <c r="M1102" s="420"/>
      <c r="N1102" s="420"/>
      <c r="O1102" s="420"/>
      <c r="P1102" s="425" t="s">
        <v>568</v>
      </c>
      <c r="Q1102" s="317"/>
      <c r="R1102" s="317"/>
      <c r="S1102" s="317"/>
      <c r="T1102" s="317"/>
      <c r="U1102" s="317"/>
      <c r="V1102" s="317"/>
      <c r="W1102" s="317"/>
      <c r="X1102" s="317"/>
      <c r="Y1102" s="318" t="s">
        <v>570</v>
      </c>
      <c r="Z1102" s="319"/>
      <c r="AA1102" s="319"/>
      <c r="AB1102" s="320"/>
      <c r="AC1102" s="322"/>
      <c r="AD1102" s="322"/>
      <c r="AE1102" s="322"/>
      <c r="AF1102" s="322"/>
      <c r="AG1102" s="322"/>
      <c r="AH1102" s="323" t="s">
        <v>569</v>
      </c>
      <c r="AI1102" s="324"/>
      <c r="AJ1102" s="324"/>
      <c r="AK1102" s="324"/>
      <c r="AL1102" s="325" t="s">
        <v>571</v>
      </c>
      <c r="AM1102" s="326"/>
      <c r="AN1102" s="326"/>
      <c r="AO1102" s="327"/>
      <c r="AP1102" s="321" t="s">
        <v>568</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7" priority="14015">
      <formula>IF(RIGHT(TEXT(P14,"0.#"),1)=".",FALSE,TRUE)</formula>
    </cfRule>
    <cfRule type="expression" dxfId="2806" priority="14016">
      <formula>IF(RIGHT(TEXT(P14,"0.#"),1)=".",TRUE,FALSE)</formula>
    </cfRule>
  </conditionalFormatting>
  <conditionalFormatting sqref="AE32">
    <cfRule type="expression" dxfId="2805" priority="14005">
      <formula>IF(RIGHT(TEXT(AE32,"0.#"),1)=".",FALSE,TRUE)</formula>
    </cfRule>
    <cfRule type="expression" dxfId="2804" priority="14006">
      <formula>IF(RIGHT(TEXT(AE32,"0.#"),1)=".",TRUE,FALSE)</formula>
    </cfRule>
  </conditionalFormatting>
  <conditionalFormatting sqref="P18:AX18">
    <cfRule type="expression" dxfId="2803" priority="13891">
      <formula>IF(RIGHT(TEXT(P18,"0.#"),1)=".",FALSE,TRUE)</formula>
    </cfRule>
    <cfRule type="expression" dxfId="2802" priority="13892">
      <formula>IF(RIGHT(TEXT(P18,"0.#"),1)=".",TRUE,FALSE)</formula>
    </cfRule>
  </conditionalFormatting>
  <conditionalFormatting sqref="Y791">
    <cfRule type="expression" dxfId="2801" priority="13883">
      <formula>IF(RIGHT(TEXT(Y791,"0.#"),1)=".",FALSE,TRUE)</formula>
    </cfRule>
    <cfRule type="expression" dxfId="2800" priority="13884">
      <formula>IF(RIGHT(TEXT(Y791,"0.#"),1)=".",TRUE,FALSE)</formula>
    </cfRule>
  </conditionalFormatting>
  <conditionalFormatting sqref="Y822:Y829 Y820 Y809:Y816 Y807 Y796:Y803 Y794">
    <cfRule type="expression" dxfId="2799" priority="13665">
      <formula>IF(RIGHT(TEXT(Y794,"0.#"),1)=".",FALSE,TRUE)</formula>
    </cfRule>
    <cfRule type="expression" dxfId="2798" priority="13666">
      <formula>IF(RIGHT(TEXT(Y794,"0.#"),1)=".",TRUE,FALSE)</formula>
    </cfRule>
  </conditionalFormatting>
  <conditionalFormatting sqref="P16:AQ17 P15:AX15 P13:AX13">
    <cfRule type="expression" dxfId="2797" priority="13713">
      <formula>IF(RIGHT(TEXT(P13,"0.#"),1)=".",FALSE,TRUE)</formula>
    </cfRule>
    <cfRule type="expression" dxfId="2796" priority="13714">
      <formula>IF(RIGHT(TEXT(P13,"0.#"),1)=".",TRUE,FALSE)</formula>
    </cfRule>
  </conditionalFormatting>
  <conditionalFormatting sqref="P19:AJ19">
    <cfRule type="expression" dxfId="2795" priority="13711">
      <formula>IF(RIGHT(TEXT(P19,"0.#"),1)=".",FALSE,TRUE)</formula>
    </cfRule>
    <cfRule type="expression" dxfId="2794" priority="13712">
      <formula>IF(RIGHT(TEXT(P19,"0.#"),1)=".",TRUE,FALSE)</formula>
    </cfRule>
  </conditionalFormatting>
  <conditionalFormatting sqref="AE101 AQ101">
    <cfRule type="expression" dxfId="2793" priority="13703">
      <formula>IF(RIGHT(TEXT(AE101,"0.#"),1)=".",FALSE,TRUE)</formula>
    </cfRule>
    <cfRule type="expression" dxfId="2792" priority="13704">
      <formula>IF(RIGHT(TEXT(AE101,"0.#"),1)=".",TRUE,FALSE)</formula>
    </cfRule>
  </conditionalFormatting>
  <conditionalFormatting sqref="Y785:Y790">
    <cfRule type="expression" dxfId="2791" priority="13689">
      <formula>IF(RIGHT(TEXT(Y785,"0.#"),1)=".",FALSE,TRUE)</formula>
    </cfRule>
    <cfRule type="expression" dxfId="2790" priority="13690">
      <formula>IF(RIGHT(TEXT(Y785,"0.#"),1)=".",TRUE,FALSE)</formula>
    </cfRule>
  </conditionalFormatting>
  <conditionalFormatting sqref="AU782">
    <cfRule type="expression" dxfId="2789" priority="13687">
      <formula>IF(RIGHT(TEXT(AU782,"0.#"),1)=".",FALSE,TRUE)</formula>
    </cfRule>
    <cfRule type="expression" dxfId="2788" priority="13688">
      <formula>IF(RIGHT(TEXT(AU782,"0.#"),1)=".",TRUE,FALSE)</formula>
    </cfRule>
  </conditionalFormatting>
  <conditionalFormatting sqref="AU791">
    <cfRule type="expression" dxfId="2787" priority="13685">
      <formula>IF(RIGHT(TEXT(AU791,"0.#"),1)=".",FALSE,TRUE)</formula>
    </cfRule>
    <cfRule type="expression" dxfId="2786" priority="13686">
      <formula>IF(RIGHT(TEXT(AU791,"0.#"),1)=".",TRUE,FALSE)</formula>
    </cfRule>
  </conditionalFormatting>
  <conditionalFormatting sqref="AU783:AU790 AU781">
    <cfRule type="expression" dxfId="2785" priority="13683">
      <formula>IF(RIGHT(TEXT(AU781,"0.#"),1)=".",FALSE,TRUE)</formula>
    </cfRule>
    <cfRule type="expression" dxfId="2784" priority="13684">
      <formula>IF(RIGHT(TEXT(AU781,"0.#"),1)=".",TRUE,FALSE)</formula>
    </cfRule>
  </conditionalFormatting>
  <conditionalFormatting sqref="Y821 Y808 Y795">
    <cfRule type="expression" dxfId="2783" priority="13669">
      <formula>IF(RIGHT(TEXT(Y795,"0.#"),1)=".",FALSE,TRUE)</formula>
    </cfRule>
    <cfRule type="expression" dxfId="2782" priority="13670">
      <formula>IF(RIGHT(TEXT(Y795,"0.#"),1)=".",TRUE,FALSE)</formula>
    </cfRule>
  </conditionalFormatting>
  <conditionalFormatting sqref="Y830 Y817 Y804">
    <cfRule type="expression" dxfId="2781" priority="13667">
      <formula>IF(RIGHT(TEXT(Y804,"0.#"),1)=".",FALSE,TRUE)</formula>
    </cfRule>
    <cfRule type="expression" dxfId="2780" priority="13668">
      <formula>IF(RIGHT(TEXT(Y804,"0.#"),1)=".",TRUE,FALSE)</formula>
    </cfRule>
  </conditionalFormatting>
  <conditionalFormatting sqref="AU821 AU808 AU795">
    <cfRule type="expression" dxfId="2779" priority="13663">
      <formula>IF(RIGHT(TEXT(AU795,"0.#"),1)=".",FALSE,TRUE)</formula>
    </cfRule>
    <cfRule type="expression" dxfId="2778" priority="13664">
      <formula>IF(RIGHT(TEXT(AU795,"0.#"),1)=".",TRUE,FALSE)</formula>
    </cfRule>
  </conditionalFormatting>
  <conditionalFormatting sqref="AU830 AU817 AU804">
    <cfRule type="expression" dxfId="2777" priority="13661">
      <formula>IF(RIGHT(TEXT(AU804,"0.#"),1)=".",FALSE,TRUE)</formula>
    </cfRule>
    <cfRule type="expression" dxfId="2776" priority="13662">
      <formula>IF(RIGHT(TEXT(AU804,"0.#"),1)=".",TRUE,FALSE)</formula>
    </cfRule>
  </conditionalFormatting>
  <conditionalFormatting sqref="AU822:AU829 AU820 AU809:AU816 AU807 AU796:AU803 AU794">
    <cfRule type="expression" dxfId="2775" priority="13659">
      <formula>IF(RIGHT(TEXT(AU794,"0.#"),1)=".",FALSE,TRUE)</formula>
    </cfRule>
    <cfRule type="expression" dxfId="2774" priority="13660">
      <formula>IF(RIGHT(TEXT(AU794,"0.#"),1)=".",TRUE,FALSE)</formula>
    </cfRule>
  </conditionalFormatting>
  <conditionalFormatting sqref="AM87">
    <cfRule type="expression" dxfId="2773" priority="13313">
      <formula>IF(RIGHT(TEXT(AM87,"0.#"),1)=".",FALSE,TRUE)</formula>
    </cfRule>
    <cfRule type="expression" dxfId="2772" priority="13314">
      <formula>IF(RIGHT(TEXT(AM87,"0.#"),1)=".",TRUE,FALSE)</formula>
    </cfRule>
  </conditionalFormatting>
  <conditionalFormatting sqref="AE55">
    <cfRule type="expression" dxfId="2771" priority="13381">
      <formula>IF(RIGHT(TEXT(AE55,"0.#"),1)=".",FALSE,TRUE)</formula>
    </cfRule>
    <cfRule type="expression" dxfId="2770" priority="13382">
      <formula>IF(RIGHT(TEXT(AE55,"0.#"),1)=".",TRUE,FALSE)</formula>
    </cfRule>
  </conditionalFormatting>
  <conditionalFormatting sqref="AI55">
    <cfRule type="expression" dxfId="2769" priority="13379">
      <formula>IF(RIGHT(TEXT(AI55,"0.#"),1)=".",FALSE,TRUE)</formula>
    </cfRule>
    <cfRule type="expression" dxfId="2768" priority="13380">
      <formula>IF(RIGHT(TEXT(AI55,"0.#"),1)=".",TRUE,FALSE)</formula>
    </cfRule>
  </conditionalFormatting>
  <conditionalFormatting sqref="AM34">
    <cfRule type="expression" dxfId="2767" priority="13459">
      <formula>IF(RIGHT(TEXT(AM34,"0.#"),1)=".",FALSE,TRUE)</formula>
    </cfRule>
    <cfRule type="expression" dxfId="2766" priority="13460">
      <formula>IF(RIGHT(TEXT(AM34,"0.#"),1)=".",TRUE,FALSE)</formula>
    </cfRule>
  </conditionalFormatting>
  <conditionalFormatting sqref="AE33">
    <cfRule type="expression" dxfId="2765" priority="13473">
      <formula>IF(RIGHT(TEXT(AE33,"0.#"),1)=".",FALSE,TRUE)</formula>
    </cfRule>
    <cfRule type="expression" dxfId="2764" priority="13474">
      <formula>IF(RIGHT(TEXT(AE33,"0.#"),1)=".",TRUE,FALSE)</formula>
    </cfRule>
  </conditionalFormatting>
  <conditionalFormatting sqref="AE34">
    <cfRule type="expression" dxfId="2763" priority="13471">
      <formula>IF(RIGHT(TEXT(AE34,"0.#"),1)=".",FALSE,TRUE)</formula>
    </cfRule>
    <cfRule type="expression" dxfId="2762" priority="13472">
      <formula>IF(RIGHT(TEXT(AE34,"0.#"),1)=".",TRUE,FALSE)</formula>
    </cfRule>
  </conditionalFormatting>
  <conditionalFormatting sqref="AI34">
    <cfRule type="expression" dxfId="2761" priority="13469">
      <formula>IF(RIGHT(TEXT(AI34,"0.#"),1)=".",FALSE,TRUE)</formula>
    </cfRule>
    <cfRule type="expression" dxfId="2760" priority="13470">
      <formula>IF(RIGHT(TEXT(AI34,"0.#"),1)=".",TRUE,FALSE)</formula>
    </cfRule>
  </conditionalFormatting>
  <conditionalFormatting sqref="AI33">
    <cfRule type="expression" dxfId="2759" priority="13467">
      <formula>IF(RIGHT(TEXT(AI33,"0.#"),1)=".",FALSE,TRUE)</formula>
    </cfRule>
    <cfRule type="expression" dxfId="2758" priority="13468">
      <formula>IF(RIGHT(TEXT(AI33,"0.#"),1)=".",TRUE,FALSE)</formula>
    </cfRule>
  </conditionalFormatting>
  <conditionalFormatting sqref="AI32">
    <cfRule type="expression" dxfId="2757" priority="13465">
      <formula>IF(RIGHT(TEXT(AI32,"0.#"),1)=".",FALSE,TRUE)</formula>
    </cfRule>
    <cfRule type="expression" dxfId="2756" priority="13466">
      <formula>IF(RIGHT(TEXT(AI32,"0.#"),1)=".",TRUE,FALSE)</formula>
    </cfRule>
  </conditionalFormatting>
  <conditionalFormatting sqref="AM32">
    <cfRule type="expression" dxfId="2755" priority="13463">
      <formula>IF(RIGHT(TEXT(AM32,"0.#"),1)=".",FALSE,TRUE)</formula>
    </cfRule>
    <cfRule type="expression" dxfId="2754" priority="13464">
      <formula>IF(RIGHT(TEXT(AM32,"0.#"),1)=".",TRUE,FALSE)</formula>
    </cfRule>
  </conditionalFormatting>
  <conditionalFormatting sqref="AM33">
    <cfRule type="expression" dxfId="2753" priority="13461">
      <formula>IF(RIGHT(TEXT(AM33,"0.#"),1)=".",FALSE,TRUE)</formula>
    </cfRule>
    <cfRule type="expression" dxfId="2752" priority="13462">
      <formula>IF(RIGHT(TEXT(AM33,"0.#"),1)=".",TRUE,FALSE)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39:AO866">
    <cfRule type="expression" dxfId="2509" priority="6637">
      <formula>IF(AND(AL839&gt;=0, RIGHT(TEXT(AL839,"0.#"),1)&lt;&gt;"."),TRUE,FALSE)</formula>
    </cfRule>
    <cfRule type="expression" dxfId="2508" priority="6638">
      <formula>IF(AND(AL839&gt;=0, RIGHT(TEXT(AL839,"0.#"),1)="."),TRUE,FALSE)</formula>
    </cfRule>
    <cfRule type="expression" dxfId="2507" priority="6639">
      <formula>IF(AND(AL839&lt;0, RIGHT(TEXT(AL839,"0.#"),1)&lt;&gt;"."),TRUE,FALSE)</formula>
    </cfRule>
    <cfRule type="expression" dxfId="2506" priority="6640">
      <formula>IF(AND(AL839&lt;0, RIGHT(TEXT(AL839,"0.#"),1)="."),TRUE,FALSE)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8:AO838">
    <cfRule type="expression" dxfId="2391" priority="2823">
      <formula>IF(AND(AL838&gt;=0, RIGHT(TEXT(AL838,"0.#"),1)&lt;&gt;"."),TRUE,FALSE)</formula>
    </cfRule>
    <cfRule type="expression" dxfId="2390" priority="2824">
      <formula>IF(AND(AL838&gt;=0, RIGHT(TEXT(AL838,"0.#"),1)="."),TRUE,FALSE)</formula>
    </cfRule>
    <cfRule type="expression" dxfId="2389" priority="2825">
      <formula>IF(AND(AL838&lt;0, RIGHT(TEXT(AL838,"0.#"),1)&lt;&gt;"."),TRUE,FALSE)</formula>
    </cfRule>
    <cfRule type="expression" dxfId="2388" priority="2826">
      <formula>IF(AND(AL838&lt;0, RIGHT(TEXT(AL838,"0.#"),1)="."),TRUE,FALSE)</formula>
    </cfRule>
  </conditionalFormatting>
  <conditionalFormatting sqref="Y838">
    <cfRule type="expression" dxfId="2387" priority="2821">
      <formula>IF(RIGHT(TEXT(Y838,"0.#"),1)=".",FALSE,TRUE)</formula>
    </cfRule>
    <cfRule type="expression" dxfId="2386" priority="2822">
      <formula>IF(RIGHT(TEXT(Y838,"0.#"),1)=".",TRUE,FALSE)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Y784">
    <cfRule type="expression" dxfId="711" priority="11">
      <formula>IF(RIGHT(TEXT(Y784,"0.#"),1)=".",FALSE,TRUE)</formula>
    </cfRule>
    <cfRule type="expression" dxfId="710" priority="12">
      <formula>IF(RIGHT(TEXT(Y784,"0.#"),1)=".",TRUE,FALSE)</formula>
    </cfRule>
  </conditionalFormatting>
  <conditionalFormatting sqref="Y782">
    <cfRule type="expression" dxfId="709" priority="9">
      <formula>IF(RIGHT(TEXT(Y782,"0.#"),1)=".",FALSE,TRUE)</formula>
    </cfRule>
    <cfRule type="expression" dxfId="708" priority="10">
      <formula>IF(RIGHT(TEXT(Y782,"0.#"),1)=".",TRUE,FALSE)</formula>
    </cfRule>
  </conditionalFormatting>
  <conditionalFormatting sqref="Y783 Y781">
    <cfRule type="expression" dxfId="707" priority="7">
      <formula>IF(RIGHT(TEXT(Y781,"0.#"),1)=".",FALSE,TRUE)</formula>
    </cfRule>
    <cfRule type="expression" dxfId="706" priority="8">
      <formula>IF(RIGHT(TEXT(Y781,"0.#"),1)=".",TRUE,FALSE)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5" orientation="portrait" r:id="rId1"/>
  <headerFooter differentFirst="1" alignWithMargins="0"/>
  <rowBreaks count="3" manualBreakCount="3">
    <brk id="129"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t="s">
        <v>572</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553</v>
      </c>
      <c r="AF2" s="996"/>
      <c r="AG2" s="996"/>
      <c r="AH2" s="996"/>
      <c r="AI2" s="996" t="s">
        <v>550</v>
      </c>
      <c r="AJ2" s="996"/>
      <c r="AK2" s="996"/>
      <c r="AL2" s="996"/>
      <c r="AM2" s="996" t="s">
        <v>524</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502</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554</v>
      </c>
      <c r="AF9" s="996"/>
      <c r="AG9" s="996"/>
      <c r="AH9" s="996"/>
      <c r="AI9" s="996" t="s">
        <v>550</v>
      </c>
      <c r="AJ9" s="996"/>
      <c r="AK9" s="996"/>
      <c r="AL9" s="996"/>
      <c r="AM9" s="996" t="s">
        <v>524</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502</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553</v>
      </c>
      <c r="AF16" s="996"/>
      <c r="AG16" s="996"/>
      <c r="AH16" s="996"/>
      <c r="AI16" s="996" t="s">
        <v>551</v>
      </c>
      <c r="AJ16" s="996"/>
      <c r="AK16" s="996"/>
      <c r="AL16" s="996"/>
      <c r="AM16" s="996" t="s">
        <v>524</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502</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555</v>
      </c>
      <c r="AF23" s="996"/>
      <c r="AG23" s="996"/>
      <c r="AH23" s="996"/>
      <c r="AI23" s="996" t="s">
        <v>550</v>
      </c>
      <c r="AJ23" s="996"/>
      <c r="AK23" s="996"/>
      <c r="AL23" s="996"/>
      <c r="AM23" s="996" t="s">
        <v>524</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502</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553</v>
      </c>
      <c r="AF30" s="996"/>
      <c r="AG30" s="996"/>
      <c r="AH30" s="996"/>
      <c r="AI30" s="996" t="s">
        <v>550</v>
      </c>
      <c r="AJ30" s="996"/>
      <c r="AK30" s="996"/>
      <c r="AL30" s="996"/>
      <c r="AM30" s="996" t="s">
        <v>548</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502</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555</v>
      </c>
      <c r="AF37" s="996"/>
      <c r="AG37" s="996"/>
      <c r="AH37" s="996"/>
      <c r="AI37" s="996" t="s">
        <v>552</v>
      </c>
      <c r="AJ37" s="996"/>
      <c r="AK37" s="996"/>
      <c r="AL37" s="996"/>
      <c r="AM37" s="996" t="s">
        <v>549</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553</v>
      </c>
      <c r="AF44" s="996"/>
      <c r="AG44" s="996"/>
      <c r="AH44" s="996"/>
      <c r="AI44" s="996" t="s">
        <v>550</v>
      </c>
      <c r="AJ44" s="996"/>
      <c r="AK44" s="996"/>
      <c r="AL44" s="996"/>
      <c r="AM44" s="996" t="s">
        <v>524</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553</v>
      </c>
      <c r="AF51" s="996"/>
      <c r="AG51" s="996"/>
      <c r="AH51" s="996"/>
      <c r="AI51" s="996" t="s">
        <v>550</v>
      </c>
      <c r="AJ51" s="996"/>
      <c r="AK51" s="996"/>
      <c r="AL51" s="996"/>
      <c r="AM51" s="996" t="s">
        <v>524</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553</v>
      </c>
      <c r="AF58" s="996"/>
      <c r="AG58" s="996"/>
      <c r="AH58" s="996"/>
      <c r="AI58" s="996" t="s">
        <v>550</v>
      </c>
      <c r="AJ58" s="996"/>
      <c r="AK58" s="996"/>
      <c r="AL58" s="996"/>
      <c r="AM58" s="996" t="s">
        <v>524</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553</v>
      </c>
      <c r="AF65" s="996"/>
      <c r="AG65" s="996"/>
      <c r="AH65" s="996"/>
      <c r="AI65" s="996" t="s">
        <v>550</v>
      </c>
      <c r="AJ65" s="996"/>
      <c r="AK65" s="996"/>
      <c r="AL65" s="996"/>
      <c r="AM65" s="996" t="s">
        <v>524</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502</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2019-05-16T12:18:01Z</cp:lastPrinted>
  <dcterms:created xsi:type="dcterms:W3CDTF">2012-03-13T00:50:25Z</dcterms:created>
  <dcterms:modified xsi:type="dcterms:W3CDTF">2019-07-09T01:04:43Z</dcterms:modified>
</cp:coreProperties>
</file>