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165714D8-E4A1-4733-AB2C-CB91906E9328}" xr6:coauthVersionLast="36" xr6:coauthVersionMax="36" xr10:uidLastSave="{00000000-0000-0000-0000-000000000000}"/>
  <bookViews>
    <workbookView xWindow="1935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<sst xmlns="http://schemas.openxmlformats.org/spreadsheetml/2006/main" count="2904" uniqueCount="675">
  <si>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</si>
  <si>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</si>
  <si>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</si>
  <si>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</si>
  <si>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</si>
  <si>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</si>
  <si>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</si>
  <si>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</si>
  <si>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</si>
  <si>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</si>
  <si>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</si>
  <si>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</si>
  <si>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</si>
  <si>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</si>
  <si>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</si>
  <si>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</si>
  <si>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</si>
  <si>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</si>
  <si>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</si>
  <si>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</si>
  <si>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</si>
  <si>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</si>
  <si>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</si>
  <si>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</si>
  <si>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</si>
  <si>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</si>
  <si>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</si>
  <si>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</si>
  <si>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</si>
  <si>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</si>
  <si>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</si>
  <si>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</si>
  <si>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</si>
  <si>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</si>
  <si>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</si>
  <si>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</si>
  <si>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</si>
  <si>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</si>
  <si>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</si>
  <si>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</si>
  <si>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</si>
  <si>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</si>
  <si>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</si>
  <si>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</si>
  <si>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</si>
  <si>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</si>
  <si>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</si>
  <si>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</si>
  <si>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</si>
  <si>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</si>
  <si>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</si>
  <si>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</si>
  <si>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</si>
  <si>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</si>
  <si>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</si>
  <si>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</si>
  <si>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</si>
  <si>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</si>
  <si>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</si>
  <si>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</si>
  <si>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</si>
  <si>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</si>
  <si>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</si>
  <si>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</si>
  <si>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</si>
  <si>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</si>
  <si>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</si>
  <si>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</si>
  <si>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</si>
  <si>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</si>
  <si>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</si>
  <si>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</si>
  <si>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</si>
  <si>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</si>
  <si>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</si>
  <si>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</si>
  <si>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</si>
  <si>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</si>
  <si>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</si>
  <si>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</si>
  <si>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</si>
  <si>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</si>
  <si>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</si>
  <si>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</si>
  <si>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</si>
  <si>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</si>
  <si>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</si>
  <si>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</si>
  <si>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</si>
  <si>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</si>
  <si>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</si>
  <si>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</si>
  <si>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</si>
  <si>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</si>
  <si>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</si>
  <si>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</si>
  <si>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</si>
  <si>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</si>
  <si>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</si>
  <si>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</si>
  <si>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</si>
  <si>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</si>
  <si>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</si>
  <si>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</si>
  <si>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</si>
  <si>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</si>
  <si>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</si>
  <si>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</si>
  <si>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</si>
  <si>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</si>
  <si>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</si>
  <si>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</si>
  <si>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</si>
  <si>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</si>
  <si>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</si>
  <si>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</si>
  <si>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</si>
  <si>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</si>
  <si>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</si>
  <si>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</si>
  <si>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</si>
  <si>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</si>
  <si>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</si>
  <si>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</si>
  <si>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</si>
  <si>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</si>
  <si>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</si>
  <si>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</si>
  <si>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</si>
  <si>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</si>
  <si>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</si>
  <si>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</si>
  <si>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</si>
  <si>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</si>
  <si>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</si>
  <si>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</si>
  <si>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</si>
  <si>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</si>
  <si>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</si>
  <si>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</si>
  <si>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</si>
  <si>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</si>
  <si>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</si>
  <si>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</si>
  <si>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</si>
  <si>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</si>
  <si>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</si>
  <si>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</si>
  <si>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</si>
  <si>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</si>
  <si>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</si>
  <si>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</si>
  <si>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</si>
  <si>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</si>
  <si>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</si>
  <si>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</si>
  <si>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</si>
  <si>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</si>
  <si>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</si>
  <si>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</si>
  <si>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</si>
  <si>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</si>
  <si>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</si>
  <si>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</si>
  <si>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</si>
  <si>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</si>
  <si>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</si>
  <si>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</si>
  <si>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</si>
  <si>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</si>
  <si>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</si>
  <si>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</si>
  <si>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</si>
  <si>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</si>
  <si>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</si>
  <si>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</si>
  <si>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</si>
  <si>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</si>
  <si>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</si>
  <si>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</si>
  <si>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</si>
  <si>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</si>
  <si>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</si>
  <si>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</si>
  <si>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</si>
  <si>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</si>
  <si>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</si>
  <si>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</si>
  <si>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</si>
  <si>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</si>
  <si>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</si>
  <si>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</si>
  <si>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</si>
  <si>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</si>
  <si>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</si>
  <si>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</si>
  <si>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</si>
  <si>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</si>
  <si>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</si>
  <si>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</si>
  <si>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</si>
  <si>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</si>
  <si>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</si>
  <si>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</si>
  <si>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</si>
  <si>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</si>
  <si>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</si>
  <si>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</si>
  <si>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</si>
  <si>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</si>
  <si>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</si>
  <si>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</si>
  <si>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</si>
  <si>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</si>
  <si>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</si>
  <si>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</si>
  <si>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</si>
  <si>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</si>
  <si>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</si>
  <si>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</si>
  <si>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</si>
  <si>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</si>
  <si>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</si>
  <si>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</si>
  <si>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</si>
  <si>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</si>
  <si>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</si>
  <si>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</si>
  <si>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</si>
  <si>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</si>
  <si>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</si>
  <si>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</si>
  <si>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</si>
  <si>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</si>
  <si>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</si>
  <si>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</si>
  <si>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</si>
  <si>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</si>
  <si>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</si>
  <si>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</si>
  <si>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</si>
  <si>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</si>
  <si>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</si>
  <si>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</si>
  <si>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</si>
  <si>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</si>
  <si>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</si>
  <si>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</si>
  <si>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</si>
  <si>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</si>
  <si>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</si>
  <si>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</si>
  <si>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</si>
  <si>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</si>
  <si>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</si>
  <si>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</si>
  <si>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</si>
  <si>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</si>
  <si>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</si>
  <si>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</si>
  <si>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</si>
  <si>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</si>
  <si>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</si>
  <si>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</si>
  <si>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</si>
  <si>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</si>
  <si>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</si>
  <si>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</si>
  <si>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</si>
  <si>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</si>
  <si>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</si>
  <si>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</si>
  <si>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</si>
  <si>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</si>
  <si>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</si>
  <si>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</si>
  <si>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</si>
  <si>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</si>
  <si>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</si>
  <si>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</si>
  <si>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</si>
  <si>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</si>
  <si>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</si>
  <si>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</si>
  <si>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</si>
  <si>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</si>
  <si>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</si>
  <si>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</si>
  <si>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</si>
  <si>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</si>
  <si>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</si>
  <si>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</si>
  <si>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</si>
  <si>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</si>
  <si>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</si>
  <si>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</si>
  <si>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</si>
  <si>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</si>
  <si>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</si>
  <si>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</si>
  <si>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</si>
  <si>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</si>
  <si>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</si>
  <si>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</si>
  <si>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</si>
  <si>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</si>
  <si>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</si>
  <si>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</si>
  <si>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</si>
  <si>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</si>
  <si>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</si>
  <si>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</si>
  <si>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</si>
  <si>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</si>
  <si>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</si>
  <si>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</si>
  <si>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</si>
  <si>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</si>
  <si>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</si>
  <si>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</si>
  <si>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</si>
  <si>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</si>
  <si>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</si>
  <si>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</si>
  <si>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</si>
  <si>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</si>
  <si>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</si>
  <si>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</si>
  <si>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</si>
  <si>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</si>
  <si>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</si>
  <si>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</si>
  <si>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</si>
  <si>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</si>
  <si>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</si>
  <si>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</si>
  <si>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</si>
  <si>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</si>
  <si>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</si>
  <si>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</si>
  <si>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</si>
  <si>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</si>
  <si>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</si>
  <si>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</si>
  <si>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</si>
  <si>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</si>
  <si>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</si>
  <si>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</si>
  <si>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</si>
  <si>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</si>
  <si>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</si>
  <si>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</si>
  <si>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</si>
  <si>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</si>
  <si>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</si>
  <si>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</si>
  <si>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</si>
  <si>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</si>
  <si>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</si>
  <si>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</si>
  <si>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</si>
  <si>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</si>
  <si>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</si>
  <si>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</si>
  <si>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</si>
  <si>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</si>
  <si>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</si>
  <si>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</si>
  <si>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</si>
  <si>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</si>
  <si>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</si>
  <si>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</si>
  <si>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</si>
  <si>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</si>
  <si>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</si>
  <si>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</si>
  <si>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</si>
  <si>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</si>
  <si>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</si>
  <si>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</si>
  <si>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</si>
  <si>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</si>
  <si>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</si>
  <si>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</si>
  <si>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</si>
  <si>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</si>
  <si>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</si>
  <si>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</si>
  <si>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</si>
  <si>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</si>
  <si>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</si>
  <si>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</si>
  <si>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</si>
  <si>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</si>
  <si>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</si>
  <si>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</si>
  <si>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</si>
  <si>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</si>
  <si>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</si>
  <si>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</si>
  <si>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</si>
  <si>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</si>
  <si>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</si>
  <si>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</si>
  <si>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</si>
  <si>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</si>
  <si>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</si>
  <si>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</si>
  <si>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</si>
  <si>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</si>
  <si>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</si>
  <si>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</si>
  <si>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</si>
  <si>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</si>
  <si>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</si>
  <si>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</si>
  <si>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</si>
  <si>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</si>
  <si>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</si>
  <si>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</si>
  <si>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</si>
  <si>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</si>
  <si>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</si>
  <si>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</si>
  <si>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</si>
  <si>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</si>
  <si>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</si>
  <si>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</si>
  <si>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</si>
  <si>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</si>
  <si>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</si>
  <si>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</si>
  <si>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</si>
  <si>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</si>
  <si>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</si>
  <si>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</si>
  <si>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</si>
  <si>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</si>
  <si>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</si>
  <si>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</si>
  <si>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</si>
  <si>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</si>
  <si>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</si>
  <si>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</si>
  <si>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</si>
  <si>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</si>
  <si>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</si>
  <si>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</si>
  <si>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</si>
  <si>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</si>
  <si>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</si>
  <si>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</si>
  <si>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</si>
  <si>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</si>
  <si>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</si>
  <si>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</si>
  <si>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</si>
  <si>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</si>
  <si>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</si>
  <si>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</si>
  <si>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</si>
  <si>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</si>
  <si>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</si>
  <si>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</si>
  <si>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</si>
  <si>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</si>
  <si>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</si>
  <si>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</si>
  <si>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</si>
  <si>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</si>
  <si>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</si>
  <si>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</si>
  <si>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</si>
  <si>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</si>
  <si>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</si>
  <si>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</si>
  <si>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</si>
  <si>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</si>
  <si>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</si>
  <si>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</si>
  <si>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</si>
  <si>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</si>
  <si>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</si>
  <si>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</si>
  <si>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</si>
  <si>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</si>
  <si>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</si>
  <si>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</si>
  <si>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</si>
  <si>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</si>
  <si>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</si>
  <si>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</si>
  <si>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</si>
  <si>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</si>
  <si>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</si>
  <si>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</si>
  <si>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</si>
  <si>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</si>
  <si>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</si>
  <si>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</si>
  <si>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</si>
  <si>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</si>
  <si>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</si>
  <si>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</si>
  <si>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</si>
  <si>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</si>
  <si>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</si>
  <si>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</si>
  <si>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</si>
  <si>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</si>
  <si>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</si>
  <si>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</si>
  <si>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</si>
  <si>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</si>
  <si>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</si>
  <si>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</si>
  <si>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</si>
  <si>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</si>
  <si>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</si>
  <si>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</si>
  <si>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</si>
  <si>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</si>
  <si>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</si>
  <si>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</si>
  <si>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</si>
  <si>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</si>
  <si>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</si>
  <si>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</si>
  <si>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</si>
  <si>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</si>
  <si>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</si>
  <si>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</si>
  <si>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</si>
  <si>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</si>
  <si>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</si>
  <si>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</si>
  <si>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</si>
  <si>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</si>
  <si>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</si>
  <si>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</si>
  <si>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</si>
  <si>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</si>
  <si>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</si>
  <si>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</si>
  <si>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</si>
  <si>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</si>
  <si>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</si>
  <si>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</si>
  <si>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</si>
  <si>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</si>
  <si>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</si>
  <si>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</si>
  <si>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</si>
  <si>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</si>
  <si>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</si>
  <si>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</si>
  <si>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</si>
  <si>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</si>
  <si>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</si>
  <si>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</si>
  <si>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</si>
  <si>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</si>
  <si>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</si>
  <si>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</si>
  <si>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</si>
  <si>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</si>
  <si>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</si>
  <si>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</si>
  <si>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</si>
  <si>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</si>
  <si>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終了予定なし</t>
    <phoneticPr fontId="5"/>
  </si>
  <si>
    <t>文部科学省</t>
    <phoneticPr fontId="5"/>
  </si>
  <si>
    <t>昭和２８年度</t>
    <phoneticPr fontId="5"/>
  </si>
  <si>
    <t>文化財保護法　第1条</t>
    <phoneticPr fontId="5"/>
  </si>
  <si>
    <t>文化芸術の振興に関する基本的な方針（第4次基本方針）
（平成27年5月22日閣議決定）</t>
    <phoneticPr fontId="5"/>
  </si>
  <si>
    <t>本事業は、現存の文化財（美術工芸品、建造物）と同一の材質、技法を用いて原作品と同様に製作し、伝統的技法の解明及び維持を図るとともに、製作した作品を公開しその活用を図ることを目的とする。</t>
    <phoneticPr fontId="5"/>
  </si>
  <si>
    <t>国宝・重要文化財(美術工芸品)が、経年劣化等により適切な保存や取扱い及び移動等が困難であり、その他管理上の理由により公開を制限するものについて、文化財として固有の価値を可能な限り忠実に表現した模写・模造品を製作し指定品の保存を図り、さらに製作した作品は指定文化財に代えて公開し、その活用を図っている。また、文化財（建造物）を縮尺模型により全体像の把握を容易にするなど、文化財としての固有の価値を可能な限り忠実に表現した模写模造を製作し、公開活用を図ることで指定品の保存及び文化財理解を進める。</t>
    <phoneticPr fontId="5"/>
  </si>
  <si>
    <t>-</t>
    <phoneticPr fontId="5"/>
  </si>
  <si>
    <t>-</t>
    <phoneticPr fontId="5"/>
  </si>
  <si>
    <t>-</t>
    <phoneticPr fontId="5"/>
  </si>
  <si>
    <t>国宝其他模写模造費</t>
    <phoneticPr fontId="5"/>
  </si>
  <si>
    <t>職員旅費</t>
  </si>
  <si>
    <t>文化芸術振興委託費</t>
  </si>
  <si>
    <t>委員等旅費</t>
  </si>
  <si>
    <t>経年劣化等が進み、公開が困難な文化財について、固有の価値を再現した模写模造を製作し、技術の継承を行うとともに、これを公開活用することで、文化財を保護し、併せて活用を図る。</t>
    <phoneticPr fontId="5"/>
  </si>
  <si>
    <t>成果物の一般公開（貸与等を含む）件数割合</t>
    <phoneticPr fontId="5"/>
  </si>
  <si>
    <t>％</t>
    <phoneticPr fontId="5"/>
  </si>
  <si>
    <t>％</t>
    <phoneticPr fontId="5"/>
  </si>
  <si>
    <t>博物館等における成果物の一般公開件数（博物館等に照会・集計）</t>
    <phoneticPr fontId="5"/>
  </si>
  <si>
    <t>模写模造件数／年</t>
    <phoneticPr fontId="5"/>
  </si>
  <si>
    <t>件</t>
    <phoneticPr fontId="5"/>
  </si>
  <si>
    <t>執行額／年間模写模造件数　　　　　　　　　　　　　　</t>
    <phoneticPr fontId="5"/>
  </si>
  <si>
    <t>百万円</t>
    <phoneticPr fontId="5"/>
  </si>
  <si>
    <t>　円/件</t>
    <phoneticPr fontId="5"/>
  </si>
  <si>
    <t>34,918,205円/5件</t>
    <phoneticPr fontId="5"/>
  </si>
  <si>
    <t>34,756,025円/5件</t>
    <phoneticPr fontId="5"/>
  </si>
  <si>
    <t>35,092,000円/4件</t>
    <phoneticPr fontId="5"/>
  </si>
  <si>
    <t>／　</t>
    <phoneticPr fontId="5"/>
  </si>
  <si>
    <t>　　/</t>
    <phoneticPr fontId="5"/>
  </si>
  <si>
    <t>／　　　　　　　　　　　　　　</t>
    <phoneticPr fontId="5"/>
  </si>
  <si>
    <t>／　　　　　　　　　　　　　　</t>
    <phoneticPr fontId="5"/>
  </si>
  <si>
    <t>／　　　　　　　　　　　　　　</t>
    <phoneticPr fontId="5"/>
  </si>
  <si>
    <t>文化庁が主催する文化財関連展覧会の来場者数</t>
    <phoneticPr fontId="5"/>
  </si>
  <si>
    <t>文化遺産オンラインへの訪問回数</t>
  </si>
  <si>
    <t>人</t>
    <phoneticPr fontId="5"/>
  </si>
  <si>
    <t>回</t>
  </si>
  <si>
    <t>-</t>
    <phoneticPr fontId="5"/>
  </si>
  <si>
    <t>政策評価においては、文化財の適切な保存に配慮しつつ、広く国民に製作した作品を公開し、その活用を図ることとしている。
本事業は、広く国民に製作した作品を公開し、その活用を図ることを目的としており、両者は補完関係にある。</t>
    <phoneticPr fontId="5"/>
  </si>
  <si>
    <t>文化芸術の振興に関する基本的な方針（第4次基本方針）の重点戦略に挙げられており、国として実施する必要がある。</t>
    <phoneticPr fontId="5"/>
  </si>
  <si>
    <t>現在民間に委託して実施している事業であるが、どの文化財を模写模造するかの判断は文化財の破損状況など保存の必要性を勘案して決定する必要があるため、全国の文化財について状況を把握している国以外に行うことができない。</t>
    <phoneticPr fontId="5"/>
  </si>
  <si>
    <t>劣化が著しい文化財の複製製作と、それを通じた技術者の技能向上は実際の製作を通じてしか不可能な事業であり、劣化が著しい文化財の複製製作は優先度の高い事業である。</t>
    <phoneticPr fontId="5"/>
  </si>
  <si>
    <t>公募による企画競争を行っており、契約の競争性・公平性・透明性を確保するとともに単位当たりのコスト削減に努め、必要な費目・使途に限って適切に執行している。
一者応募となった事業については、いずれの仕様も同業他社の参加を不当に制限するものではないが、企画準備の期間が足りなかったため、最終的に応募できたのが一者のみになってしまったと考えられる。今後は公告期間をより十分に設け、状況改善を図っていく。</t>
    <phoneticPr fontId="5"/>
  </si>
  <si>
    <t>契約時にも作業内容の精査等を行うことで適正化及び効率化を図っており、適切な積算を行っている。</t>
    <phoneticPr fontId="5"/>
  </si>
  <si>
    <t>企画競争を行うなどして競争性を確保し、また、契約時にも作業内容の精査等を行うことで適正化及び効率化を図っており、効率的な予算執行に努めている。</t>
    <phoneticPr fontId="5"/>
  </si>
  <si>
    <t>過去３年間はいずれも成果実績が成果目標を上回っているか同等である。</t>
    <phoneticPr fontId="5"/>
  </si>
  <si>
    <t>成果品で当方の望む水準に達しなかったことがないことから、活動実績は当方の見込んでいた水準に達していたといえる。</t>
    <phoneticPr fontId="5"/>
  </si>
  <si>
    <t>模写模造した作品は貸与等を通じて公開していることから、有効に活用されているといえる。</t>
    <phoneticPr fontId="5"/>
  </si>
  <si>
    <t>476</t>
    <phoneticPr fontId="5"/>
  </si>
  <si>
    <t>399</t>
    <phoneticPr fontId="5"/>
  </si>
  <si>
    <t>419</t>
    <phoneticPr fontId="5"/>
  </si>
  <si>
    <t>385</t>
    <phoneticPr fontId="5"/>
  </si>
  <si>
    <t>378</t>
    <phoneticPr fontId="5"/>
  </si>
  <si>
    <t>376</t>
    <phoneticPr fontId="5"/>
  </si>
  <si>
    <t>356</t>
    <phoneticPr fontId="5"/>
  </si>
  <si>
    <t>文部科学省</t>
    <phoneticPr fontId="5"/>
  </si>
  <si>
    <t>12-1 文化芸術の創造・発展・継承と教育の充実</t>
    <phoneticPr fontId="5"/>
  </si>
  <si>
    <t>模写模造</t>
    <phoneticPr fontId="5"/>
  </si>
  <si>
    <t>文化庁</t>
    <phoneticPr fontId="5"/>
  </si>
  <si>
    <t>-</t>
    <phoneticPr fontId="5"/>
  </si>
  <si>
    <t>文化財第一課
文化資源活用課</t>
    <rPh sb="0" eb="3">
      <t>ブンカザイ</t>
    </rPh>
    <rPh sb="3" eb="4">
      <t>ダイ</t>
    </rPh>
    <rPh sb="4" eb="5">
      <t>１</t>
    </rPh>
    <rPh sb="5" eb="6">
      <t>カ</t>
    </rPh>
    <phoneticPr fontId="5"/>
  </si>
  <si>
    <t>-</t>
    <phoneticPr fontId="5"/>
  </si>
  <si>
    <t>有</t>
  </si>
  <si>
    <t>無</t>
  </si>
  <si>
    <t>‐</t>
  </si>
  <si>
    <t>　本事業は、専門的な知識と技術を要するために、一般競争入札には適さず随意契約（企画競争）となってしまうが、今後も、十分な公告期間を確保しつつ、作業内容の精査等を行うことで、最適な事業実施を図る必要がある。
　なお、本事業は、現存の指定文化財と同一材質、技法を用い、原作品と同様に製作し、伝統的技術の解明・維持、後世への記録保存の向上に努めるとともに、製作した作品を指定文化財に代えて貸与等を通じて公開し、その活用を行っている。</t>
    <phoneticPr fontId="5"/>
  </si>
  <si>
    <t>　引き続き、十分な公告期間を確保しつつ、外部の専門家や有識者を含む事業選定委員会による作業内容の精査等を行うことで、適切な事業実施を図る。</t>
    <phoneticPr fontId="5"/>
  </si>
  <si>
    <t>外部有識者による点検対象外</t>
    <phoneticPr fontId="5"/>
  </si>
  <si>
    <t>人件費</t>
    <rPh sb="0" eb="3">
      <t>ジンケンヒ</t>
    </rPh>
    <phoneticPr fontId="5"/>
  </si>
  <si>
    <t>事業費</t>
    <rPh sb="0" eb="3">
      <t>ジギョウヒ</t>
    </rPh>
    <phoneticPr fontId="5"/>
  </si>
  <si>
    <t>絵師、画工</t>
    <rPh sb="0" eb="2">
      <t>エシ</t>
    </rPh>
    <rPh sb="3" eb="5">
      <t>ガコウ</t>
    </rPh>
    <phoneticPr fontId="5"/>
  </si>
  <si>
    <t>一般管理費</t>
    <rPh sb="0" eb="2">
      <t>イッパン</t>
    </rPh>
    <rPh sb="2" eb="5">
      <t>カンリヒ</t>
    </rPh>
    <phoneticPr fontId="5"/>
  </si>
  <si>
    <t>製作監理費、模型製作費</t>
    <rPh sb="0" eb="2">
      <t>セイサク</t>
    </rPh>
    <rPh sb="2" eb="4">
      <t>カンリ</t>
    </rPh>
    <rPh sb="4" eb="5">
      <t>ヒ</t>
    </rPh>
    <rPh sb="6" eb="8">
      <t>モケイ</t>
    </rPh>
    <rPh sb="8" eb="10">
      <t>セイサク</t>
    </rPh>
    <rPh sb="10" eb="11">
      <t>ヒ</t>
    </rPh>
    <phoneticPr fontId="5"/>
  </si>
  <si>
    <t>現地調査費、付属台製作費、製作図作成費、木工事費、屋根工事費</t>
    <rPh sb="0" eb="2">
      <t>ゲンチ</t>
    </rPh>
    <rPh sb="2" eb="4">
      <t>チョウサ</t>
    </rPh>
    <rPh sb="4" eb="5">
      <t>ヒ</t>
    </rPh>
    <rPh sb="6" eb="8">
      <t>フゾク</t>
    </rPh>
    <rPh sb="8" eb="9">
      <t>ダイ</t>
    </rPh>
    <rPh sb="9" eb="12">
      <t>セイサクヒ</t>
    </rPh>
    <rPh sb="13" eb="16">
      <t>セイサクズ</t>
    </rPh>
    <rPh sb="16" eb="18">
      <t>サクセイ</t>
    </rPh>
    <rPh sb="18" eb="19">
      <t>ヒ</t>
    </rPh>
    <rPh sb="20" eb="21">
      <t>キ</t>
    </rPh>
    <rPh sb="21" eb="24">
      <t>コウジヒ</t>
    </rPh>
    <rPh sb="25" eb="27">
      <t>ヤネ</t>
    </rPh>
    <rPh sb="27" eb="29">
      <t>コウジ</t>
    </rPh>
    <rPh sb="29" eb="30">
      <t>ヒ</t>
    </rPh>
    <phoneticPr fontId="5"/>
  </si>
  <si>
    <t>諸資材</t>
    <rPh sb="0" eb="1">
      <t>ショ</t>
    </rPh>
    <rPh sb="1" eb="3">
      <t>シザイ</t>
    </rPh>
    <phoneticPr fontId="5"/>
  </si>
  <si>
    <t>株式会社　さんけい</t>
    <rPh sb="0" eb="2">
      <t>カブシキ</t>
    </rPh>
    <rPh sb="2" eb="4">
      <t>カイシャ</t>
    </rPh>
    <phoneticPr fontId="5"/>
  </si>
  <si>
    <t>国宝薬師寺東塔模型模造</t>
    <phoneticPr fontId="5"/>
  </si>
  <si>
    <t>-</t>
    <phoneticPr fontId="5"/>
  </si>
  <si>
    <t>-</t>
    <phoneticPr fontId="5"/>
  </si>
  <si>
    <t>個人</t>
    <rPh sb="0" eb="2">
      <t>コジン</t>
    </rPh>
    <phoneticPr fontId="5"/>
  </si>
  <si>
    <t>国宝栄山寺八角堂内陣装飾画摸写</t>
    <rPh sb="0" eb="2">
      <t>コクホウ</t>
    </rPh>
    <rPh sb="2" eb="3">
      <t>エイ</t>
    </rPh>
    <rPh sb="3" eb="4">
      <t>ヤマ</t>
    </rPh>
    <rPh sb="4" eb="5">
      <t>テラ</t>
    </rPh>
    <rPh sb="5" eb="7">
      <t>ハッカク</t>
    </rPh>
    <rPh sb="7" eb="8">
      <t>ドウ</t>
    </rPh>
    <rPh sb="8" eb="10">
      <t>ナイジン</t>
    </rPh>
    <rPh sb="10" eb="12">
      <t>ソウショク</t>
    </rPh>
    <rPh sb="12" eb="13">
      <t>ガ</t>
    </rPh>
    <rPh sb="13" eb="15">
      <t>モシャ</t>
    </rPh>
    <phoneticPr fontId="5"/>
  </si>
  <si>
    <t>国宝栄山寺八角堂内陣装飾画摸写の軸装及び額装</t>
    <rPh sb="16" eb="17">
      <t>ジク</t>
    </rPh>
    <rPh sb="17" eb="18">
      <t>ソウ</t>
    </rPh>
    <rPh sb="18" eb="19">
      <t>オヨ</t>
    </rPh>
    <rPh sb="20" eb="21">
      <t>ガク</t>
    </rPh>
    <rPh sb="21" eb="22">
      <t>ソウ</t>
    </rPh>
    <phoneticPr fontId="5"/>
  </si>
  <si>
    <t>文化財修復技術研究所</t>
    <rPh sb="0" eb="3">
      <t>ブンカザイ</t>
    </rPh>
    <rPh sb="3" eb="5">
      <t>シュウフク</t>
    </rPh>
    <rPh sb="5" eb="7">
      <t>ギジュツ</t>
    </rPh>
    <rPh sb="7" eb="10">
      <t>ケンキュウジョ</t>
    </rPh>
    <phoneticPr fontId="5"/>
  </si>
  <si>
    <t>直接経費</t>
    <rPh sb="0" eb="2">
      <t>チョクセツ</t>
    </rPh>
    <rPh sb="2" eb="4">
      <t>ケイヒ</t>
    </rPh>
    <phoneticPr fontId="5"/>
  </si>
  <si>
    <t>諸経費</t>
    <rPh sb="0" eb="1">
      <t>ショ</t>
    </rPh>
    <rPh sb="1" eb="3">
      <t>ケイヒ</t>
    </rPh>
    <phoneticPr fontId="5"/>
  </si>
  <si>
    <t>建具工、表具師、諸資材</t>
    <rPh sb="0" eb="2">
      <t>タテグ</t>
    </rPh>
    <rPh sb="2" eb="3">
      <t>コウ</t>
    </rPh>
    <rPh sb="4" eb="6">
      <t>ヒョウグ</t>
    </rPh>
    <rPh sb="6" eb="7">
      <t>シ</t>
    </rPh>
    <rPh sb="8" eb="9">
      <t>ショ</t>
    </rPh>
    <rPh sb="9" eb="11">
      <t>シザイ</t>
    </rPh>
    <phoneticPr fontId="5"/>
  </si>
  <si>
    <t>A.個人</t>
    <rPh sb="2" eb="4">
      <t>コジン</t>
    </rPh>
    <phoneticPr fontId="5"/>
  </si>
  <si>
    <t>C.株式会社さんけい</t>
    <rPh sb="2" eb="6">
      <t>カブシキガイシャ</t>
    </rPh>
    <phoneticPr fontId="5"/>
  </si>
  <si>
    <t>B.文化財修復技術研究所</t>
    <phoneticPr fontId="5"/>
  </si>
  <si>
    <t>D.有限会社六法美術</t>
    <rPh sb="2" eb="6">
      <t>ユウゲンガイシャ</t>
    </rPh>
    <rPh sb="6" eb="8">
      <t>ロッポウ</t>
    </rPh>
    <rPh sb="8" eb="10">
      <t>ビジュツ</t>
    </rPh>
    <phoneticPr fontId="5"/>
  </si>
  <si>
    <t>人件費</t>
    <rPh sb="0" eb="3">
      <t>ジンケンヒ</t>
    </rPh>
    <phoneticPr fontId="5"/>
  </si>
  <si>
    <t>事業費</t>
    <rPh sb="0" eb="2">
      <t>ジギョウ</t>
    </rPh>
    <rPh sb="2" eb="3">
      <t>ヒ</t>
    </rPh>
    <phoneticPr fontId="5"/>
  </si>
  <si>
    <t>その他</t>
    <rPh sb="2" eb="3">
      <t>タ</t>
    </rPh>
    <phoneticPr fontId="5"/>
  </si>
  <si>
    <t>賃金</t>
    <rPh sb="0" eb="2">
      <t>チンギン</t>
    </rPh>
    <phoneticPr fontId="5"/>
  </si>
  <si>
    <t>原材料費、消耗品費、雑役務費、通信運搬費</t>
    <rPh sb="0" eb="3">
      <t>ゲンザイリョウ</t>
    </rPh>
    <rPh sb="3" eb="4">
      <t>ヒ</t>
    </rPh>
    <rPh sb="5" eb="8">
      <t>ショウモウヒン</t>
    </rPh>
    <rPh sb="8" eb="9">
      <t>ヒ</t>
    </rPh>
    <rPh sb="10" eb="11">
      <t>ザツ</t>
    </rPh>
    <rPh sb="11" eb="14">
      <t>エキムヒ</t>
    </rPh>
    <rPh sb="15" eb="17">
      <t>ツウシン</t>
    </rPh>
    <rPh sb="17" eb="19">
      <t>ウンパン</t>
    </rPh>
    <rPh sb="19" eb="20">
      <t>ヒ</t>
    </rPh>
    <phoneticPr fontId="5"/>
  </si>
  <si>
    <t>消費税、一般管理費</t>
    <rPh sb="0" eb="3">
      <t>ショウヒゼイ</t>
    </rPh>
    <rPh sb="4" eb="6">
      <t>イッパン</t>
    </rPh>
    <rPh sb="6" eb="9">
      <t>カンリヒ</t>
    </rPh>
    <phoneticPr fontId="5"/>
  </si>
  <si>
    <t>原材料費、旅費</t>
    <rPh sb="0" eb="3">
      <t>ゲンザイリョウ</t>
    </rPh>
    <rPh sb="3" eb="4">
      <t>ヒ</t>
    </rPh>
    <rPh sb="5" eb="7">
      <t>リョヒ</t>
    </rPh>
    <phoneticPr fontId="5"/>
  </si>
  <si>
    <t>E.公益財団法人美術院</t>
    <rPh sb="2" eb="4">
      <t>コウエキ</t>
    </rPh>
    <rPh sb="4" eb="6">
      <t>ザイダン</t>
    </rPh>
    <rPh sb="6" eb="8">
      <t>ホウジン</t>
    </rPh>
    <rPh sb="8" eb="10">
      <t>ビジュツ</t>
    </rPh>
    <rPh sb="10" eb="11">
      <t>イン</t>
    </rPh>
    <phoneticPr fontId="5"/>
  </si>
  <si>
    <t>有限会社六法美術</t>
    <rPh sb="0" eb="4">
      <t>ユウゲンガイシャ</t>
    </rPh>
    <rPh sb="4" eb="6">
      <t>ロッポウ</t>
    </rPh>
    <rPh sb="6" eb="8">
      <t>ビジュツ</t>
    </rPh>
    <phoneticPr fontId="5"/>
  </si>
  <si>
    <t>重要文化財 紙本著色西行物語絵巻の模造製作</t>
    <rPh sb="0" eb="2">
      <t>ジュウヨウ</t>
    </rPh>
    <rPh sb="2" eb="5">
      <t>ブンカザイ</t>
    </rPh>
    <rPh sb="6" eb="7">
      <t>カミ</t>
    </rPh>
    <rPh sb="7" eb="8">
      <t>ホン</t>
    </rPh>
    <rPh sb="8" eb="9">
      <t>チョ</t>
    </rPh>
    <rPh sb="9" eb="10">
      <t>イロ</t>
    </rPh>
    <rPh sb="10" eb="11">
      <t>ニシ</t>
    </rPh>
    <rPh sb="11" eb="12">
      <t>イ</t>
    </rPh>
    <rPh sb="12" eb="14">
      <t>モノガタリ</t>
    </rPh>
    <rPh sb="14" eb="16">
      <t>エマキ</t>
    </rPh>
    <rPh sb="17" eb="19">
      <t>モゾウ</t>
    </rPh>
    <rPh sb="19" eb="21">
      <t>セイサク</t>
    </rPh>
    <phoneticPr fontId="5"/>
  </si>
  <si>
    <t>-</t>
    <phoneticPr fontId="5"/>
  </si>
  <si>
    <t>公益財団法人美術院</t>
    <rPh sb="0" eb="2">
      <t>コウエキ</t>
    </rPh>
    <rPh sb="2" eb="4">
      <t>ザイダン</t>
    </rPh>
    <rPh sb="4" eb="6">
      <t>ホウジン</t>
    </rPh>
    <rPh sb="6" eb="8">
      <t>ビジュツ</t>
    </rPh>
    <rPh sb="8" eb="9">
      <t>イン</t>
    </rPh>
    <phoneticPr fontId="5"/>
  </si>
  <si>
    <t>木造五大虚空蔵像（法界虚空蔵）模造製作事業</t>
    <rPh sb="0" eb="2">
      <t>モクゾウ</t>
    </rPh>
    <rPh sb="2" eb="4">
      <t>ゴダイ</t>
    </rPh>
    <rPh sb="4" eb="5">
      <t>キョ</t>
    </rPh>
    <rPh sb="5" eb="6">
      <t>ソラ</t>
    </rPh>
    <rPh sb="6" eb="7">
      <t>クラ</t>
    </rPh>
    <rPh sb="7" eb="8">
      <t>ゾウ</t>
    </rPh>
    <rPh sb="9" eb="10">
      <t>ホウ</t>
    </rPh>
    <rPh sb="10" eb="11">
      <t>カイ</t>
    </rPh>
    <rPh sb="11" eb="12">
      <t>キョ</t>
    </rPh>
    <rPh sb="12" eb="13">
      <t>ソラ</t>
    </rPh>
    <rPh sb="13" eb="14">
      <t>クラ</t>
    </rPh>
    <rPh sb="15" eb="17">
      <t>モゾウ</t>
    </rPh>
    <rPh sb="17" eb="19">
      <t>セイサク</t>
    </rPh>
    <rPh sb="19" eb="21">
      <t>ジギョウ</t>
    </rPh>
    <phoneticPr fontId="5"/>
  </si>
  <si>
    <t>35,384,000円/4件</t>
    <rPh sb="10" eb="11">
      <t>エン</t>
    </rPh>
    <rPh sb="13" eb="14">
      <t>ケン</t>
    </rPh>
    <phoneticPr fontId="5"/>
  </si>
  <si>
    <t>文化財第一課長　平山直子
文化資源活用課長　伊藤史恵</t>
    <rPh sb="0" eb="3">
      <t>ブンカザイ</t>
    </rPh>
    <rPh sb="3" eb="4">
      <t>ダイ</t>
    </rPh>
    <rPh sb="4" eb="5">
      <t>１</t>
    </rPh>
    <rPh sb="5" eb="7">
      <t>カチョウ</t>
    </rPh>
    <rPh sb="13" eb="15">
      <t>ブンカ</t>
    </rPh>
    <rPh sb="15" eb="17">
      <t>シゲン</t>
    </rPh>
    <rPh sb="17" eb="19">
      <t>カツヨウ</t>
    </rPh>
    <rPh sb="19" eb="21">
      <t>カチョウ</t>
    </rPh>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</si>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</sst>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22412</xdr:colOff>
      <xdr:row>742</xdr:row>
      <xdr:rowOff>38100</xdr:rowOff>
    </xdr:from>
    <xdr:to>
      <xdr:col>43</xdr:col>
      <xdr:colOff>86176</xdr:colOff>
      <xdr:row>748</xdr:row>
      <xdr:rowOff>164403</xdr:rowOff>
    </xdr:to>
    <xdr:grpSp>
      <xdr:nvGrpSpPr>
        <xdr:cNvPr id="3" name="グループ化 2">
          <a:extLst>
            <a:ext uri="{FF2B5EF4-FFF2-40B4-BE49-F238E27FC236}">
              <a16:creationId xmlns:a16="http://schemas.microsoft.com/office/drawing/2014/main" id="{3C424F2A-1B53-4818-9E8C-2E5411937606}"/>
            </a:ext>
          </a:extLst>
        </xdr:cNvPr>
        <xdr:cNvGrpSpPr/>
      </xdr:nvGrpSpPr>
      <xdr:grpSpPr>
        <a:xfrm>
          <a:off x="3048000" y="42217041"/>
          <a:ext cx="5711529" cy="2210597"/>
          <a:chOff x="3537447" y="30875203"/>
          <a:chExt cx="5919009" cy="2268067"/>
        </a:xfrm>
      </xdr:grpSpPr>
      <xdr:sp macro="" textlink="">
        <xdr:nvSpPr>
          <xdr:cNvPr id="4" name="Rectangle 1">
            <a:extLst>
              <a:ext uri="{FF2B5EF4-FFF2-40B4-BE49-F238E27FC236}">
                <a16:creationId xmlns:a16="http://schemas.microsoft.com/office/drawing/2014/main" id="{70572BC5-00FE-4B03-AF9E-3EB613C95938}"/>
              </a:ext>
            </a:extLst>
          </xdr:cNvPr>
          <xdr:cNvSpPr>
            <a:spLocks noChangeArrowheads="1"/>
          </xdr:cNvSpPr>
        </xdr:nvSpPr>
        <xdr:spPr bwMode="auto">
          <a:xfrm>
            <a:off x="4752042" y="30875203"/>
            <a:ext cx="2176435" cy="711199"/>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文化庁</a:t>
            </a:r>
          </a:p>
          <a:p>
            <a:pPr algn="ctr" rtl="0">
              <a:lnSpc>
                <a:spcPts val="1600"/>
              </a:lnSpc>
              <a:defRPr sz="1000"/>
            </a:pPr>
            <a:r>
              <a:rPr lang="ja-JP" altLang="en-US" sz="1400" b="0" i="0" u="none" strike="noStrike" baseline="0">
                <a:solidFill>
                  <a:srgbClr val="000000"/>
                </a:solidFill>
                <a:latin typeface="ＭＳ Ｐゴシック"/>
                <a:ea typeface="ＭＳ Ｐゴシック"/>
              </a:rPr>
              <a:t>３４．９百万円</a:t>
            </a:r>
          </a:p>
        </xdr:txBody>
      </xdr:sp>
      <xdr:sp macro="" textlink="">
        <xdr:nvSpPr>
          <xdr:cNvPr id="5" name="Rectangle 2">
            <a:extLst>
              <a:ext uri="{FF2B5EF4-FFF2-40B4-BE49-F238E27FC236}">
                <a16:creationId xmlns:a16="http://schemas.microsoft.com/office/drawing/2014/main" id="{ECF5F306-AB29-4C8A-B274-6DECA2B55DF8}"/>
              </a:ext>
            </a:extLst>
          </xdr:cNvPr>
          <xdr:cNvSpPr>
            <a:spLocks noChangeArrowheads="1"/>
          </xdr:cNvSpPr>
        </xdr:nvSpPr>
        <xdr:spPr bwMode="auto">
          <a:xfrm>
            <a:off x="6953622" y="30953641"/>
            <a:ext cx="2502834" cy="479904"/>
          </a:xfrm>
          <a:prstGeom prst="rect">
            <a:avLst/>
          </a:prstGeom>
          <a:solidFill>
            <a:srgbClr val="FFFFFF"/>
          </a:solidFill>
          <a:ln w="9525">
            <a:noFill/>
            <a:miter lim="800000"/>
            <a:headEnd/>
            <a:tailEnd/>
          </a:ln>
        </xdr:spPr>
        <xdr:txBody>
          <a:bodyPr vertOverflow="clip" wrap="square" lIns="27432" tIns="18288" rIns="0" bIns="0" anchor="ctr" upright="1"/>
          <a:lstStyle/>
          <a:p>
            <a:pPr algn="l" rtl="0"/>
            <a:r>
              <a:rPr lang="ja-JP" altLang="en-US" sz="1100" b="0" i="0" u="none" strike="noStrike" baseline="0">
                <a:solidFill>
                  <a:srgbClr val="000000"/>
                </a:solidFill>
                <a:latin typeface="ＭＳ Ｐゴシック"/>
                <a:ea typeface="ＭＳ Ｐゴシック"/>
              </a:rPr>
              <a:t>職員旅費　　  ０．０４百万円　を含む　　</a:t>
            </a:r>
          </a:p>
        </xdr:txBody>
      </xdr:sp>
      <xdr:sp macro="" textlink="">
        <xdr:nvSpPr>
          <xdr:cNvPr id="6" name="Line 15">
            <a:extLst>
              <a:ext uri="{FF2B5EF4-FFF2-40B4-BE49-F238E27FC236}">
                <a16:creationId xmlns:a16="http://schemas.microsoft.com/office/drawing/2014/main" id="{92C820B0-D3F5-4733-BD0F-DD96044BB3BF}"/>
              </a:ext>
            </a:extLst>
          </xdr:cNvPr>
          <xdr:cNvSpPr>
            <a:spLocks noChangeShapeType="1"/>
          </xdr:cNvSpPr>
        </xdr:nvSpPr>
        <xdr:spPr bwMode="auto">
          <a:xfrm>
            <a:off x="5834406" y="31583565"/>
            <a:ext cx="0" cy="77603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15">
            <a:extLst>
              <a:ext uri="{FF2B5EF4-FFF2-40B4-BE49-F238E27FC236}">
                <a16:creationId xmlns:a16="http://schemas.microsoft.com/office/drawing/2014/main" id="{EA8DDDEC-7A57-4D5B-A744-E9AC17406591}"/>
              </a:ext>
            </a:extLst>
          </xdr:cNvPr>
          <xdr:cNvSpPr>
            <a:spLocks noChangeShapeType="1"/>
          </xdr:cNvSpPr>
        </xdr:nvSpPr>
        <xdr:spPr bwMode="auto">
          <a:xfrm flipV="1">
            <a:off x="3537447" y="32364836"/>
            <a:ext cx="4590551" cy="1190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8" name="Line 16">
            <a:extLst>
              <a:ext uri="{FF2B5EF4-FFF2-40B4-BE49-F238E27FC236}">
                <a16:creationId xmlns:a16="http://schemas.microsoft.com/office/drawing/2014/main" id="{92D465D0-E262-48A2-AD31-26E202987643}"/>
              </a:ext>
            </a:extLst>
          </xdr:cNvPr>
          <xdr:cNvSpPr>
            <a:spLocks noChangeShapeType="1"/>
          </xdr:cNvSpPr>
        </xdr:nvSpPr>
        <xdr:spPr bwMode="auto">
          <a:xfrm flipH="1">
            <a:off x="3540543"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9" name="Line 16">
            <a:extLst>
              <a:ext uri="{FF2B5EF4-FFF2-40B4-BE49-F238E27FC236}">
                <a16:creationId xmlns:a16="http://schemas.microsoft.com/office/drawing/2014/main" id="{236AAF4B-D10E-4166-A144-650F8B6323CF}"/>
              </a:ext>
            </a:extLst>
          </xdr:cNvPr>
          <xdr:cNvSpPr>
            <a:spLocks noChangeShapeType="1"/>
          </xdr:cNvSpPr>
        </xdr:nvSpPr>
        <xdr:spPr bwMode="auto">
          <a:xfrm flipH="1">
            <a:off x="5834406"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Line 16">
            <a:extLst>
              <a:ext uri="{FF2B5EF4-FFF2-40B4-BE49-F238E27FC236}">
                <a16:creationId xmlns:a16="http://schemas.microsoft.com/office/drawing/2014/main" id="{A1DA77ED-D9A7-4DA5-9510-52DB16E481D0}"/>
              </a:ext>
            </a:extLst>
          </xdr:cNvPr>
          <xdr:cNvSpPr>
            <a:spLocks noChangeShapeType="1"/>
          </xdr:cNvSpPr>
        </xdr:nvSpPr>
        <xdr:spPr bwMode="auto">
          <a:xfrm flipH="1">
            <a:off x="8128000" y="32368196"/>
            <a:ext cx="0" cy="775074"/>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7</xdr:col>
      <xdr:colOff>190500</xdr:colOff>
      <xdr:row>748</xdr:row>
      <xdr:rowOff>165100</xdr:rowOff>
    </xdr:from>
    <xdr:to>
      <xdr:col>18</xdr:col>
      <xdr:colOff>85339</xdr:colOff>
      <xdr:row>754</xdr:row>
      <xdr:rowOff>179350</xdr:rowOff>
    </xdr:to>
    <xdr:grpSp>
      <xdr:nvGrpSpPr>
        <xdr:cNvPr id="11" name="グループ化 10">
          <a:extLst>
            <a:ext uri="{FF2B5EF4-FFF2-40B4-BE49-F238E27FC236}">
              <a16:creationId xmlns:a16="http://schemas.microsoft.com/office/drawing/2014/main" id="{036DEC6A-A0CC-42C0-AB7F-19716DD02600}"/>
            </a:ext>
          </a:extLst>
        </xdr:cNvPr>
        <xdr:cNvGrpSpPr/>
      </xdr:nvGrpSpPr>
      <xdr:grpSpPr>
        <a:xfrm>
          <a:off x="1602441" y="44428335"/>
          <a:ext cx="2113604" cy="2098544"/>
          <a:chOff x="2501891" y="32337537"/>
          <a:chExt cx="2160000" cy="2106709"/>
        </a:xfrm>
      </xdr:grpSpPr>
      <xdr:sp macro="" textlink="">
        <xdr:nvSpPr>
          <xdr:cNvPr id="12" name="Rectangle 6">
            <a:extLst>
              <a:ext uri="{FF2B5EF4-FFF2-40B4-BE49-F238E27FC236}">
                <a16:creationId xmlns:a16="http://schemas.microsoft.com/office/drawing/2014/main" id="{B9B23F2A-0280-457C-BD95-DD95EA7676C6}"/>
              </a:ext>
            </a:extLst>
          </xdr:cNvPr>
          <xdr:cNvSpPr>
            <a:spLocks noChangeArrowheads="1"/>
          </xdr:cNvSpPr>
        </xdr:nvSpPr>
        <xdr:spPr bwMode="auto">
          <a:xfrm>
            <a:off x="2501891"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baseline="0">
                <a:effectLst/>
                <a:latin typeface="+mn-lt"/>
                <a:ea typeface="+mn-ea"/>
                <a:cs typeface="+mn-cs"/>
              </a:rPr>
              <a:t>請負</a:t>
            </a:r>
            <a:r>
              <a:rPr lang="en-US" altLang="ja-JP" sz="1100" b="0" i="0" baseline="0">
                <a:effectLst/>
                <a:latin typeface="+mn-lt"/>
                <a:ea typeface="+mn-ea"/>
                <a:cs typeface="+mn-cs"/>
              </a:rPr>
              <a:t>【</a:t>
            </a:r>
            <a:r>
              <a:rPr lang="ja-JP" altLang="en-US" sz="1100" b="0" i="0" baseline="0">
                <a:effectLst/>
                <a:latin typeface="+mn-lt"/>
                <a:ea typeface="+mn-ea"/>
                <a:cs typeface="+mn-cs"/>
              </a:rPr>
              <a:t>随意契約（公募）</a:t>
            </a:r>
            <a:r>
              <a:rPr lang="en-US" altLang="ja-JP" sz="1100" b="0" i="0" baseline="0">
                <a:effectLst/>
                <a:latin typeface="+mn-lt"/>
                <a:ea typeface="+mn-ea"/>
                <a:cs typeface="+mn-cs"/>
              </a:rPr>
              <a:t>】</a:t>
            </a:r>
          </a:p>
        </xdr:txBody>
      </xdr:sp>
      <xdr:sp macro="" textlink="">
        <xdr:nvSpPr>
          <xdr:cNvPr id="13" name="Rectangle 4">
            <a:extLst>
              <a:ext uri="{FF2B5EF4-FFF2-40B4-BE49-F238E27FC236}">
                <a16:creationId xmlns:a16="http://schemas.microsoft.com/office/drawing/2014/main" id="{6B00FA4F-8ECE-4B7E-9C24-6F7CD33A566E}"/>
              </a:ext>
            </a:extLst>
          </xdr:cNvPr>
          <xdr:cNvSpPr>
            <a:spLocks noChangeArrowheads="1"/>
          </xdr:cNvSpPr>
        </xdr:nvSpPr>
        <xdr:spPr bwMode="auto">
          <a:xfrm>
            <a:off x="2501891"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Ｐゴシック"/>
                <a:ea typeface="ＭＳ Ｐゴシック"/>
              </a:rPr>
              <a:t>A</a:t>
            </a:r>
          </a:p>
          <a:p>
            <a:pPr algn="ctr" rtl="0">
              <a:lnSpc>
                <a:spcPts val="1300"/>
              </a:lnSpc>
            </a:pPr>
            <a:r>
              <a:rPr lang="ja-JP" altLang="ja-JP" sz="1100" b="0" i="0" baseline="0">
                <a:latin typeface="+mn-lt"/>
                <a:ea typeface="+mn-ea"/>
                <a:cs typeface="+mn-cs"/>
              </a:rPr>
              <a:t>模写模造（</a:t>
            </a:r>
            <a:r>
              <a:rPr lang="ja-JP" altLang="en-US" sz="1100" b="0" i="0" baseline="0">
                <a:latin typeface="+mn-lt"/>
                <a:ea typeface="+mn-ea"/>
                <a:cs typeface="+mn-cs"/>
              </a:rPr>
              <a:t>建造物</a:t>
            </a:r>
            <a:r>
              <a:rPr lang="ja-JP" altLang="ja-JP" sz="1100" b="0" i="0" baseline="0">
                <a:latin typeface="+mn-lt"/>
                <a:ea typeface="+mn-ea"/>
                <a:cs typeface="+mn-cs"/>
              </a:rPr>
              <a:t>）</a:t>
            </a:r>
            <a:endParaRPr lang="ja-JP" altLang="ja-JP"/>
          </a:p>
          <a:p>
            <a:pPr algn="ctr" rtl="0" fontAlgn="base"/>
            <a:r>
              <a:rPr lang="ja-JP" altLang="en-US" sz="1100" b="0" i="0" baseline="0">
                <a:latin typeface="+mn-lt"/>
                <a:ea typeface="+mn-ea"/>
                <a:cs typeface="+mn-cs"/>
              </a:rPr>
              <a:t>個人</a:t>
            </a:r>
            <a:endParaRPr lang="en-US" altLang="ja-JP" sz="1100" b="0" i="0" baseline="0">
              <a:latin typeface="+mn-lt"/>
              <a:ea typeface="+mn-ea"/>
              <a:cs typeface="+mn-cs"/>
            </a:endParaRPr>
          </a:p>
          <a:p>
            <a:pPr algn="ctr" rtl="0">
              <a:lnSpc>
                <a:spcPts val="1300"/>
              </a:lnSpc>
            </a:pPr>
            <a:r>
              <a:rPr lang="ja-JP" altLang="en-US" sz="1100" b="0" i="0" baseline="0">
                <a:latin typeface="+mn-lt"/>
                <a:ea typeface="+mn-ea"/>
                <a:cs typeface="+mn-cs"/>
              </a:rPr>
              <a:t>　２．２</a:t>
            </a:r>
            <a:r>
              <a:rPr lang="ja-JP" altLang="ja-JP" sz="1100" b="0" i="0" baseline="0">
                <a:latin typeface="+mn-lt"/>
                <a:ea typeface="+mn-ea"/>
                <a:cs typeface="+mn-cs"/>
              </a:rPr>
              <a:t>百万円</a:t>
            </a:r>
            <a:endParaRPr lang="ja-JP" altLang="ja-JP"/>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4" name="Rectangle 22">
            <a:extLst>
              <a:ext uri="{FF2B5EF4-FFF2-40B4-BE49-F238E27FC236}">
                <a16:creationId xmlns:a16="http://schemas.microsoft.com/office/drawing/2014/main" id="{BFA30540-7EA3-4311-BEDB-5067BED70C30}"/>
              </a:ext>
            </a:extLst>
          </xdr:cNvPr>
          <xdr:cNvSpPr>
            <a:spLocks noChangeArrowheads="1"/>
          </xdr:cNvSpPr>
        </xdr:nvSpPr>
        <xdr:spPr bwMode="auto">
          <a:xfrm>
            <a:off x="2501891"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文化財建造物の技法解明、記録保存等のために、精巧なレプリカを作成する</a:t>
            </a:r>
          </a:p>
        </xdr:txBody>
      </xdr:sp>
    </xdr:grpSp>
    <xdr:clientData/>
  </xdr:twoCellAnchor>
  <xdr:twoCellAnchor>
    <xdr:from>
      <xdr:col>19</xdr:col>
      <xdr:colOff>190500</xdr:colOff>
      <xdr:row>748</xdr:row>
      <xdr:rowOff>177800</xdr:rowOff>
    </xdr:from>
    <xdr:to>
      <xdr:col>30</xdr:col>
      <xdr:colOff>86833</xdr:colOff>
      <xdr:row>754</xdr:row>
      <xdr:rowOff>192037</xdr:rowOff>
    </xdr:to>
    <xdr:grpSp>
      <xdr:nvGrpSpPr>
        <xdr:cNvPr id="15" name="グループ化 14">
          <a:extLst>
            <a:ext uri="{FF2B5EF4-FFF2-40B4-BE49-F238E27FC236}">
              <a16:creationId xmlns:a16="http://schemas.microsoft.com/office/drawing/2014/main" id="{6C4957F9-9681-4971-9356-DAAFDE941EB2}"/>
            </a:ext>
          </a:extLst>
        </xdr:cNvPr>
        <xdr:cNvGrpSpPr/>
      </xdr:nvGrpSpPr>
      <xdr:grpSpPr>
        <a:xfrm>
          <a:off x="4022912" y="44441035"/>
          <a:ext cx="2115097" cy="2098531"/>
          <a:chOff x="4646229" y="32337543"/>
          <a:chExt cx="2160002" cy="2106697"/>
        </a:xfrm>
      </xdr:grpSpPr>
      <xdr:sp macro="" textlink="">
        <xdr:nvSpPr>
          <xdr:cNvPr id="16" name="Rectangle 12">
            <a:extLst>
              <a:ext uri="{FF2B5EF4-FFF2-40B4-BE49-F238E27FC236}">
                <a16:creationId xmlns:a16="http://schemas.microsoft.com/office/drawing/2014/main" id="{0F2A12C1-0559-4879-ABD6-66DA4D4DAA41}"/>
              </a:ext>
            </a:extLst>
          </xdr:cNvPr>
          <xdr:cNvSpPr>
            <a:spLocks noChangeArrowheads="1"/>
          </xdr:cNvSpPr>
        </xdr:nvSpPr>
        <xdr:spPr bwMode="auto">
          <a:xfrm>
            <a:off x="4646229" y="32337543"/>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ja-JP" sz="1100" b="0" i="0" baseline="0">
                <a:effectLst/>
                <a:latin typeface="+mn-lt"/>
                <a:ea typeface="+mn-ea"/>
                <a:cs typeface="+mn-cs"/>
              </a:rPr>
              <a:t>請負</a:t>
            </a: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随意契約</a:t>
            </a:r>
            <a:r>
              <a:rPr lang="ja-JP" altLang="en-US" sz="1100" b="0" i="0" baseline="0">
                <a:effectLst/>
                <a:latin typeface="+mn-lt"/>
                <a:ea typeface="+mn-ea"/>
                <a:cs typeface="+mn-cs"/>
              </a:rPr>
              <a:t>（少額）</a:t>
            </a:r>
            <a:r>
              <a:rPr lang="en-US" altLang="ja-JP" sz="1100" b="0" i="0" u="none" strike="noStrike" baseline="0">
                <a:solidFill>
                  <a:srgbClr val="000000"/>
                </a:solidFill>
                <a:latin typeface="ＭＳ Ｐゴシック"/>
                <a:ea typeface="ＭＳ Ｐゴシック"/>
              </a:rPr>
              <a:t>】</a:t>
            </a:r>
          </a:p>
        </xdr:txBody>
      </xdr:sp>
      <xdr:sp macro="" textlink="">
        <xdr:nvSpPr>
          <xdr:cNvPr id="17" name="Rectangle 4">
            <a:extLst>
              <a:ext uri="{FF2B5EF4-FFF2-40B4-BE49-F238E27FC236}">
                <a16:creationId xmlns:a16="http://schemas.microsoft.com/office/drawing/2014/main" id="{6F44A31F-9985-4336-9510-B4E69E9DA93C}"/>
              </a:ext>
            </a:extLst>
          </xdr:cNvPr>
          <xdr:cNvSpPr>
            <a:spLocks noChangeArrowheads="1"/>
          </xdr:cNvSpPr>
        </xdr:nvSpPr>
        <xdr:spPr bwMode="auto">
          <a:xfrm>
            <a:off x="4646230"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文化財修復技術研究所</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　０．７百万円</a:t>
            </a:r>
          </a:p>
          <a:p>
            <a:pPr algn="ctr" rtl="0">
              <a:defRPr sz="1000"/>
            </a:pPr>
            <a:endParaRPr lang="ja-JP" altLang="en-US" sz="1100" b="0" i="0" u="none" strike="noStrike" baseline="0">
              <a:solidFill>
                <a:srgbClr val="000000"/>
              </a:solidFill>
              <a:latin typeface="ＭＳ Ｐゴシック"/>
              <a:ea typeface="ＭＳ Ｐゴシック"/>
            </a:endParaRPr>
          </a:p>
        </xdr:txBody>
      </xdr:sp>
      <xdr:sp macro="" textlink="">
        <xdr:nvSpPr>
          <xdr:cNvPr id="18" name="Rectangle 22">
            <a:extLst>
              <a:ext uri="{FF2B5EF4-FFF2-40B4-BE49-F238E27FC236}">
                <a16:creationId xmlns:a16="http://schemas.microsoft.com/office/drawing/2014/main" id="{DC7CB674-C4C4-41C8-93E8-5A4C10C2BB4E}"/>
              </a:ext>
            </a:extLst>
          </xdr:cNvPr>
          <xdr:cNvSpPr>
            <a:spLocks noChangeArrowheads="1"/>
          </xdr:cNvSpPr>
        </xdr:nvSpPr>
        <xdr:spPr bwMode="auto">
          <a:xfrm>
            <a:off x="4646231" y="33544241"/>
            <a:ext cx="2160000" cy="899999"/>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31</xdr:col>
      <xdr:colOff>190500</xdr:colOff>
      <xdr:row>748</xdr:row>
      <xdr:rowOff>165100</xdr:rowOff>
    </xdr:from>
    <xdr:to>
      <xdr:col>42</xdr:col>
      <xdr:colOff>86831</xdr:colOff>
      <xdr:row>754</xdr:row>
      <xdr:rowOff>177990</xdr:rowOff>
    </xdr:to>
    <xdr:grpSp>
      <xdr:nvGrpSpPr>
        <xdr:cNvPr id="19" name="グループ化 18">
          <a:extLst>
            <a:ext uri="{FF2B5EF4-FFF2-40B4-BE49-F238E27FC236}">
              <a16:creationId xmlns:a16="http://schemas.microsoft.com/office/drawing/2014/main" id="{392D183E-2E05-40DD-BCBE-35A01A1C4116}"/>
            </a:ext>
          </a:extLst>
        </xdr:cNvPr>
        <xdr:cNvGrpSpPr/>
      </xdr:nvGrpSpPr>
      <xdr:grpSpPr>
        <a:xfrm>
          <a:off x="6443382" y="44428335"/>
          <a:ext cx="2115096" cy="2097184"/>
          <a:chOff x="7064558" y="32337537"/>
          <a:chExt cx="2160000" cy="2106709"/>
        </a:xfrm>
      </xdr:grpSpPr>
      <xdr:sp macro="" textlink="">
        <xdr:nvSpPr>
          <xdr:cNvPr id="20" name="Rectangle 12">
            <a:extLst>
              <a:ext uri="{FF2B5EF4-FFF2-40B4-BE49-F238E27FC236}">
                <a16:creationId xmlns:a16="http://schemas.microsoft.com/office/drawing/2014/main" id="{5C06F04B-4596-4DF6-95EE-4A2307BBC75B}"/>
              </a:ext>
            </a:extLst>
          </xdr:cNvPr>
          <xdr:cNvSpPr>
            <a:spLocks noChangeArrowheads="1"/>
          </xdr:cNvSpPr>
        </xdr:nvSpPr>
        <xdr:spPr bwMode="auto">
          <a:xfrm>
            <a:off x="7064558" y="32337537"/>
            <a:ext cx="2160000"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公募</a:t>
            </a:r>
            <a:r>
              <a:rPr lang="en-US" altLang="ja-JP" sz="1100" b="0" i="0" u="none" strike="noStrike" baseline="0">
                <a:solidFill>
                  <a:srgbClr val="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21" name="Rectangle 11">
            <a:extLst>
              <a:ext uri="{FF2B5EF4-FFF2-40B4-BE49-F238E27FC236}">
                <a16:creationId xmlns:a16="http://schemas.microsoft.com/office/drawing/2014/main" id="{B3A4C76C-39CE-4D59-9FCF-42277AF6783F}"/>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模写模造（建造物）</a:t>
            </a:r>
          </a:p>
          <a:p>
            <a:pPr algn="ctr" rtl="0">
              <a:lnSpc>
                <a:spcPts val="1300"/>
              </a:lnSpc>
              <a:defRPr sz="1000"/>
            </a:pPr>
            <a:r>
              <a:rPr lang="ja-JP" altLang="en-US" sz="1100" b="0" i="0" u="none" strike="noStrike" baseline="0">
                <a:solidFill>
                  <a:srgbClr val="000000"/>
                </a:solidFill>
                <a:latin typeface="ＭＳ Ｐゴシック"/>
                <a:ea typeface="ＭＳ Ｐゴシック"/>
              </a:rPr>
              <a:t>株式会社さんけい</a:t>
            </a:r>
          </a:p>
          <a:p>
            <a:pPr algn="ctr" rtl="0">
              <a:lnSpc>
                <a:spcPts val="1300"/>
              </a:lnSpc>
              <a:defRPr sz="1000"/>
            </a:pPr>
            <a:r>
              <a:rPr lang="ja-JP" altLang="en-US" sz="1100" b="0" i="0" u="none" strike="noStrike" baseline="0">
                <a:solidFill>
                  <a:srgbClr val="000000"/>
                </a:solidFill>
                <a:latin typeface="ＭＳ Ｐゴシック"/>
                <a:ea typeface="ＭＳ Ｐゴシック"/>
              </a:rPr>
              <a:t>７．５百万円</a:t>
            </a:r>
          </a:p>
        </xdr:txBody>
      </xdr:sp>
      <xdr:sp macro="" textlink="">
        <xdr:nvSpPr>
          <xdr:cNvPr id="22" name="Rectangle 26">
            <a:extLst>
              <a:ext uri="{FF2B5EF4-FFF2-40B4-BE49-F238E27FC236}">
                <a16:creationId xmlns:a16="http://schemas.microsoft.com/office/drawing/2014/main" id="{AB0BC9B4-7507-4716-86CF-0BC6F1FBC686}"/>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rtl="0"/>
            <a:r>
              <a:rPr lang="ja-JP" altLang="ja-JP" sz="1100" b="0" i="0" baseline="0">
                <a:effectLst/>
                <a:latin typeface="+mn-lt"/>
                <a:ea typeface="+mn-ea"/>
                <a:cs typeface="+mn-cs"/>
              </a:rPr>
              <a:t>文化財建造物の技法解明、記録保存等のために、精巧なレプリカを作成する</a:t>
            </a:r>
            <a:endParaRPr lang="ja-JP" altLang="ja-JP">
              <a:effectLst/>
            </a:endParaRPr>
          </a:p>
        </xdr:txBody>
      </xdr:sp>
    </xdr:grpSp>
    <xdr:clientData/>
  </xdr:twoCellAnchor>
  <xdr:twoCellAnchor>
    <xdr:from>
      <xdr:col>37</xdr:col>
      <xdr:colOff>0</xdr:colOff>
      <xdr:row>746</xdr:row>
      <xdr:rowOff>101600</xdr:rowOff>
    </xdr:from>
    <xdr:to>
      <xdr:col>46</xdr:col>
      <xdr:colOff>198665</xdr:colOff>
      <xdr:row>746</xdr:row>
      <xdr:rowOff>101602</xdr:rowOff>
    </xdr:to>
    <xdr:cxnSp macro="">
      <xdr:nvCxnSpPr>
        <xdr:cNvPr id="23" name="直線コネクタ 22">
          <a:extLst>
            <a:ext uri="{FF2B5EF4-FFF2-40B4-BE49-F238E27FC236}">
              <a16:creationId xmlns:a16="http://schemas.microsoft.com/office/drawing/2014/main" id="{D36F3EAC-AC1E-4178-A78E-E162760F9BA1}"/>
            </a:ext>
          </a:extLst>
        </xdr:cNvPr>
        <xdr:cNvCxnSpPr/>
      </xdr:nvCxnSpPr>
      <xdr:spPr>
        <a:xfrm flipV="1">
          <a:off x="7400925" y="46193075"/>
          <a:ext cx="199889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0</xdr:colOff>
      <xdr:row>746</xdr:row>
      <xdr:rowOff>101600</xdr:rowOff>
    </xdr:from>
    <xdr:to>
      <xdr:col>47</xdr:col>
      <xdr:colOff>0</xdr:colOff>
      <xdr:row>755</xdr:row>
      <xdr:rowOff>168275</xdr:rowOff>
    </xdr:to>
    <xdr:cxnSp macro="">
      <xdr:nvCxnSpPr>
        <xdr:cNvPr id="24" name="直線コネクタ 23">
          <a:extLst>
            <a:ext uri="{FF2B5EF4-FFF2-40B4-BE49-F238E27FC236}">
              <a16:creationId xmlns:a16="http://schemas.microsoft.com/office/drawing/2014/main" id="{8BBB67F9-0554-4137-99FD-8803F82B1B0C}"/>
            </a:ext>
          </a:extLst>
        </xdr:cNvPr>
        <xdr:cNvCxnSpPr/>
      </xdr:nvCxnSpPr>
      <xdr:spPr>
        <a:xfrm>
          <a:off x="9401175" y="46193075"/>
          <a:ext cx="0" cy="3238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138206</xdr:colOff>
      <xdr:row>755</xdr:row>
      <xdr:rowOff>177800</xdr:rowOff>
    </xdr:from>
    <xdr:to>
      <xdr:col>49</xdr:col>
      <xdr:colOff>107363</xdr:colOff>
      <xdr:row>755</xdr:row>
      <xdr:rowOff>190047</xdr:rowOff>
    </xdr:to>
    <xdr:cxnSp macro="">
      <xdr:nvCxnSpPr>
        <xdr:cNvPr id="25" name="直線コネクタ 24">
          <a:extLst>
            <a:ext uri="{FF2B5EF4-FFF2-40B4-BE49-F238E27FC236}">
              <a16:creationId xmlns:a16="http://schemas.microsoft.com/office/drawing/2014/main" id="{DD440F64-7FCF-4DA6-9267-E72734010E15}"/>
            </a:ext>
          </a:extLst>
        </xdr:cNvPr>
        <xdr:cNvCxnSpPr/>
      </xdr:nvCxnSpPr>
      <xdr:spPr>
        <a:xfrm flipV="1">
          <a:off x="7197912" y="47197682"/>
          <a:ext cx="2793039" cy="122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101600</xdr:colOff>
      <xdr:row>755</xdr:row>
      <xdr:rowOff>190500</xdr:rowOff>
    </xdr:from>
    <xdr:to>
      <xdr:col>49</xdr:col>
      <xdr:colOff>101600</xdr:colOff>
      <xdr:row>756</xdr:row>
      <xdr:rowOff>418646</xdr:rowOff>
    </xdr:to>
    <xdr:cxnSp macro="">
      <xdr:nvCxnSpPr>
        <xdr:cNvPr id="26" name="直線矢印コネクタ 25">
          <a:extLst>
            <a:ext uri="{FF2B5EF4-FFF2-40B4-BE49-F238E27FC236}">
              <a16:creationId xmlns:a16="http://schemas.microsoft.com/office/drawing/2014/main" id="{AA26DC08-0B18-42F1-91C6-37A6928EE687}"/>
            </a:ext>
          </a:extLst>
        </xdr:cNvPr>
        <xdr:cNvCxnSpPr/>
      </xdr:nvCxnSpPr>
      <xdr:spPr>
        <a:xfrm>
          <a:off x="9902825" y="49453800"/>
          <a:ext cx="0" cy="5805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139700</xdr:colOff>
      <xdr:row>755</xdr:row>
      <xdr:rowOff>190500</xdr:rowOff>
    </xdr:from>
    <xdr:to>
      <xdr:col>35</xdr:col>
      <xdr:colOff>139700</xdr:colOff>
      <xdr:row>756</xdr:row>
      <xdr:rowOff>418646</xdr:rowOff>
    </xdr:to>
    <xdr:cxnSp macro="">
      <xdr:nvCxnSpPr>
        <xdr:cNvPr id="27" name="直線矢印コネクタ 26">
          <a:extLst>
            <a:ext uri="{FF2B5EF4-FFF2-40B4-BE49-F238E27FC236}">
              <a16:creationId xmlns:a16="http://schemas.microsoft.com/office/drawing/2014/main" id="{3CA4F015-6473-4F85-A803-C4B953023CCB}"/>
            </a:ext>
          </a:extLst>
        </xdr:cNvPr>
        <xdr:cNvCxnSpPr/>
      </xdr:nvCxnSpPr>
      <xdr:spPr>
        <a:xfrm>
          <a:off x="7140575" y="49453800"/>
          <a:ext cx="0" cy="58057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756</xdr:row>
      <xdr:rowOff>381000</xdr:rowOff>
    </xdr:from>
    <xdr:to>
      <xdr:col>40</xdr:col>
      <xdr:colOff>0</xdr:colOff>
      <xdr:row>760</xdr:row>
      <xdr:rowOff>218811</xdr:rowOff>
    </xdr:to>
    <xdr:grpSp>
      <xdr:nvGrpSpPr>
        <xdr:cNvPr id="28" name="グループ化 27">
          <a:extLst>
            <a:ext uri="{FF2B5EF4-FFF2-40B4-BE49-F238E27FC236}">
              <a16:creationId xmlns:a16="http://schemas.microsoft.com/office/drawing/2014/main" id="{1444C0F2-EF8F-4262-B359-240BEDC75423}"/>
            </a:ext>
          </a:extLst>
        </xdr:cNvPr>
        <xdr:cNvGrpSpPr/>
      </xdr:nvGrpSpPr>
      <xdr:grpSpPr>
        <a:xfrm>
          <a:off x="5838265" y="47423294"/>
          <a:ext cx="2229970" cy="2224664"/>
          <a:chOff x="6878435" y="32337537"/>
          <a:chExt cx="2697143" cy="2106709"/>
        </a:xfrm>
      </xdr:grpSpPr>
      <xdr:sp macro="" textlink="">
        <xdr:nvSpPr>
          <xdr:cNvPr id="29" name="Rectangle 12">
            <a:extLst>
              <a:ext uri="{FF2B5EF4-FFF2-40B4-BE49-F238E27FC236}">
                <a16:creationId xmlns:a16="http://schemas.microsoft.com/office/drawing/2014/main" id="{FE65799B-6AA7-400A-9FC9-A96B0E7C2A30}"/>
              </a:ext>
            </a:extLst>
          </xdr:cNvPr>
          <xdr:cNvSpPr>
            <a:spLocks noChangeArrowheads="1"/>
          </xdr:cNvSpPr>
        </xdr:nvSpPr>
        <xdr:spPr bwMode="auto">
          <a:xfrm>
            <a:off x="6878435" y="32337537"/>
            <a:ext cx="2697143"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0" name="Rectangle 11">
            <a:extLst>
              <a:ext uri="{FF2B5EF4-FFF2-40B4-BE49-F238E27FC236}">
                <a16:creationId xmlns:a16="http://schemas.microsoft.com/office/drawing/2014/main" id="{3E23513B-5657-43FE-A171-CF21908EAB35}"/>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有限会社六法美術</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７．５百万円</a:t>
            </a:r>
          </a:p>
        </xdr:txBody>
      </xdr:sp>
      <xdr:sp macro="" textlink="">
        <xdr:nvSpPr>
          <xdr:cNvPr id="31" name="Rectangle 26">
            <a:extLst>
              <a:ext uri="{FF2B5EF4-FFF2-40B4-BE49-F238E27FC236}">
                <a16:creationId xmlns:a16="http://schemas.microsoft.com/office/drawing/2014/main" id="{3B11B0D7-5C37-473C-B8F1-7036A784513A}"/>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twoCellAnchor>
    <xdr:from>
      <xdr:col>40</xdr:col>
      <xdr:colOff>89647</xdr:colOff>
      <xdr:row>756</xdr:row>
      <xdr:rowOff>414617</xdr:rowOff>
    </xdr:from>
    <xdr:to>
      <xdr:col>51</xdr:col>
      <xdr:colOff>107016</xdr:colOff>
      <xdr:row>760</xdr:row>
      <xdr:rowOff>182419</xdr:rowOff>
    </xdr:to>
    <xdr:grpSp>
      <xdr:nvGrpSpPr>
        <xdr:cNvPr id="32" name="グループ化 31">
          <a:extLst>
            <a:ext uri="{FF2B5EF4-FFF2-40B4-BE49-F238E27FC236}">
              <a16:creationId xmlns:a16="http://schemas.microsoft.com/office/drawing/2014/main" id="{323AD3FD-9E56-4774-9050-92FF24D088DA}"/>
            </a:ext>
          </a:extLst>
        </xdr:cNvPr>
        <xdr:cNvGrpSpPr/>
      </xdr:nvGrpSpPr>
      <xdr:grpSpPr>
        <a:xfrm>
          <a:off x="8157882" y="47456911"/>
          <a:ext cx="2505075" cy="2154655"/>
          <a:chOff x="6642663" y="32337537"/>
          <a:chExt cx="2998914" cy="2106709"/>
        </a:xfrm>
      </xdr:grpSpPr>
      <xdr:sp macro="" textlink="">
        <xdr:nvSpPr>
          <xdr:cNvPr id="33" name="Rectangle 12">
            <a:extLst>
              <a:ext uri="{FF2B5EF4-FFF2-40B4-BE49-F238E27FC236}">
                <a16:creationId xmlns:a16="http://schemas.microsoft.com/office/drawing/2014/main" id="{A1AAD857-DDDD-433B-A376-4D4FF02CC53F}"/>
              </a:ext>
            </a:extLst>
          </xdr:cNvPr>
          <xdr:cNvSpPr>
            <a:spLocks noChangeArrowheads="1"/>
          </xdr:cNvSpPr>
        </xdr:nvSpPr>
        <xdr:spPr bwMode="auto">
          <a:xfrm>
            <a:off x="6642663" y="32337537"/>
            <a:ext cx="2998914" cy="306000"/>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請負</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ysClr val="windowText" lastClr="000000"/>
                </a:solidFill>
                <a:latin typeface="ＭＳ Ｐゴシック"/>
                <a:ea typeface="ＭＳ Ｐゴシック"/>
              </a:rPr>
              <a:t>】</a:t>
            </a:r>
          </a:p>
        </xdr:txBody>
      </xdr:sp>
      <xdr:sp macro="" textlink="">
        <xdr:nvSpPr>
          <xdr:cNvPr id="34" name="Rectangle 11">
            <a:extLst>
              <a:ext uri="{FF2B5EF4-FFF2-40B4-BE49-F238E27FC236}">
                <a16:creationId xmlns:a16="http://schemas.microsoft.com/office/drawing/2014/main" id="{A7D50D18-2EA8-498B-BB88-F9948BFC0A07}"/>
              </a:ext>
            </a:extLst>
          </xdr:cNvPr>
          <xdr:cNvSpPr>
            <a:spLocks noChangeArrowheads="1"/>
          </xdr:cNvSpPr>
        </xdr:nvSpPr>
        <xdr:spPr bwMode="auto">
          <a:xfrm>
            <a:off x="7064558" y="32596510"/>
            <a:ext cx="2160000" cy="90000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p>
          <a:p>
            <a:pPr algn="ctr" rtl="0">
              <a:lnSpc>
                <a:spcPts val="1300"/>
              </a:lnSpc>
              <a:defRPr sz="1000"/>
            </a:pPr>
            <a:r>
              <a:rPr lang="ja-JP" altLang="en-US" sz="1100" b="0" i="0" u="none" strike="noStrike" baseline="0">
                <a:solidFill>
                  <a:srgbClr val="000000"/>
                </a:solidFill>
                <a:latin typeface="ＭＳ Ｐゴシック"/>
                <a:ea typeface="ＭＳ Ｐゴシック"/>
              </a:rPr>
              <a:t>模写模造（美術工芸品）</a:t>
            </a:r>
          </a:p>
          <a:p>
            <a:pPr algn="ctr" rtl="0">
              <a:lnSpc>
                <a:spcPts val="1300"/>
              </a:lnSpc>
              <a:defRPr sz="1000"/>
            </a:pPr>
            <a:r>
              <a:rPr lang="ja-JP" altLang="en-US" sz="1100" b="0" i="0" u="none" strike="noStrike" baseline="0">
                <a:solidFill>
                  <a:srgbClr val="000000"/>
                </a:solidFill>
                <a:latin typeface="ＭＳ Ｐゴシック"/>
                <a:ea typeface="ＭＳ Ｐゴシック"/>
              </a:rPr>
              <a:t>公益財団法人美術院</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９．０百円</a:t>
            </a:r>
          </a:p>
        </xdr:txBody>
      </xdr:sp>
      <xdr:sp macro="" textlink="">
        <xdr:nvSpPr>
          <xdr:cNvPr id="35" name="Rectangle 26">
            <a:extLst>
              <a:ext uri="{FF2B5EF4-FFF2-40B4-BE49-F238E27FC236}">
                <a16:creationId xmlns:a16="http://schemas.microsoft.com/office/drawing/2014/main" id="{F466567A-C0FE-43EB-B49F-3E851339FAF3}"/>
              </a:ext>
            </a:extLst>
          </xdr:cNvPr>
          <xdr:cNvSpPr>
            <a:spLocks noChangeArrowheads="1"/>
          </xdr:cNvSpPr>
        </xdr:nvSpPr>
        <xdr:spPr bwMode="auto">
          <a:xfrm>
            <a:off x="7064558" y="33544246"/>
            <a:ext cx="2160000" cy="900000"/>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現存の指定文化財と同一材質、技法を用い、原作品と同様に作品を製作する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933" zoomScale="85" zoomScaleNormal="75" zoomScaleSheetLayoutView="85" zoomScalePageLayoutView="85" workbookViewId="0">
      <selection activeCell="AB34" sqref="AB34:AD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363</v>
      </c>
      <c r="AT2" s="940"/>
      <c r="AU2" s="940"/>
      <c r="AV2" s="52" t="str">
        <f>IF(AW2="", "", "-")</f>
        <v/>
      </c>
      <c r="AW2" s="911"/>
      <c r="AX2" s="911"/>
    </row>
    <row r="3" spans="1:50" ht="21" customHeight="1" thickBot="1" x14ac:dyDescent="0.2">
      <c r="A3" s="867" t="s">
        <v>536</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571</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627</v>
      </c>
      <c r="AF4" s="688"/>
      <c r="AG4" s="688"/>
      <c r="AH4" s="688"/>
      <c r="AI4" s="688"/>
      <c r="AJ4" s="688"/>
      <c r="AK4" s="688"/>
      <c r="AL4" s="688"/>
      <c r="AM4" s="688"/>
      <c r="AN4" s="688"/>
      <c r="AO4" s="688"/>
      <c r="AP4" s="689"/>
      <c r="AQ4" s="690" t="s">
        <v>2</v>
      </c>
      <c r="AR4" s="685"/>
      <c r="AS4" s="685"/>
      <c r="AT4" s="685"/>
      <c r="AU4" s="685"/>
      <c r="AV4" s="685"/>
      <c r="AW4" s="685"/>
      <c r="AX4" s="691"/>
    </row>
    <row r="5" spans="1:50" ht="53.25" customHeight="1" x14ac:dyDescent="0.15">
      <c r="A5" s="692" t="s">
        <v>67</v>
      </c>
      <c r="B5" s="693"/>
      <c r="C5" s="693"/>
      <c r="D5" s="693"/>
      <c r="E5" s="693"/>
      <c r="F5" s="694"/>
      <c r="G5" s="839" t="s">
        <v>572</v>
      </c>
      <c r="H5" s="840"/>
      <c r="I5" s="840"/>
      <c r="J5" s="840"/>
      <c r="K5" s="840"/>
      <c r="L5" s="840"/>
      <c r="M5" s="841" t="s">
        <v>66</v>
      </c>
      <c r="N5" s="842"/>
      <c r="O5" s="842"/>
      <c r="P5" s="842"/>
      <c r="Q5" s="842"/>
      <c r="R5" s="843"/>
      <c r="S5" s="844" t="s">
        <v>570</v>
      </c>
      <c r="T5" s="840"/>
      <c r="U5" s="840"/>
      <c r="V5" s="840"/>
      <c r="W5" s="840"/>
      <c r="X5" s="845"/>
      <c r="Y5" s="698" t="s">
        <v>3</v>
      </c>
      <c r="Z5" s="543"/>
      <c r="AA5" s="543"/>
      <c r="AB5" s="543"/>
      <c r="AC5" s="543"/>
      <c r="AD5" s="544"/>
      <c r="AE5" s="699" t="s">
        <v>629</v>
      </c>
      <c r="AF5" s="699"/>
      <c r="AG5" s="699"/>
      <c r="AH5" s="699"/>
      <c r="AI5" s="699"/>
      <c r="AJ5" s="699"/>
      <c r="AK5" s="699"/>
      <c r="AL5" s="699"/>
      <c r="AM5" s="699"/>
      <c r="AN5" s="699"/>
      <c r="AO5" s="699"/>
      <c r="AP5" s="700"/>
      <c r="AQ5" s="701" t="s">
        <v>673</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573</v>
      </c>
      <c r="H7" s="499"/>
      <c r="I7" s="499"/>
      <c r="J7" s="499"/>
      <c r="K7" s="499"/>
      <c r="L7" s="499"/>
      <c r="M7" s="499"/>
      <c r="N7" s="499"/>
      <c r="O7" s="499"/>
      <c r="P7" s="499"/>
      <c r="Q7" s="499"/>
      <c r="R7" s="499"/>
      <c r="S7" s="499"/>
      <c r="T7" s="499"/>
      <c r="U7" s="499"/>
      <c r="V7" s="499"/>
      <c r="W7" s="499"/>
      <c r="X7" s="500"/>
      <c r="Y7" s="922" t="s">
        <v>508</v>
      </c>
      <c r="Z7" s="443"/>
      <c r="AA7" s="443"/>
      <c r="AB7" s="443"/>
      <c r="AC7" s="443"/>
      <c r="AD7" s="923"/>
      <c r="AE7" s="912" t="s">
        <v>574</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観光立国</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527</v>
      </c>
      <c r="Q12" s="416"/>
      <c r="R12" s="416"/>
      <c r="S12" s="416"/>
      <c r="T12" s="416"/>
      <c r="U12" s="416"/>
      <c r="V12" s="417"/>
      <c r="W12" s="415" t="s">
        <v>524</v>
      </c>
      <c r="X12" s="416"/>
      <c r="Y12" s="416"/>
      <c r="Z12" s="416"/>
      <c r="AA12" s="416"/>
      <c r="AB12" s="416"/>
      <c r="AC12" s="417"/>
      <c r="AD12" s="415" t="s">
        <v>519</v>
      </c>
      <c r="AE12" s="416"/>
      <c r="AF12" s="416"/>
      <c r="AG12" s="416"/>
      <c r="AH12" s="416"/>
      <c r="AI12" s="416"/>
      <c r="AJ12" s="417"/>
      <c r="AK12" s="415" t="s">
        <v>512</v>
      </c>
      <c r="AL12" s="416"/>
      <c r="AM12" s="416"/>
      <c r="AN12" s="416"/>
      <c r="AO12" s="416"/>
      <c r="AP12" s="416"/>
      <c r="AQ12" s="417"/>
      <c r="AR12" s="415" t="s">
        <v>510</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35.1</v>
      </c>
      <c r="Q13" s="658"/>
      <c r="R13" s="658"/>
      <c r="S13" s="658"/>
      <c r="T13" s="658"/>
      <c r="U13" s="658"/>
      <c r="V13" s="659"/>
      <c r="W13" s="657">
        <v>35.1</v>
      </c>
      <c r="X13" s="658"/>
      <c r="Y13" s="658"/>
      <c r="Z13" s="658"/>
      <c r="AA13" s="658"/>
      <c r="AB13" s="658"/>
      <c r="AC13" s="659"/>
      <c r="AD13" s="657">
        <v>35.1</v>
      </c>
      <c r="AE13" s="658"/>
      <c r="AF13" s="658"/>
      <c r="AG13" s="658"/>
      <c r="AH13" s="658"/>
      <c r="AI13" s="658"/>
      <c r="AJ13" s="659"/>
      <c r="AK13" s="657">
        <v>35.4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577</v>
      </c>
      <c r="Q14" s="658"/>
      <c r="R14" s="658"/>
      <c r="S14" s="658"/>
      <c r="T14" s="658"/>
      <c r="U14" s="658"/>
      <c r="V14" s="659"/>
      <c r="W14" s="657" t="s">
        <v>578</v>
      </c>
      <c r="X14" s="658"/>
      <c r="Y14" s="658"/>
      <c r="Z14" s="658"/>
      <c r="AA14" s="658"/>
      <c r="AB14" s="658"/>
      <c r="AC14" s="659"/>
      <c r="AD14" s="657" t="s">
        <v>628</v>
      </c>
      <c r="AE14" s="658"/>
      <c r="AF14" s="658"/>
      <c r="AG14" s="658"/>
      <c r="AH14" s="658"/>
      <c r="AI14" s="658"/>
      <c r="AJ14" s="659"/>
      <c r="AK14" s="657" t="s">
        <v>628</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567</v>
      </c>
      <c r="Q15" s="658"/>
      <c r="R15" s="658"/>
      <c r="S15" s="658"/>
      <c r="T15" s="658"/>
      <c r="U15" s="658"/>
      <c r="V15" s="659"/>
      <c r="W15" s="657" t="s">
        <v>567</v>
      </c>
      <c r="X15" s="658"/>
      <c r="Y15" s="658"/>
      <c r="Z15" s="658"/>
      <c r="AA15" s="658"/>
      <c r="AB15" s="658"/>
      <c r="AC15" s="659"/>
      <c r="AD15" s="657" t="s">
        <v>567</v>
      </c>
      <c r="AE15" s="658"/>
      <c r="AF15" s="658"/>
      <c r="AG15" s="658"/>
      <c r="AH15" s="658"/>
      <c r="AI15" s="658"/>
      <c r="AJ15" s="659"/>
      <c r="AK15" s="657" t="s">
        <v>565</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567</v>
      </c>
      <c r="Q16" s="658"/>
      <c r="R16" s="658"/>
      <c r="S16" s="658"/>
      <c r="T16" s="658"/>
      <c r="U16" s="658"/>
      <c r="V16" s="659"/>
      <c r="W16" s="657" t="s">
        <v>567</v>
      </c>
      <c r="X16" s="658"/>
      <c r="Y16" s="658"/>
      <c r="Z16" s="658"/>
      <c r="AA16" s="658"/>
      <c r="AB16" s="658"/>
      <c r="AC16" s="659"/>
      <c r="AD16" s="657" t="s">
        <v>567</v>
      </c>
      <c r="AE16" s="658"/>
      <c r="AF16" s="658"/>
      <c r="AG16" s="658"/>
      <c r="AH16" s="658"/>
      <c r="AI16" s="658"/>
      <c r="AJ16" s="659"/>
      <c r="AK16" s="657" t="s">
        <v>565</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579</v>
      </c>
      <c r="Q17" s="658"/>
      <c r="R17" s="658"/>
      <c r="S17" s="658"/>
      <c r="T17" s="658"/>
      <c r="U17" s="658"/>
      <c r="V17" s="659"/>
      <c r="W17" s="657" t="s">
        <v>567</v>
      </c>
      <c r="X17" s="658"/>
      <c r="Y17" s="658"/>
      <c r="Z17" s="658"/>
      <c r="AA17" s="658"/>
      <c r="AB17" s="658"/>
      <c r="AC17" s="659"/>
      <c r="AD17" s="657" t="s">
        <v>567</v>
      </c>
      <c r="AE17" s="658"/>
      <c r="AF17" s="658"/>
      <c r="AG17" s="658"/>
      <c r="AH17" s="658"/>
      <c r="AI17" s="658"/>
      <c r="AJ17" s="659"/>
      <c r="AK17" s="657" t="s">
        <v>565</v>
      </c>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35.1</v>
      </c>
      <c r="Q18" s="879"/>
      <c r="R18" s="879"/>
      <c r="S18" s="879"/>
      <c r="T18" s="879"/>
      <c r="U18" s="879"/>
      <c r="V18" s="880"/>
      <c r="W18" s="878">
        <f>SUM(W13:AC17)</f>
        <v>35.1</v>
      </c>
      <c r="X18" s="879"/>
      <c r="Y18" s="879"/>
      <c r="Z18" s="879"/>
      <c r="AA18" s="879"/>
      <c r="AB18" s="879"/>
      <c r="AC18" s="880"/>
      <c r="AD18" s="878">
        <f>SUM(AD13:AJ17)</f>
        <v>35.1</v>
      </c>
      <c r="AE18" s="879"/>
      <c r="AF18" s="879"/>
      <c r="AG18" s="879"/>
      <c r="AH18" s="879"/>
      <c r="AI18" s="879"/>
      <c r="AJ18" s="880"/>
      <c r="AK18" s="878">
        <f>SUM(AK13:AQ17)</f>
        <v>35.4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34.1</v>
      </c>
      <c r="Q19" s="658"/>
      <c r="R19" s="658"/>
      <c r="S19" s="658"/>
      <c r="T19" s="658"/>
      <c r="U19" s="658"/>
      <c r="V19" s="659"/>
      <c r="W19" s="657">
        <v>34.799999999999997</v>
      </c>
      <c r="X19" s="658"/>
      <c r="Y19" s="658"/>
      <c r="Z19" s="658"/>
      <c r="AA19" s="658"/>
      <c r="AB19" s="658"/>
      <c r="AC19" s="659"/>
      <c r="AD19" s="657">
        <v>34.9</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0.97150997150997154</v>
      </c>
      <c r="Q20" s="318"/>
      <c r="R20" s="318"/>
      <c r="S20" s="318"/>
      <c r="T20" s="318"/>
      <c r="U20" s="318"/>
      <c r="V20" s="318"/>
      <c r="W20" s="318">
        <f t="shared" ref="W20" si="0">IF(W18=0, "-", SUM(W19)/W18)</f>
        <v>0.99145299145299137</v>
      </c>
      <c r="X20" s="318"/>
      <c r="Y20" s="318"/>
      <c r="Z20" s="318"/>
      <c r="AA20" s="318"/>
      <c r="AB20" s="318"/>
      <c r="AC20" s="318"/>
      <c r="AD20" s="318">
        <f t="shared" ref="AD20" si="1">IF(AD18=0, "-", SUM(AD19)/AD18)</f>
        <v>0.99430199430199417</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475</v>
      </c>
      <c r="H21" s="317"/>
      <c r="I21" s="317"/>
      <c r="J21" s="317"/>
      <c r="K21" s="317"/>
      <c r="L21" s="317"/>
      <c r="M21" s="317"/>
      <c r="N21" s="317"/>
      <c r="O21" s="317"/>
      <c r="P21" s="318">
        <f>IF(P19=0, "-", SUM(P19)/SUM(P13,P14))</f>
        <v>0.97150997150997154</v>
      </c>
      <c r="Q21" s="318"/>
      <c r="R21" s="318"/>
      <c r="S21" s="318"/>
      <c r="T21" s="318"/>
      <c r="U21" s="318"/>
      <c r="V21" s="318"/>
      <c r="W21" s="318">
        <f t="shared" ref="W21" si="2">IF(W19=0, "-", SUM(W19)/SUM(W13,W14))</f>
        <v>0.99145299145299137</v>
      </c>
      <c r="X21" s="318"/>
      <c r="Y21" s="318"/>
      <c r="Z21" s="318"/>
      <c r="AA21" s="318"/>
      <c r="AB21" s="318"/>
      <c r="AC21" s="318"/>
      <c r="AD21" s="318">
        <f t="shared" ref="AD21" si="3">IF(AD19=0, "-", SUM(AD19)/SUM(AD13,AD14))</f>
        <v>0.99430199430199417</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552</v>
      </c>
      <c r="B22" s="965"/>
      <c r="C22" s="965"/>
      <c r="D22" s="965"/>
      <c r="E22" s="965"/>
      <c r="F22" s="966"/>
      <c r="G22" s="951" t="s">
        <v>454</v>
      </c>
      <c r="H22" s="222"/>
      <c r="I22" s="222"/>
      <c r="J22" s="222"/>
      <c r="K22" s="222"/>
      <c r="L22" s="222"/>
      <c r="M22" s="222"/>
      <c r="N22" s="222"/>
      <c r="O22" s="223"/>
      <c r="P22" s="936" t="s">
        <v>513</v>
      </c>
      <c r="Q22" s="222"/>
      <c r="R22" s="222"/>
      <c r="S22" s="222"/>
      <c r="T22" s="222"/>
      <c r="U22" s="222"/>
      <c r="V22" s="223"/>
      <c r="W22" s="936" t="s">
        <v>509</v>
      </c>
      <c r="X22" s="222"/>
      <c r="Y22" s="222"/>
      <c r="Z22" s="222"/>
      <c r="AA22" s="222"/>
      <c r="AB22" s="222"/>
      <c r="AC22" s="223"/>
      <c r="AD22" s="936" t="s">
        <v>453</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580</v>
      </c>
      <c r="H23" s="953"/>
      <c r="I23" s="953"/>
      <c r="J23" s="953"/>
      <c r="K23" s="953"/>
      <c r="L23" s="953"/>
      <c r="M23" s="953"/>
      <c r="N23" s="953"/>
      <c r="O23" s="954"/>
      <c r="P23" s="919">
        <v>35.299999999999997</v>
      </c>
      <c r="Q23" s="920"/>
      <c r="R23" s="920"/>
      <c r="S23" s="920"/>
      <c r="T23" s="920"/>
      <c r="U23" s="920"/>
      <c r="V23" s="937"/>
      <c r="W23" s="919"/>
      <c r="X23" s="920"/>
      <c r="Y23" s="920"/>
      <c r="Z23" s="920"/>
      <c r="AA23" s="920"/>
      <c r="AB23" s="920"/>
      <c r="AC23" s="937"/>
      <c r="AD23" s="974" t="s">
        <v>563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581</v>
      </c>
      <c r="H24" s="956"/>
      <c r="I24" s="956"/>
      <c r="J24" s="956"/>
      <c r="K24" s="956"/>
      <c r="L24" s="956"/>
      <c r="M24" s="956"/>
      <c r="N24" s="956"/>
      <c r="O24" s="957"/>
      <c r="P24" s="657">
        <v>0.1</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582</v>
      </c>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583</v>
      </c>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458</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455</v>
      </c>
      <c r="H29" s="962"/>
      <c r="I29" s="962"/>
      <c r="J29" s="962"/>
      <c r="K29" s="962"/>
      <c r="L29" s="962"/>
      <c r="M29" s="962"/>
      <c r="N29" s="962"/>
      <c r="O29" s="963"/>
      <c r="P29" s="657">
        <f>AK13</f>
        <v>35.4</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470</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528</v>
      </c>
      <c r="AF30" s="859"/>
      <c r="AG30" s="859"/>
      <c r="AH30" s="860"/>
      <c r="AI30" s="858" t="s">
        <v>525</v>
      </c>
      <c r="AJ30" s="859"/>
      <c r="AK30" s="859"/>
      <c r="AL30" s="860"/>
      <c r="AM30" s="915" t="s">
        <v>520</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33</v>
      </c>
      <c r="AR31" s="200"/>
      <c r="AS31" s="133" t="s">
        <v>355</v>
      </c>
      <c r="AT31" s="134"/>
      <c r="AU31" s="199" t="s">
        <v>567</v>
      </c>
      <c r="AV31" s="199"/>
      <c r="AW31" s="398" t="s">
        <v>300</v>
      </c>
      <c r="AX31" s="399"/>
    </row>
    <row r="32" spans="1:50" ht="39"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75</v>
      </c>
      <c r="AF32" s="219"/>
      <c r="AG32" s="219"/>
      <c r="AH32" s="219"/>
      <c r="AI32" s="218">
        <v>75</v>
      </c>
      <c r="AJ32" s="219"/>
      <c r="AK32" s="219"/>
      <c r="AL32" s="219"/>
      <c r="AM32" s="218">
        <v>75</v>
      </c>
      <c r="AN32" s="219"/>
      <c r="AO32" s="219"/>
      <c r="AP32" s="219"/>
      <c r="AQ32" s="340" t="s">
        <v>567</v>
      </c>
      <c r="AR32" s="207"/>
      <c r="AS32" s="207"/>
      <c r="AT32" s="341"/>
      <c r="AU32" s="219" t="s">
        <v>579</v>
      </c>
      <c r="AV32" s="219"/>
      <c r="AW32" s="219"/>
      <c r="AX32" s="221"/>
    </row>
    <row r="33" spans="1:50" ht="39"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587</v>
      </c>
      <c r="AC33" s="523"/>
      <c r="AD33" s="523"/>
      <c r="AE33" s="218">
        <v>80</v>
      </c>
      <c r="AF33" s="219"/>
      <c r="AG33" s="219"/>
      <c r="AH33" s="219"/>
      <c r="AI33" s="218">
        <v>80</v>
      </c>
      <c r="AJ33" s="219"/>
      <c r="AK33" s="219"/>
      <c r="AL33" s="219"/>
      <c r="AM33" s="218">
        <v>80</v>
      </c>
      <c r="AN33" s="219"/>
      <c r="AO33" s="219"/>
      <c r="AP33" s="219"/>
      <c r="AQ33" s="340">
        <v>80</v>
      </c>
      <c r="AR33" s="207"/>
      <c r="AS33" s="207"/>
      <c r="AT33" s="341"/>
      <c r="AU33" s="219" t="s">
        <v>577</v>
      </c>
      <c r="AV33" s="219"/>
      <c r="AW33" s="219"/>
      <c r="AX33" s="221"/>
    </row>
    <row r="34" spans="1:50" ht="39"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93.75</v>
      </c>
      <c r="AF34" s="219"/>
      <c r="AG34" s="219"/>
      <c r="AH34" s="219"/>
      <c r="AI34" s="218">
        <v>93.75</v>
      </c>
      <c r="AJ34" s="219"/>
      <c r="AK34" s="219"/>
      <c r="AL34" s="219"/>
      <c r="AM34" s="218">
        <v>93.8</v>
      </c>
      <c r="AN34" s="219"/>
      <c r="AO34" s="219"/>
      <c r="AP34" s="219"/>
      <c r="AQ34" s="340" t="s">
        <v>567</v>
      </c>
      <c r="AR34" s="207"/>
      <c r="AS34" s="207"/>
      <c r="AT34" s="341"/>
      <c r="AU34" s="219" t="s">
        <v>567</v>
      </c>
      <c r="AV34" s="219"/>
      <c r="AW34" s="219"/>
      <c r="AX34" s="221"/>
    </row>
    <row r="35" spans="1:50" ht="23.25" customHeight="1" x14ac:dyDescent="0.15">
      <c r="A35" s="226" t="s">
        <v>498</v>
      </c>
      <c r="B35" s="227"/>
      <c r="C35" s="227"/>
      <c r="D35" s="227"/>
      <c r="E35" s="227"/>
      <c r="F35" s="228"/>
      <c r="G35" s="232" t="s">
        <v>588</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470</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528</v>
      </c>
      <c r="AF37" s="245"/>
      <c r="AG37" s="245"/>
      <c r="AH37" s="246"/>
      <c r="AI37" s="244" t="s">
        <v>525</v>
      </c>
      <c r="AJ37" s="245"/>
      <c r="AK37" s="245"/>
      <c r="AL37" s="246"/>
      <c r="AM37" s="250" t="s">
        <v>520</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470</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528</v>
      </c>
      <c r="AF44" s="245"/>
      <c r="AG44" s="245"/>
      <c r="AH44" s="246"/>
      <c r="AI44" s="244" t="s">
        <v>525</v>
      </c>
      <c r="AJ44" s="245"/>
      <c r="AK44" s="245"/>
      <c r="AL44" s="246"/>
      <c r="AM44" s="250" t="s">
        <v>520</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470</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528</v>
      </c>
      <c r="AF51" s="245"/>
      <c r="AG51" s="245"/>
      <c r="AH51" s="246"/>
      <c r="AI51" s="244" t="s">
        <v>525</v>
      </c>
      <c r="AJ51" s="245"/>
      <c r="AK51" s="245"/>
      <c r="AL51" s="246"/>
      <c r="AM51" s="250" t="s">
        <v>521</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470</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529</v>
      </c>
      <c r="AF58" s="245"/>
      <c r="AG58" s="245"/>
      <c r="AH58" s="246"/>
      <c r="AI58" s="244" t="s">
        <v>525</v>
      </c>
      <c r="AJ58" s="245"/>
      <c r="AK58" s="245"/>
      <c r="AL58" s="246"/>
      <c r="AM58" s="250" t="s">
        <v>520</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471</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466</v>
      </c>
      <c r="X65" s="488"/>
      <c r="Y65" s="491"/>
      <c r="Z65" s="491"/>
      <c r="AA65" s="492"/>
      <c r="AB65" s="238" t="s">
        <v>11</v>
      </c>
      <c r="AC65" s="239"/>
      <c r="AD65" s="240"/>
      <c r="AE65" s="244" t="s">
        <v>528</v>
      </c>
      <c r="AF65" s="245"/>
      <c r="AG65" s="245"/>
      <c r="AH65" s="246"/>
      <c r="AI65" s="244" t="s">
        <v>525</v>
      </c>
      <c r="AJ65" s="245"/>
      <c r="AK65" s="245"/>
      <c r="AL65" s="246"/>
      <c r="AM65" s="250" t="s">
        <v>520</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469</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476</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471</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528</v>
      </c>
      <c r="AF73" s="245"/>
      <c r="AG73" s="245"/>
      <c r="AH73" s="246"/>
      <c r="AI73" s="244" t="s">
        <v>525</v>
      </c>
      <c r="AJ73" s="245"/>
      <c r="AK73" s="245"/>
      <c r="AL73" s="246"/>
      <c r="AM73" s="250" t="s">
        <v>520</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501</v>
      </c>
      <c r="B78" s="336"/>
      <c r="C78" s="336"/>
      <c r="D78" s="336"/>
      <c r="E78" s="333" t="s">
        <v>448</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465</v>
      </c>
      <c r="AP79" s="279"/>
      <c r="AQ79" s="279"/>
      <c r="AR79" s="81" t="s">
        <v>463</v>
      </c>
      <c r="AS79" s="278"/>
      <c r="AT79" s="279"/>
      <c r="AU79" s="279"/>
      <c r="AV79" s="279"/>
      <c r="AW79" s="279"/>
      <c r="AX79" s="947"/>
    </row>
    <row r="80" spans="1:50" ht="18.75" hidden="1" customHeight="1" x14ac:dyDescent="0.15">
      <c r="A80" s="864" t="s">
        <v>266</v>
      </c>
      <c r="B80" s="524" t="s">
        <v>462</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553</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528</v>
      </c>
      <c r="AF85" s="245"/>
      <c r="AG85" s="245"/>
      <c r="AH85" s="246"/>
      <c r="AI85" s="244" t="s">
        <v>525</v>
      </c>
      <c r="AJ85" s="245"/>
      <c r="AK85" s="245"/>
      <c r="AL85" s="246"/>
      <c r="AM85" s="250" t="s">
        <v>520</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528</v>
      </c>
      <c r="AF90" s="245"/>
      <c r="AG90" s="245"/>
      <c r="AH90" s="246"/>
      <c r="AI90" s="244" t="s">
        <v>525</v>
      </c>
      <c r="AJ90" s="245"/>
      <c r="AK90" s="245"/>
      <c r="AL90" s="246"/>
      <c r="AM90" s="250" t="s">
        <v>520</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528</v>
      </c>
      <c r="AF95" s="245"/>
      <c r="AG95" s="245"/>
      <c r="AH95" s="246"/>
      <c r="AI95" s="244" t="s">
        <v>525</v>
      </c>
      <c r="AJ95" s="245"/>
      <c r="AK95" s="245"/>
      <c r="AL95" s="246"/>
      <c r="AM95" s="250" t="s">
        <v>520</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472</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528</v>
      </c>
      <c r="AF100" s="540"/>
      <c r="AG100" s="540"/>
      <c r="AH100" s="541"/>
      <c r="AI100" s="539" t="s">
        <v>525</v>
      </c>
      <c r="AJ100" s="540"/>
      <c r="AK100" s="540"/>
      <c r="AL100" s="541"/>
      <c r="AM100" s="539" t="s">
        <v>521</v>
      </c>
      <c r="AN100" s="540"/>
      <c r="AO100" s="540"/>
      <c r="AP100" s="541"/>
      <c r="AQ100" s="320" t="s">
        <v>514</v>
      </c>
      <c r="AR100" s="321"/>
      <c r="AS100" s="321"/>
      <c r="AT100" s="322"/>
      <c r="AU100" s="320" t="s">
        <v>511</v>
      </c>
      <c r="AV100" s="321"/>
      <c r="AW100" s="321"/>
      <c r="AX100" s="323"/>
    </row>
    <row r="101" spans="1:60" ht="23.25" customHeight="1" x14ac:dyDescent="0.15">
      <c r="A101" s="422"/>
      <c r="B101" s="423"/>
      <c r="C101" s="423"/>
      <c r="D101" s="423"/>
      <c r="E101" s="423"/>
      <c r="F101" s="424"/>
      <c r="G101" s="105" t="s">
        <v>589</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590</v>
      </c>
      <c r="AC101" s="461"/>
      <c r="AD101" s="461"/>
      <c r="AE101" s="218">
        <v>5</v>
      </c>
      <c r="AF101" s="219"/>
      <c r="AG101" s="219"/>
      <c r="AH101" s="220"/>
      <c r="AI101" s="218">
        <v>5</v>
      </c>
      <c r="AJ101" s="219"/>
      <c r="AK101" s="219"/>
      <c r="AL101" s="220"/>
      <c r="AM101" s="218">
        <v>6</v>
      </c>
      <c r="AN101" s="219"/>
      <c r="AO101" s="219"/>
      <c r="AP101" s="220"/>
      <c r="AQ101" s="218">
        <v>4</v>
      </c>
      <c r="AR101" s="219"/>
      <c r="AS101" s="219"/>
      <c r="AT101" s="220"/>
      <c r="AU101" s="218" t="s">
        <v>630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590</v>
      </c>
      <c r="AC102" s="461"/>
      <c r="AD102" s="461"/>
      <c r="AE102" s="418">
        <v>4</v>
      </c>
      <c r="AF102" s="418"/>
      <c r="AG102" s="418"/>
      <c r="AH102" s="418"/>
      <c r="AI102" s="418">
        <v>4</v>
      </c>
      <c r="AJ102" s="418"/>
      <c r="AK102" s="418"/>
      <c r="AL102" s="418"/>
      <c r="AM102" s="418">
        <v>4</v>
      </c>
      <c r="AN102" s="418"/>
      <c r="AO102" s="418"/>
      <c r="AP102" s="418"/>
      <c r="AQ102" s="273">
        <v>4</v>
      </c>
      <c r="AR102" s="274"/>
      <c r="AS102" s="274"/>
      <c r="AT102" s="319"/>
      <c r="AU102" s="273">
        <v>4</v>
      </c>
      <c r="AV102" s="274"/>
      <c r="AW102" s="274"/>
      <c r="AX102" s="319"/>
    </row>
    <row r="103" spans="1:60" ht="31.5" hidden="1" customHeight="1" x14ac:dyDescent="0.15">
      <c r="A103" s="419" t="s">
        <v>472</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528</v>
      </c>
      <c r="AF103" s="416"/>
      <c r="AG103" s="416"/>
      <c r="AH103" s="417"/>
      <c r="AI103" s="415" t="s">
        <v>525</v>
      </c>
      <c r="AJ103" s="416"/>
      <c r="AK103" s="416"/>
      <c r="AL103" s="417"/>
      <c r="AM103" s="415" t="s">
        <v>521</v>
      </c>
      <c r="AN103" s="416"/>
      <c r="AO103" s="416"/>
      <c r="AP103" s="417"/>
      <c r="AQ103" s="284" t="s">
        <v>514</v>
      </c>
      <c r="AR103" s="285"/>
      <c r="AS103" s="285"/>
      <c r="AT103" s="324"/>
      <c r="AU103" s="284" t="s">
        <v>511</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472</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528</v>
      </c>
      <c r="AF106" s="416"/>
      <c r="AG106" s="416"/>
      <c r="AH106" s="417"/>
      <c r="AI106" s="415" t="s">
        <v>525</v>
      </c>
      <c r="AJ106" s="416"/>
      <c r="AK106" s="416"/>
      <c r="AL106" s="417"/>
      <c r="AM106" s="415" t="s">
        <v>520</v>
      </c>
      <c r="AN106" s="416"/>
      <c r="AO106" s="416"/>
      <c r="AP106" s="417"/>
      <c r="AQ106" s="284" t="s">
        <v>514</v>
      </c>
      <c r="AR106" s="285"/>
      <c r="AS106" s="285"/>
      <c r="AT106" s="324"/>
      <c r="AU106" s="284" t="s">
        <v>511</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472</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528</v>
      </c>
      <c r="AF109" s="416"/>
      <c r="AG109" s="416"/>
      <c r="AH109" s="417"/>
      <c r="AI109" s="415" t="s">
        <v>525</v>
      </c>
      <c r="AJ109" s="416"/>
      <c r="AK109" s="416"/>
      <c r="AL109" s="417"/>
      <c r="AM109" s="415" t="s">
        <v>521</v>
      </c>
      <c r="AN109" s="416"/>
      <c r="AO109" s="416"/>
      <c r="AP109" s="417"/>
      <c r="AQ109" s="284" t="s">
        <v>514</v>
      </c>
      <c r="AR109" s="285"/>
      <c r="AS109" s="285"/>
      <c r="AT109" s="324"/>
      <c r="AU109" s="284" t="s">
        <v>511</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472</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528</v>
      </c>
      <c r="AF112" s="416"/>
      <c r="AG112" s="416"/>
      <c r="AH112" s="417"/>
      <c r="AI112" s="415" t="s">
        <v>525</v>
      </c>
      <c r="AJ112" s="416"/>
      <c r="AK112" s="416"/>
      <c r="AL112" s="417"/>
      <c r="AM112" s="415" t="s">
        <v>520</v>
      </c>
      <c r="AN112" s="416"/>
      <c r="AO112" s="416"/>
      <c r="AP112" s="417"/>
      <c r="AQ112" s="284" t="s">
        <v>514</v>
      </c>
      <c r="AR112" s="285"/>
      <c r="AS112" s="285"/>
      <c r="AT112" s="324"/>
      <c r="AU112" s="284" t="s">
        <v>511</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528</v>
      </c>
      <c r="AF115" s="416"/>
      <c r="AG115" s="416"/>
      <c r="AH115" s="417"/>
      <c r="AI115" s="415" t="s">
        <v>525</v>
      </c>
      <c r="AJ115" s="416"/>
      <c r="AK115" s="416"/>
      <c r="AL115" s="417"/>
      <c r="AM115" s="415" t="s">
        <v>520</v>
      </c>
      <c r="AN115" s="416"/>
      <c r="AO115" s="416"/>
      <c r="AP115" s="417"/>
      <c r="AQ115" s="591" t="s">
        <v>515</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6.9</v>
      </c>
      <c r="AF116" s="418"/>
      <c r="AG116" s="418"/>
      <c r="AH116" s="418"/>
      <c r="AI116" s="418">
        <v>6.9</v>
      </c>
      <c r="AJ116" s="418"/>
      <c r="AK116" s="418"/>
      <c r="AL116" s="418"/>
      <c r="AM116" s="418">
        <v>8.8000000000000007</v>
      </c>
      <c r="AN116" s="418"/>
      <c r="AO116" s="418"/>
      <c r="AP116" s="418"/>
      <c r="AQ116" s="218">
        <v>8.8000000000000007</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596</v>
      </c>
      <c r="AN117" s="551"/>
      <c r="AO117" s="551"/>
      <c r="AP117" s="551"/>
      <c r="AQ117" s="551" t="s">
        <v>672</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528</v>
      </c>
      <c r="AF118" s="416"/>
      <c r="AG118" s="416"/>
      <c r="AH118" s="417"/>
      <c r="AI118" s="415" t="s">
        <v>525</v>
      </c>
      <c r="AJ118" s="416"/>
      <c r="AK118" s="416"/>
      <c r="AL118" s="417"/>
      <c r="AM118" s="415" t="s">
        <v>520</v>
      </c>
      <c r="AN118" s="416"/>
      <c r="AO118" s="416"/>
      <c r="AP118" s="417"/>
      <c r="AQ118" s="591" t="s">
        <v>515</v>
      </c>
      <c r="AR118" s="592"/>
      <c r="AS118" s="592"/>
      <c r="AT118" s="592"/>
      <c r="AU118" s="592"/>
      <c r="AV118" s="592"/>
      <c r="AW118" s="592"/>
      <c r="AX118" s="593"/>
    </row>
    <row r="119" spans="1:50" ht="23.25" hidden="1" customHeight="1" x14ac:dyDescent="0.15">
      <c r="A119" s="439"/>
      <c r="B119" s="440"/>
      <c r="C119" s="440"/>
      <c r="D119" s="440"/>
      <c r="E119" s="440"/>
      <c r="F119" s="441"/>
      <c r="G119" s="393" t="s">
        <v>597</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598</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528</v>
      </c>
      <c r="AF121" s="416"/>
      <c r="AG121" s="416"/>
      <c r="AH121" s="417"/>
      <c r="AI121" s="415" t="s">
        <v>525</v>
      </c>
      <c r="AJ121" s="416"/>
      <c r="AK121" s="416"/>
      <c r="AL121" s="417"/>
      <c r="AM121" s="415" t="s">
        <v>520</v>
      </c>
      <c r="AN121" s="416"/>
      <c r="AO121" s="416"/>
      <c r="AP121" s="417"/>
      <c r="AQ121" s="591" t="s">
        <v>515</v>
      </c>
      <c r="AR121" s="592"/>
      <c r="AS121" s="592"/>
      <c r="AT121" s="592"/>
      <c r="AU121" s="592"/>
      <c r="AV121" s="592"/>
      <c r="AW121" s="592"/>
      <c r="AX121" s="593"/>
    </row>
    <row r="122" spans="1:50" ht="23.25" hidden="1" customHeight="1" x14ac:dyDescent="0.15">
      <c r="A122" s="439"/>
      <c r="B122" s="440"/>
      <c r="C122" s="440"/>
      <c r="D122" s="440"/>
      <c r="E122" s="440"/>
      <c r="F122" s="441"/>
      <c r="G122" s="393" t="s">
        <v>599</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598</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529</v>
      </c>
      <c r="AF124" s="416"/>
      <c r="AG124" s="416"/>
      <c r="AH124" s="417"/>
      <c r="AI124" s="415" t="s">
        <v>525</v>
      </c>
      <c r="AJ124" s="416"/>
      <c r="AK124" s="416"/>
      <c r="AL124" s="417"/>
      <c r="AM124" s="415" t="s">
        <v>520</v>
      </c>
      <c r="AN124" s="416"/>
      <c r="AO124" s="416"/>
      <c r="AP124" s="417"/>
      <c r="AQ124" s="591" t="s">
        <v>515</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598</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528</v>
      </c>
      <c r="AF127" s="416"/>
      <c r="AG127" s="416"/>
      <c r="AH127" s="417"/>
      <c r="AI127" s="415" t="s">
        <v>525</v>
      </c>
      <c r="AJ127" s="416"/>
      <c r="AK127" s="416"/>
      <c r="AL127" s="417"/>
      <c r="AM127" s="415" t="s">
        <v>520</v>
      </c>
      <c r="AN127" s="416"/>
      <c r="AO127" s="416"/>
      <c r="AP127" s="417"/>
      <c r="AQ127" s="591" t="s">
        <v>515</v>
      </c>
      <c r="AR127" s="592"/>
      <c r="AS127" s="592"/>
      <c r="AT127" s="592"/>
      <c r="AU127" s="592"/>
      <c r="AV127" s="592"/>
      <c r="AW127" s="592"/>
      <c r="AX127" s="593"/>
    </row>
    <row r="128" spans="1:50" ht="23.25" hidden="1" customHeight="1" x14ac:dyDescent="0.15">
      <c r="A128" s="439"/>
      <c r="B128" s="440"/>
      <c r="C128" s="440"/>
      <c r="D128" s="440"/>
      <c r="E128" s="440"/>
      <c r="F128" s="441"/>
      <c r="G128" s="393" t="s">
        <v>601</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598</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558</v>
      </c>
      <c r="B130" s="185"/>
      <c r="C130" s="184" t="s">
        <v>358</v>
      </c>
      <c r="D130" s="185"/>
      <c r="E130" s="169" t="s">
        <v>387</v>
      </c>
      <c r="F130" s="170"/>
      <c r="G130" s="171" t="s">
        <v>674</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625</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33</v>
      </c>
      <c r="AR133" s="199"/>
      <c r="AS133" s="133" t="s">
        <v>355</v>
      </c>
      <c r="AT133" s="134"/>
      <c r="AU133" s="200" t="s">
        <v>567</v>
      </c>
      <c r="AV133" s="200"/>
      <c r="AW133" s="133" t="s">
        <v>300</v>
      </c>
      <c r="AX133" s="195"/>
    </row>
    <row r="134" spans="1:50" ht="39.75" customHeight="1" x14ac:dyDescent="0.15">
      <c r="A134" s="189"/>
      <c r="B134" s="186"/>
      <c r="C134" s="180"/>
      <c r="D134" s="186"/>
      <c r="E134" s="180"/>
      <c r="F134" s="181"/>
      <c r="G134" s="104" t="s">
        <v>602</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604</v>
      </c>
      <c r="AC134" s="205"/>
      <c r="AD134" s="205"/>
      <c r="AE134" s="206">
        <v>118145</v>
      </c>
      <c r="AF134" s="207"/>
      <c r="AG134" s="207"/>
      <c r="AH134" s="207"/>
      <c r="AI134" s="206">
        <v>188228</v>
      </c>
      <c r="AJ134" s="207"/>
      <c r="AK134" s="207"/>
      <c r="AL134" s="207"/>
      <c r="AM134" s="206"/>
      <c r="AN134" s="207"/>
      <c r="AO134" s="207"/>
      <c r="AP134" s="207"/>
      <c r="AQ134" s="206" t="s">
        <v>567</v>
      </c>
      <c r="AR134" s="207"/>
      <c r="AS134" s="207"/>
      <c r="AT134" s="207"/>
      <c r="AU134" s="206" t="s">
        <v>567</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604</v>
      </c>
      <c r="AC135" s="213"/>
      <c r="AD135" s="213"/>
      <c r="AE135" s="206">
        <v>150000</v>
      </c>
      <c r="AF135" s="207"/>
      <c r="AG135" s="207"/>
      <c r="AH135" s="207"/>
      <c r="AI135" s="206">
        <v>162500</v>
      </c>
      <c r="AJ135" s="207"/>
      <c r="AK135" s="207"/>
      <c r="AL135" s="207"/>
      <c r="AM135" s="206"/>
      <c r="AN135" s="207"/>
      <c r="AO135" s="207"/>
      <c r="AP135" s="207"/>
      <c r="AQ135" s="206">
        <v>162500</v>
      </c>
      <c r="AR135" s="207"/>
      <c r="AS135" s="207"/>
      <c r="AT135" s="207"/>
      <c r="AU135" s="206" t="s">
        <v>606</v>
      </c>
      <c r="AV135" s="207"/>
      <c r="AW135" s="207"/>
      <c r="AX135" s="208"/>
    </row>
    <row r="136" spans="1:50" ht="18.75"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354</v>
      </c>
      <c r="AR136" s="152"/>
      <c r="AS136" s="152"/>
      <c r="AT136" s="153"/>
      <c r="AU136" s="196" t="s">
        <v>370</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33</v>
      </c>
      <c r="AR137" s="199"/>
      <c r="AS137" s="133" t="s">
        <v>355</v>
      </c>
      <c r="AT137" s="134"/>
      <c r="AU137" s="200" t="s">
        <v>564</v>
      </c>
      <c r="AV137" s="200"/>
      <c r="AW137" s="133" t="s">
        <v>300</v>
      </c>
      <c r="AX137" s="195"/>
    </row>
    <row r="138" spans="1:50" ht="39.75" customHeight="1" x14ac:dyDescent="0.15">
      <c r="A138" s="189"/>
      <c r="B138" s="186"/>
      <c r="C138" s="180"/>
      <c r="D138" s="186"/>
      <c r="E138" s="180"/>
      <c r="F138" s="181"/>
      <c r="G138" s="104" t="s">
        <v>603</v>
      </c>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t="s">
        <v>605</v>
      </c>
      <c r="AC138" s="205"/>
      <c r="AD138" s="205"/>
      <c r="AE138" s="206">
        <v>1715976</v>
      </c>
      <c r="AF138" s="207"/>
      <c r="AG138" s="207"/>
      <c r="AH138" s="207"/>
      <c r="AI138" s="206">
        <v>1884600</v>
      </c>
      <c r="AJ138" s="207"/>
      <c r="AK138" s="207"/>
      <c r="AL138" s="207"/>
      <c r="AM138" s="206"/>
      <c r="AN138" s="207"/>
      <c r="AO138" s="207"/>
      <c r="AP138" s="207"/>
      <c r="AQ138" s="206" t="s">
        <v>564</v>
      </c>
      <c r="AR138" s="207"/>
      <c r="AS138" s="207"/>
      <c r="AT138" s="207"/>
      <c r="AU138" s="206" t="s">
        <v>564</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605</v>
      </c>
      <c r="AC139" s="213"/>
      <c r="AD139" s="213"/>
      <c r="AE139" s="206">
        <v>1555555</v>
      </c>
      <c r="AF139" s="207"/>
      <c r="AG139" s="207"/>
      <c r="AH139" s="207"/>
      <c r="AI139" s="206">
        <v>1666666</v>
      </c>
      <c r="AJ139" s="207"/>
      <c r="AK139" s="207"/>
      <c r="AL139" s="207"/>
      <c r="AM139" s="206"/>
      <c r="AN139" s="207"/>
      <c r="AO139" s="207"/>
      <c r="AP139" s="207"/>
      <c r="AQ139" s="206">
        <v>1777777</v>
      </c>
      <c r="AR139" s="207"/>
      <c r="AS139" s="207"/>
      <c r="AT139" s="207"/>
      <c r="AU139" s="206" t="s">
        <v>564</v>
      </c>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456</v>
      </c>
      <c r="R152" s="130"/>
      <c r="S152" s="130"/>
      <c r="T152" s="130"/>
      <c r="U152" s="130"/>
      <c r="V152" s="130"/>
      <c r="W152" s="130"/>
      <c r="X152" s="130"/>
      <c r="Y152" s="130"/>
      <c r="Z152" s="130"/>
      <c r="AA152" s="130"/>
      <c r="AB152" s="129" t="s">
        <v>457</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456</v>
      </c>
      <c r="R159" s="130"/>
      <c r="S159" s="130"/>
      <c r="T159" s="130"/>
      <c r="U159" s="130"/>
      <c r="V159" s="130"/>
      <c r="W159" s="130"/>
      <c r="X159" s="130"/>
      <c r="Y159" s="130"/>
      <c r="Z159" s="130"/>
      <c r="AA159" s="130"/>
      <c r="AB159" s="129" t="s">
        <v>457</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456</v>
      </c>
      <c r="R166" s="130"/>
      <c r="S166" s="130"/>
      <c r="T166" s="130"/>
      <c r="U166" s="130"/>
      <c r="V166" s="130"/>
      <c r="W166" s="130"/>
      <c r="X166" s="130"/>
      <c r="Y166" s="130"/>
      <c r="Z166" s="130"/>
      <c r="AA166" s="130"/>
      <c r="AB166" s="129" t="s">
        <v>457</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456</v>
      </c>
      <c r="R173" s="130"/>
      <c r="S173" s="130"/>
      <c r="T173" s="130"/>
      <c r="U173" s="130"/>
      <c r="V173" s="130"/>
      <c r="W173" s="130"/>
      <c r="X173" s="130"/>
      <c r="Y173" s="130"/>
      <c r="Z173" s="130"/>
      <c r="AA173" s="130"/>
      <c r="AB173" s="129" t="s">
        <v>457</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456</v>
      </c>
      <c r="R180" s="130"/>
      <c r="S180" s="130"/>
      <c r="T180" s="130"/>
      <c r="U180" s="130"/>
      <c r="V180" s="130"/>
      <c r="W180" s="130"/>
      <c r="X180" s="130"/>
      <c r="Y180" s="130"/>
      <c r="Z180" s="130"/>
      <c r="AA180" s="130"/>
      <c r="AB180" s="129" t="s">
        <v>457</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456</v>
      </c>
      <c r="R212" s="130"/>
      <c r="S212" s="130"/>
      <c r="T212" s="130"/>
      <c r="U212" s="130"/>
      <c r="V212" s="130"/>
      <c r="W212" s="130"/>
      <c r="X212" s="130"/>
      <c r="Y212" s="130"/>
      <c r="Z212" s="130"/>
      <c r="AA212" s="130"/>
      <c r="AB212" s="129" t="s">
        <v>457</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456</v>
      </c>
      <c r="R219" s="130"/>
      <c r="S219" s="130"/>
      <c r="T219" s="130"/>
      <c r="U219" s="130"/>
      <c r="V219" s="130"/>
      <c r="W219" s="130"/>
      <c r="X219" s="130"/>
      <c r="Y219" s="130"/>
      <c r="Z219" s="130"/>
      <c r="AA219" s="130"/>
      <c r="AB219" s="129" t="s">
        <v>457</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456</v>
      </c>
      <c r="R226" s="130"/>
      <c r="S226" s="130"/>
      <c r="T226" s="130"/>
      <c r="U226" s="130"/>
      <c r="V226" s="130"/>
      <c r="W226" s="130"/>
      <c r="X226" s="130"/>
      <c r="Y226" s="130"/>
      <c r="Z226" s="130"/>
      <c r="AA226" s="130"/>
      <c r="AB226" s="129" t="s">
        <v>457</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456</v>
      </c>
      <c r="R233" s="130"/>
      <c r="S233" s="130"/>
      <c r="T233" s="130"/>
      <c r="U233" s="130"/>
      <c r="V233" s="130"/>
      <c r="W233" s="130"/>
      <c r="X233" s="130"/>
      <c r="Y233" s="130"/>
      <c r="Z233" s="130"/>
      <c r="AA233" s="130"/>
      <c r="AB233" s="129" t="s">
        <v>457</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456</v>
      </c>
      <c r="R240" s="130"/>
      <c r="S240" s="130"/>
      <c r="T240" s="130"/>
      <c r="U240" s="130"/>
      <c r="V240" s="130"/>
      <c r="W240" s="130"/>
      <c r="X240" s="130"/>
      <c r="Y240" s="130"/>
      <c r="Z240" s="130"/>
      <c r="AA240" s="130"/>
      <c r="AB240" s="129" t="s">
        <v>457</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456</v>
      </c>
      <c r="R272" s="130"/>
      <c r="S272" s="130"/>
      <c r="T272" s="130"/>
      <c r="U272" s="130"/>
      <c r="V272" s="130"/>
      <c r="W272" s="130"/>
      <c r="X272" s="130"/>
      <c r="Y272" s="130"/>
      <c r="Z272" s="130"/>
      <c r="AA272" s="130"/>
      <c r="AB272" s="129" t="s">
        <v>457</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456</v>
      </c>
      <c r="R279" s="130"/>
      <c r="S279" s="130"/>
      <c r="T279" s="130"/>
      <c r="U279" s="130"/>
      <c r="V279" s="130"/>
      <c r="W279" s="130"/>
      <c r="X279" s="130"/>
      <c r="Y279" s="130"/>
      <c r="Z279" s="130"/>
      <c r="AA279" s="130"/>
      <c r="AB279" s="129" t="s">
        <v>457</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456</v>
      </c>
      <c r="R286" s="130"/>
      <c r="S286" s="130"/>
      <c r="T286" s="130"/>
      <c r="U286" s="130"/>
      <c r="V286" s="130"/>
      <c r="W286" s="130"/>
      <c r="X286" s="130"/>
      <c r="Y286" s="130"/>
      <c r="Z286" s="130"/>
      <c r="AA286" s="130"/>
      <c r="AB286" s="129" t="s">
        <v>457</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456</v>
      </c>
      <c r="R293" s="130"/>
      <c r="S293" s="130"/>
      <c r="T293" s="130"/>
      <c r="U293" s="130"/>
      <c r="V293" s="130"/>
      <c r="W293" s="130"/>
      <c r="X293" s="130"/>
      <c r="Y293" s="130"/>
      <c r="Z293" s="130"/>
      <c r="AA293" s="130"/>
      <c r="AB293" s="129" t="s">
        <v>457</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456</v>
      </c>
      <c r="R300" s="130"/>
      <c r="S300" s="130"/>
      <c r="T300" s="130"/>
      <c r="U300" s="130"/>
      <c r="V300" s="130"/>
      <c r="W300" s="130"/>
      <c r="X300" s="130"/>
      <c r="Y300" s="130"/>
      <c r="Z300" s="130"/>
      <c r="AA300" s="130"/>
      <c r="AB300" s="129" t="s">
        <v>457</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456</v>
      </c>
      <c r="R332" s="130"/>
      <c r="S332" s="130"/>
      <c r="T332" s="130"/>
      <c r="U332" s="130"/>
      <c r="V332" s="130"/>
      <c r="W332" s="130"/>
      <c r="X332" s="130"/>
      <c r="Y332" s="130"/>
      <c r="Z332" s="130"/>
      <c r="AA332" s="130"/>
      <c r="AB332" s="129" t="s">
        <v>457</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456</v>
      </c>
      <c r="R339" s="130"/>
      <c r="S339" s="130"/>
      <c r="T339" s="130"/>
      <c r="U339" s="130"/>
      <c r="V339" s="130"/>
      <c r="W339" s="130"/>
      <c r="X339" s="130"/>
      <c r="Y339" s="130"/>
      <c r="Z339" s="130"/>
      <c r="AA339" s="130"/>
      <c r="AB339" s="129" t="s">
        <v>457</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456</v>
      </c>
      <c r="R346" s="130"/>
      <c r="S346" s="130"/>
      <c r="T346" s="130"/>
      <c r="U346" s="130"/>
      <c r="V346" s="130"/>
      <c r="W346" s="130"/>
      <c r="X346" s="130"/>
      <c r="Y346" s="130"/>
      <c r="Z346" s="130"/>
      <c r="AA346" s="130"/>
      <c r="AB346" s="129" t="s">
        <v>457</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456</v>
      </c>
      <c r="R353" s="130"/>
      <c r="S353" s="130"/>
      <c r="T353" s="130"/>
      <c r="U353" s="130"/>
      <c r="V353" s="130"/>
      <c r="W353" s="130"/>
      <c r="X353" s="130"/>
      <c r="Y353" s="130"/>
      <c r="Z353" s="130"/>
      <c r="AA353" s="130"/>
      <c r="AB353" s="129" t="s">
        <v>457</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456</v>
      </c>
      <c r="R360" s="130"/>
      <c r="S360" s="130"/>
      <c r="T360" s="130"/>
      <c r="U360" s="130"/>
      <c r="V360" s="130"/>
      <c r="W360" s="130"/>
      <c r="X360" s="130"/>
      <c r="Y360" s="130"/>
      <c r="Z360" s="130"/>
      <c r="AA360" s="130"/>
      <c r="AB360" s="129" t="s">
        <v>457</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456</v>
      </c>
      <c r="R392" s="130"/>
      <c r="S392" s="130"/>
      <c r="T392" s="130"/>
      <c r="U392" s="130"/>
      <c r="V392" s="130"/>
      <c r="W392" s="130"/>
      <c r="X392" s="130"/>
      <c r="Y392" s="130"/>
      <c r="Z392" s="130"/>
      <c r="AA392" s="130"/>
      <c r="AB392" s="129" t="s">
        <v>457</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456</v>
      </c>
      <c r="R399" s="130"/>
      <c r="S399" s="130"/>
      <c r="T399" s="130"/>
      <c r="U399" s="130"/>
      <c r="V399" s="130"/>
      <c r="W399" s="130"/>
      <c r="X399" s="130"/>
      <c r="Y399" s="130"/>
      <c r="Z399" s="130"/>
      <c r="AA399" s="130"/>
      <c r="AB399" s="129" t="s">
        <v>457</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456</v>
      </c>
      <c r="R406" s="130"/>
      <c r="S406" s="130"/>
      <c r="T406" s="130"/>
      <c r="U406" s="130"/>
      <c r="V406" s="130"/>
      <c r="W406" s="130"/>
      <c r="X406" s="130"/>
      <c r="Y406" s="130"/>
      <c r="Z406" s="130"/>
      <c r="AA406" s="130"/>
      <c r="AB406" s="129" t="s">
        <v>457</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456</v>
      </c>
      <c r="R413" s="130"/>
      <c r="S413" s="130"/>
      <c r="T413" s="130"/>
      <c r="U413" s="130"/>
      <c r="V413" s="130"/>
      <c r="W413" s="130"/>
      <c r="X413" s="130"/>
      <c r="Y413" s="130"/>
      <c r="Z413" s="130"/>
      <c r="AA413" s="130"/>
      <c r="AB413" s="129" t="s">
        <v>457</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456</v>
      </c>
      <c r="R420" s="130"/>
      <c r="S420" s="130"/>
      <c r="T420" s="130"/>
      <c r="U420" s="130"/>
      <c r="V420" s="130"/>
      <c r="W420" s="130"/>
      <c r="X420" s="130"/>
      <c r="Y420" s="130"/>
      <c r="Z420" s="130"/>
      <c r="AA420" s="130"/>
      <c r="AB420" s="129" t="s">
        <v>457</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554</v>
      </c>
      <c r="D430" s="931"/>
      <c r="E430" s="174" t="s">
        <v>538</v>
      </c>
      <c r="F430" s="898"/>
      <c r="G430" s="899" t="s">
        <v>374</v>
      </c>
      <c r="H430" s="123"/>
      <c r="I430" s="123"/>
      <c r="J430" s="900" t="s">
        <v>567</v>
      </c>
      <c r="K430" s="901"/>
      <c r="L430" s="901"/>
      <c r="M430" s="901"/>
      <c r="N430" s="901"/>
      <c r="O430" s="901"/>
      <c r="P430" s="901"/>
      <c r="Q430" s="901"/>
      <c r="R430" s="901"/>
      <c r="S430" s="901"/>
      <c r="T430" s="902"/>
      <c r="U430" s="588" t="s">
        <v>567</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521</v>
      </c>
      <c r="AJ431" s="217"/>
      <c r="AK431" s="217"/>
      <c r="AL431" s="159"/>
      <c r="AM431" s="217" t="s">
        <v>516</v>
      </c>
      <c r="AN431" s="217"/>
      <c r="AO431" s="217"/>
      <c r="AP431" s="159"/>
      <c r="AQ431" s="159" t="s">
        <v>354</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567</v>
      </c>
      <c r="AF432" s="200"/>
      <c r="AG432" s="133" t="s">
        <v>355</v>
      </c>
      <c r="AH432" s="134"/>
      <c r="AI432" s="156"/>
      <c r="AJ432" s="156"/>
      <c r="AK432" s="156"/>
      <c r="AL432" s="154"/>
      <c r="AM432" s="156"/>
      <c r="AN432" s="156"/>
      <c r="AO432" s="156"/>
      <c r="AP432" s="154"/>
      <c r="AQ432" s="590" t="s">
        <v>579</v>
      </c>
      <c r="AR432" s="200"/>
      <c r="AS432" s="133" t="s">
        <v>355</v>
      </c>
      <c r="AT432" s="134"/>
      <c r="AU432" s="200" t="s">
        <v>567</v>
      </c>
      <c r="AV432" s="200"/>
      <c r="AW432" s="133" t="s">
        <v>300</v>
      </c>
      <c r="AX432" s="195"/>
    </row>
    <row r="433" spans="1:50" ht="23.25" hidden="1" customHeight="1" x14ac:dyDescent="0.15">
      <c r="A433" s="189"/>
      <c r="B433" s="186"/>
      <c r="C433" s="180"/>
      <c r="D433" s="186"/>
      <c r="E433" s="342"/>
      <c r="F433" s="343"/>
      <c r="G433" s="104" t="s">
        <v>567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567</v>
      </c>
      <c r="AC433" s="213"/>
      <c r="AD433" s="213"/>
      <c r="AE433" s="340" t="s">
        <v>567</v>
      </c>
      <c r="AF433" s="207"/>
      <c r="AG433" s="207"/>
      <c r="AH433" s="341"/>
      <c r="AI433" s="340" t="s">
        <v>567</v>
      </c>
      <c r="AJ433" s="207"/>
      <c r="AK433" s="207"/>
      <c r="AL433" s="207"/>
      <c r="AM433" s="340" t="s">
        <v>564</v>
      </c>
      <c r="AN433" s="207"/>
      <c r="AO433" s="207"/>
      <c r="AP433" s="341"/>
      <c r="AQ433" s="340" t="s">
        <v>579</v>
      </c>
      <c r="AR433" s="207"/>
      <c r="AS433" s="207"/>
      <c r="AT433" s="341"/>
      <c r="AU433" s="207" t="s">
        <v>579</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567</v>
      </c>
      <c r="AC434" s="205"/>
      <c r="AD434" s="205"/>
      <c r="AE434" s="340" t="s">
        <v>567</v>
      </c>
      <c r="AF434" s="207"/>
      <c r="AG434" s="207"/>
      <c r="AH434" s="341"/>
      <c r="AI434" s="340" t="s">
        <v>579</v>
      </c>
      <c r="AJ434" s="207"/>
      <c r="AK434" s="207"/>
      <c r="AL434" s="207"/>
      <c r="AM434" s="340" t="s">
        <v>564</v>
      </c>
      <c r="AN434" s="207"/>
      <c r="AO434" s="207"/>
      <c r="AP434" s="341"/>
      <c r="AQ434" s="340" t="s">
        <v>567</v>
      </c>
      <c r="AR434" s="207"/>
      <c r="AS434" s="207"/>
      <c r="AT434" s="341"/>
      <c r="AU434" s="207" t="s">
        <v>579</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567</v>
      </c>
      <c r="AF435" s="207"/>
      <c r="AG435" s="207"/>
      <c r="AH435" s="341"/>
      <c r="AI435" s="340" t="s">
        <v>567</v>
      </c>
      <c r="AJ435" s="207"/>
      <c r="AK435" s="207"/>
      <c r="AL435" s="207"/>
      <c r="AM435" s="340" t="s">
        <v>564</v>
      </c>
      <c r="AN435" s="207"/>
      <c r="AO435" s="207"/>
      <c r="AP435" s="341"/>
      <c r="AQ435" s="340" t="s">
        <v>567</v>
      </c>
      <c r="AR435" s="207"/>
      <c r="AS435" s="207"/>
      <c r="AT435" s="341"/>
      <c r="AU435" s="207" t="s">
        <v>567</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520</v>
      </c>
      <c r="AJ436" s="217"/>
      <c r="AK436" s="217"/>
      <c r="AL436" s="159"/>
      <c r="AM436" s="217" t="s">
        <v>516</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520</v>
      </c>
      <c r="AJ441" s="217"/>
      <c r="AK441" s="217"/>
      <c r="AL441" s="159"/>
      <c r="AM441" s="217" t="s">
        <v>512</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520</v>
      </c>
      <c r="AJ446" s="217"/>
      <c r="AK446" s="217"/>
      <c r="AL446" s="159"/>
      <c r="AM446" s="217" t="s">
        <v>517</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520</v>
      </c>
      <c r="AJ451" s="217"/>
      <c r="AK451" s="217"/>
      <c r="AL451" s="159"/>
      <c r="AM451" s="217" t="s">
        <v>516</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520</v>
      </c>
      <c r="AJ456" s="217"/>
      <c r="AK456" s="217"/>
      <c r="AL456" s="159"/>
      <c r="AM456" s="217" t="s">
        <v>516</v>
      </c>
      <c r="AN456" s="217"/>
      <c r="AO456" s="217"/>
      <c r="AP456" s="159"/>
      <c r="AQ456" s="159" t="s">
        <v>354</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355</v>
      </c>
      <c r="AH457" s="134"/>
      <c r="AI457" s="156"/>
      <c r="AJ457" s="156"/>
      <c r="AK457" s="156"/>
      <c r="AL457" s="154"/>
      <c r="AM457" s="156"/>
      <c r="AN457" s="156"/>
      <c r="AO457" s="156"/>
      <c r="AP457" s="154"/>
      <c r="AQ457" s="590"/>
      <c r="AR457" s="200"/>
      <c r="AS457" s="133" t="s">
        <v>355</v>
      </c>
      <c r="AT457" s="134"/>
      <c r="AU457" s="200"/>
      <c r="AV457" s="200"/>
      <c r="AW457" s="133" t="s">
        <v>300</v>
      </c>
      <c r="AX457" s="195"/>
    </row>
    <row r="458" spans="1:50" ht="23.25" hidden="1" customHeight="1" x14ac:dyDescent="0.15">
      <c r="A458" s="189"/>
      <c r="B458" s="186"/>
      <c r="C458" s="180"/>
      <c r="D458" s="186"/>
      <c r="E458" s="342"/>
      <c r="F458" s="343"/>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0"/>
      <c r="AF458" s="207"/>
      <c r="AG458" s="207"/>
      <c r="AH458" s="207"/>
      <c r="AI458" s="340"/>
      <c r="AJ458" s="207"/>
      <c r="AK458" s="207"/>
      <c r="AL458" s="207"/>
      <c r="AM458" s="340" t="s">
        <v>564</v>
      </c>
      <c r="AN458" s="207"/>
      <c r="AO458" s="207"/>
      <c r="AP458" s="341"/>
      <c r="AQ458" s="340"/>
      <c r="AR458" s="207"/>
      <c r="AS458" s="207"/>
      <c r="AT458" s="341"/>
      <c r="AU458" s="207"/>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0"/>
      <c r="AF459" s="207"/>
      <c r="AG459" s="207"/>
      <c r="AH459" s="341"/>
      <c r="AI459" s="340"/>
      <c r="AJ459" s="207"/>
      <c r="AK459" s="207"/>
      <c r="AL459" s="207"/>
      <c r="AM459" s="340" t="s">
        <v>564</v>
      </c>
      <c r="AN459" s="207"/>
      <c r="AO459" s="207"/>
      <c r="AP459" s="341"/>
      <c r="AQ459" s="340"/>
      <c r="AR459" s="207"/>
      <c r="AS459" s="207"/>
      <c r="AT459" s="341"/>
      <c r="AU459" s="207"/>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c r="AF460" s="207"/>
      <c r="AG460" s="207"/>
      <c r="AH460" s="341"/>
      <c r="AI460" s="340"/>
      <c r="AJ460" s="207"/>
      <c r="AK460" s="207"/>
      <c r="AL460" s="207"/>
      <c r="AM460" s="340" t="s">
        <v>564</v>
      </c>
      <c r="AN460" s="207"/>
      <c r="AO460" s="207"/>
      <c r="AP460" s="341"/>
      <c r="AQ460" s="340"/>
      <c r="AR460" s="207"/>
      <c r="AS460" s="207"/>
      <c r="AT460" s="341"/>
      <c r="AU460" s="207"/>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520</v>
      </c>
      <c r="AJ461" s="217"/>
      <c r="AK461" s="217"/>
      <c r="AL461" s="159"/>
      <c r="AM461" s="217" t="s">
        <v>518</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520</v>
      </c>
      <c r="AJ466" s="217"/>
      <c r="AK466" s="217"/>
      <c r="AL466" s="159"/>
      <c r="AM466" s="217" t="s">
        <v>516</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520</v>
      </c>
      <c r="AJ471" s="217"/>
      <c r="AK471" s="217"/>
      <c r="AL471" s="159"/>
      <c r="AM471" s="217" t="s">
        <v>512</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520</v>
      </c>
      <c r="AJ476" s="217"/>
      <c r="AK476" s="217"/>
      <c r="AL476" s="159"/>
      <c r="AM476" s="217" t="s">
        <v>516</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567</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521</v>
      </c>
      <c r="AJ485" s="217"/>
      <c r="AK485" s="217"/>
      <c r="AL485" s="159"/>
      <c r="AM485" s="217" t="s">
        <v>518</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520</v>
      </c>
      <c r="AJ490" s="217"/>
      <c r="AK490" s="217"/>
      <c r="AL490" s="159"/>
      <c r="AM490" s="217" t="s">
        <v>518</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520</v>
      </c>
      <c r="AJ495" s="217"/>
      <c r="AK495" s="217"/>
      <c r="AL495" s="159"/>
      <c r="AM495" s="217" t="s">
        <v>516</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520</v>
      </c>
      <c r="AJ500" s="217"/>
      <c r="AK500" s="217"/>
      <c r="AL500" s="159"/>
      <c r="AM500" s="217" t="s">
        <v>517</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520</v>
      </c>
      <c r="AJ505" s="217"/>
      <c r="AK505" s="217"/>
      <c r="AL505" s="159"/>
      <c r="AM505" s="217" t="s">
        <v>518</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520</v>
      </c>
      <c r="AJ510" s="217"/>
      <c r="AK510" s="217"/>
      <c r="AL510" s="159"/>
      <c r="AM510" s="217" t="s">
        <v>516</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521</v>
      </c>
      <c r="AJ515" s="217"/>
      <c r="AK515" s="217"/>
      <c r="AL515" s="159"/>
      <c r="AM515" s="217" t="s">
        <v>516</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521</v>
      </c>
      <c r="AJ520" s="217"/>
      <c r="AK520" s="217"/>
      <c r="AL520" s="159"/>
      <c r="AM520" s="217" t="s">
        <v>516</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520</v>
      </c>
      <c r="AJ525" s="217"/>
      <c r="AK525" s="217"/>
      <c r="AL525" s="159"/>
      <c r="AM525" s="217" t="s">
        <v>512</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520</v>
      </c>
      <c r="AJ530" s="217"/>
      <c r="AK530" s="217"/>
      <c r="AL530" s="159"/>
      <c r="AM530" s="217" t="s">
        <v>516</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521</v>
      </c>
      <c r="AJ539" s="217"/>
      <c r="AK539" s="217"/>
      <c r="AL539" s="159"/>
      <c r="AM539" s="217" t="s">
        <v>516</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520</v>
      </c>
      <c r="AJ544" s="217"/>
      <c r="AK544" s="217"/>
      <c r="AL544" s="159"/>
      <c r="AM544" s="217" t="s">
        <v>518</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520</v>
      </c>
      <c r="AJ549" s="217"/>
      <c r="AK549" s="217"/>
      <c r="AL549" s="159"/>
      <c r="AM549" s="217" t="s">
        <v>512</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520</v>
      </c>
      <c r="AJ554" s="217"/>
      <c r="AK554" s="217"/>
      <c r="AL554" s="159"/>
      <c r="AM554" s="217" t="s">
        <v>512</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520</v>
      </c>
      <c r="AJ559" s="217"/>
      <c r="AK559" s="217"/>
      <c r="AL559" s="159"/>
      <c r="AM559" s="217" t="s">
        <v>516</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520</v>
      </c>
      <c r="AJ564" s="217"/>
      <c r="AK564" s="217"/>
      <c r="AL564" s="159"/>
      <c r="AM564" s="217" t="s">
        <v>512</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521</v>
      </c>
      <c r="AJ569" s="217"/>
      <c r="AK569" s="217"/>
      <c r="AL569" s="159"/>
      <c r="AM569" s="217" t="s">
        <v>512</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520</v>
      </c>
      <c r="AJ574" s="217"/>
      <c r="AK574" s="217"/>
      <c r="AL574" s="159"/>
      <c r="AM574" s="217" t="s">
        <v>512</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520</v>
      </c>
      <c r="AJ579" s="217"/>
      <c r="AK579" s="217"/>
      <c r="AL579" s="159"/>
      <c r="AM579" s="217" t="s">
        <v>512</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520</v>
      </c>
      <c r="AJ584" s="217"/>
      <c r="AK584" s="217"/>
      <c r="AL584" s="159"/>
      <c r="AM584" s="217" t="s">
        <v>516</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520</v>
      </c>
      <c r="AJ593" s="217"/>
      <c r="AK593" s="217"/>
      <c r="AL593" s="159"/>
      <c r="AM593" s="217" t="s">
        <v>512</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521</v>
      </c>
      <c r="AJ598" s="217"/>
      <c r="AK598" s="217"/>
      <c r="AL598" s="159"/>
      <c r="AM598" s="217" t="s">
        <v>517</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520</v>
      </c>
      <c r="AJ603" s="217"/>
      <c r="AK603" s="217"/>
      <c r="AL603" s="159"/>
      <c r="AM603" s="217" t="s">
        <v>512</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520</v>
      </c>
      <c r="AJ608" s="217"/>
      <c r="AK608" s="217"/>
      <c r="AL608" s="159"/>
      <c r="AM608" s="217" t="s">
        <v>512</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520</v>
      </c>
      <c r="AJ613" s="217"/>
      <c r="AK613" s="217"/>
      <c r="AL613" s="159"/>
      <c r="AM613" s="217" t="s">
        <v>516</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520</v>
      </c>
      <c r="AJ618" s="217"/>
      <c r="AK618" s="217"/>
      <c r="AL618" s="159"/>
      <c r="AM618" s="217" t="s">
        <v>516</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520</v>
      </c>
      <c r="AJ623" s="217"/>
      <c r="AK623" s="217"/>
      <c r="AL623" s="159"/>
      <c r="AM623" s="217" t="s">
        <v>517</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520</v>
      </c>
      <c r="AJ628" s="217"/>
      <c r="AK628" s="217"/>
      <c r="AL628" s="159"/>
      <c r="AM628" s="217" t="s">
        <v>516</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520</v>
      </c>
      <c r="AJ633" s="217"/>
      <c r="AK633" s="217"/>
      <c r="AL633" s="159"/>
      <c r="AM633" s="217" t="s">
        <v>512</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520</v>
      </c>
      <c r="AJ638" s="217"/>
      <c r="AK638" s="217"/>
      <c r="AL638" s="159"/>
      <c r="AM638" s="217" t="s">
        <v>516</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521</v>
      </c>
      <c r="AJ647" s="217"/>
      <c r="AK647" s="217"/>
      <c r="AL647" s="159"/>
      <c r="AM647" s="217" t="s">
        <v>512</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520</v>
      </c>
      <c r="AJ652" s="217"/>
      <c r="AK652" s="217"/>
      <c r="AL652" s="159"/>
      <c r="AM652" s="217" t="s">
        <v>512</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520</v>
      </c>
      <c r="AJ657" s="217"/>
      <c r="AK657" s="217"/>
      <c r="AL657" s="159"/>
      <c r="AM657" s="217" t="s">
        <v>516</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520</v>
      </c>
      <c r="AJ662" s="217"/>
      <c r="AK662" s="217"/>
      <c r="AL662" s="159"/>
      <c r="AM662" s="217" t="s">
        <v>512</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520</v>
      </c>
      <c r="AJ667" s="217"/>
      <c r="AK667" s="217"/>
      <c r="AL667" s="159"/>
      <c r="AM667" s="217" t="s">
        <v>512</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521</v>
      </c>
      <c r="AJ672" s="217"/>
      <c r="AK672" s="217"/>
      <c r="AL672" s="159"/>
      <c r="AM672" s="217" t="s">
        <v>512</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520</v>
      </c>
      <c r="AJ677" s="217"/>
      <c r="AK677" s="217"/>
      <c r="AL677" s="159"/>
      <c r="AM677" s="217" t="s">
        <v>518</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521</v>
      </c>
      <c r="AJ682" s="217"/>
      <c r="AK682" s="217"/>
      <c r="AL682" s="159"/>
      <c r="AM682" s="217" t="s">
        <v>516</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520</v>
      </c>
      <c r="AJ687" s="217"/>
      <c r="AK687" s="217"/>
      <c r="AL687" s="159"/>
      <c r="AM687" s="217" t="s">
        <v>512</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520</v>
      </c>
      <c r="AJ692" s="217"/>
      <c r="AK692" s="217"/>
      <c r="AL692" s="159"/>
      <c r="AM692" s="217" t="s">
        <v>517</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569</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72"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569</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569</v>
      </c>
      <c r="AE704" s="783"/>
      <c r="AF704" s="78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38.25"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569</v>
      </c>
      <c r="AE705" s="715"/>
      <c r="AF705" s="71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8.25" customHeight="1" x14ac:dyDescent="0.15">
      <c r="A706" s="642"/>
      <c r="B706" s="643"/>
      <c r="C706" s="794"/>
      <c r="D706" s="795"/>
      <c r="E706" s="730" t="s">
        <v>499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631</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8.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632</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4.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569</v>
      </c>
      <c r="AE708" s="605"/>
      <c r="AF708" s="605"/>
      <c r="AG708" s="742" t="s">
        <v>612</v>
      </c>
      <c r="AH708" s="743"/>
      <c r="AI708" s="743"/>
      <c r="AJ708" s="743"/>
      <c r="AK708" s="743"/>
      <c r="AL708" s="743"/>
      <c r="AM708" s="743"/>
      <c r="AN708" s="743"/>
      <c r="AO708" s="743"/>
      <c r="AP708" s="743"/>
      <c r="AQ708" s="743"/>
      <c r="AR708" s="743"/>
      <c r="AS708" s="743"/>
      <c r="AT708" s="743"/>
      <c r="AU708" s="743"/>
      <c r="AV708" s="743"/>
      <c r="AW708" s="743"/>
      <c r="AX708" s="744"/>
    </row>
    <row r="709" spans="1:50" ht="40.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569</v>
      </c>
      <c r="AE709" s="329"/>
      <c r="AF709" s="329"/>
      <c r="AG709" s="101" t="s">
        <v>612</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633</v>
      </c>
      <c r="AE710" s="329"/>
      <c r="AF710" s="329"/>
      <c r="AG710" s="101" t="s">
        <v>567</v>
      </c>
      <c r="AH710" s="102"/>
      <c r="AI710" s="102"/>
      <c r="AJ710" s="102"/>
      <c r="AK710" s="102"/>
      <c r="AL710" s="102"/>
      <c r="AM710" s="102"/>
      <c r="AN710" s="102"/>
      <c r="AO710" s="102"/>
      <c r="AP710" s="102"/>
      <c r="AQ710" s="102"/>
      <c r="AR710" s="102"/>
      <c r="AS710" s="102"/>
      <c r="AT710" s="102"/>
      <c r="AU710" s="102"/>
      <c r="AV710" s="102"/>
      <c r="AW710" s="102"/>
      <c r="AX710" s="103"/>
    </row>
    <row r="711" spans="1:50" ht="42"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569</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467</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633</v>
      </c>
      <c r="AE712" s="783"/>
      <c r="AF712" s="783"/>
      <c r="AG712" s="810" t="s">
        <v>567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468</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633</v>
      </c>
      <c r="AE713" s="329"/>
      <c r="AF713" s="663"/>
      <c r="AG713" s="101" t="s">
        <v>567</v>
      </c>
      <c r="AH713" s="102"/>
      <c r="AI713" s="102"/>
      <c r="AJ713" s="102"/>
      <c r="AK713" s="102"/>
      <c r="AL713" s="102"/>
      <c r="AM713" s="102"/>
      <c r="AN713" s="102"/>
      <c r="AO713" s="102"/>
      <c r="AP713" s="102"/>
      <c r="AQ713" s="102"/>
      <c r="AR713" s="102"/>
      <c r="AS713" s="102"/>
      <c r="AT713" s="102"/>
      <c r="AU713" s="102"/>
      <c r="AV713" s="102"/>
      <c r="AW713" s="102"/>
      <c r="AX713" s="103"/>
    </row>
    <row r="714" spans="1:50" ht="54" customHeight="1" x14ac:dyDescent="0.15">
      <c r="A714" s="645"/>
      <c r="B714" s="646"/>
      <c r="C714" s="647" t="s">
        <v>444</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569</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45" customHeight="1" x14ac:dyDescent="0.15">
      <c r="A715" s="640" t="s">
        <v>40</v>
      </c>
      <c r="B715" s="784"/>
      <c r="C715" s="785" t="s">
        <v>445</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569</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633</v>
      </c>
      <c r="AE716" s="627"/>
      <c r="AF716" s="627"/>
      <c r="AG716" s="101" t="s">
        <v>567</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569</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41.25"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569</v>
      </c>
      <c r="AE718" s="329"/>
      <c r="AF718" s="329"/>
      <c r="AG718" s="127" t="s">
        <v>616</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633</v>
      </c>
      <c r="AE719" s="605"/>
      <c r="AF719" s="605"/>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460</v>
      </c>
      <c r="D720" s="300"/>
      <c r="E720" s="300"/>
      <c r="F720" s="303"/>
      <c r="G720" s="299" t="s">
        <v>461</v>
      </c>
      <c r="H720" s="300"/>
      <c r="I720" s="300"/>
      <c r="J720" s="300"/>
      <c r="K720" s="300"/>
      <c r="L720" s="300"/>
      <c r="M720" s="300"/>
      <c r="N720" s="299" t="s">
        <v>464</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636</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12.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473</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542</v>
      </c>
      <c r="B737" s="210"/>
      <c r="C737" s="210"/>
      <c r="D737" s="211"/>
      <c r="E737" s="990" t="s">
        <v>617</v>
      </c>
      <c r="F737" s="990"/>
      <c r="G737" s="990"/>
      <c r="H737" s="990"/>
      <c r="I737" s="990"/>
      <c r="J737" s="990"/>
      <c r="K737" s="990"/>
      <c r="L737" s="990"/>
      <c r="M737" s="990"/>
      <c r="N737" s="365" t="s">
        <v>535</v>
      </c>
      <c r="O737" s="365"/>
      <c r="P737" s="365"/>
      <c r="Q737" s="365"/>
      <c r="R737" s="990" t="s">
        <v>618</v>
      </c>
      <c r="S737" s="990"/>
      <c r="T737" s="990"/>
      <c r="U737" s="990"/>
      <c r="V737" s="990"/>
      <c r="W737" s="990"/>
      <c r="X737" s="990"/>
      <c r="Y737" s="990"/>
      <c r="Z737" s="990"/>
      <c r="AA737" s="365" t="s">
        <v>534</v>
      </c>
      <c r="AB737" s="365"/>
      <c r="AC737" s="365"/>
      <c r="AD737" s="365"/>
      <c r="AE737" s="990" t="s">
        <v>619</v>
      </c>
      <c r="AF737" s="990"/>
      <c r="AG737" s="990"/>
      <c r="AH737" s="990"/>
      <c r="AI737" s="990"/>
      <c r="AJ737" s="990"/>
      <c r="AK737" s="990"/>
      <c r="AL737" s="990"/>
      <c r="AM737" s="990"/>
      <c r="AN737" s="365" t="s">
        <v>533</v>
      </c>
      <c r="AO737" s="365"/>
      <c r="AP737" s="365"/>
      <c r="AQ737" s="365"/>
      <c r="AR737" s="982" t="s">
        <v>620</v>
      </c>
      <c r="AS737" s="983"/>
      <c r="AT737" s="983"/>
      <c r="AU737" s="983"/>
      <c r="AV737" s="983"/>
      <c r="AW737" s="983"/>
      <c r="AX737" s="984"/>
      <c r="AY737" s="89"/>
      <c r="AZ737" s="89"/>
    </row>
    <row r="738" spans="1:52" ht="24.75" customHeight="1" x14ac:dyDescent="0.15">
      <c r="A738" s="991" t="s">
        <v>532</v>
      </c>
      <c r="B738" s="210"/>
      <c r="C738" s="210"/>
      <c r="D738" s="211"/>
      <c r="E738" s="990" t="s">
        <v>621</v>
      </c>
      <c r="F738" s="990"/>
      <c r="G738" s="990"/>
      <c r="H738" s="990"/>
      <c r="I738" s="990"/>
      <c r="J738" s="990"/>
      <c r="K738" s="990"/>
      <c r="L738" s="990"/>
      <c r="M738" s="990"/>
      <c r="N738" s="365" t="s">
        <v>531</v>
      </c>
      <c r="O738" s="365"/>
      <c r="P738" s="365"/>
      <c r="Q738" s="365"/>
      <c r="R738" s="990" t="s">
        <v>622</v>
      </c>
      <c r="S738" s="990"/>
      <c r="T738" s="990"/>
      <c r="U738" s="990"/>
      <c r="V738" s="990"/>
      <c r="W738" s="990"/>
      <c r="X738" s="990"/>
      <c r="Y738" s="990"/>
      <c r="Z738" s="990"/>
      <c r="AA738" s="365" t="s">
        <v>530</v>
      </c>
      <c r="AB738" s="365"/>
      <c r="AC738" s="365"/>
      <c r="AD738" s="365"/>
      <c r="AE738" s="990" t="s">
        <v>623</v>
      </c>
      <c r="AF738" s="990"/>
      <c r="AG738" s="990"/>
      <c r="AH738" s="990"/>
      <c r="AI738" s="990"/>
      <c r="AJ738" s="990"/>
      <c r="AK738" s="990"/>
      <c r="AL738" s="990"/>
      <c r="AM738" s="990"/>
      <c r="AN738" s="365" t="s">
        <v>526</v>
      </c>
      <c r="AO738" s="365"/>
      <c r="AP738" s="365"/>
      <c r="AQ738" s="365"/>
      <c r="AR738" s="982">
        <v>365</v>
      </c>
      <c r="AS738" s="983"/>
      <c r="AT738" s="983"/>
      <c r="AU738" s="983"/>
      <c r="AV738" s="983"/>
      <c r="AW738" s="983"/>
      <c r="AX738" s="984"/>
    </row>
    <row r="739" spans="1:52" ht="24.75" customHeight="1" thickBot="1" x14ac:dyDescent="0.2">
      <c r="A739" s="992" t="s">
        <v>522</v>
      </c>
      <c r="B739" s="993"/>
      <c r="C739" s="993"/>
      <c r="D739" s="994"/>
      <c r="E739" s="995" t="s">
        <v>624</v>
      </c>
      <c r="F739" s="985"/>
      <c r="G739" s="985"/>
      <c r="H739" s="93" t="str">
        <f>IF(E739="", "", "(")</f>
        <v>(</v>
      </c>
      <c r="I739" s="985"/>
      <c r="J739" s="985"/>
      <c r="K739" s="93" t="str">
        <f>IF(OR(I739="　", I739=""), "", "-")</f>
        <v/>
      </c>
      <c r="L739" s="986">
        <v>366</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502</v>
      </c>
      <c r="B740" s="615"/>
      <c r="C740" s="615"/>
      <c r="D740" s="615"/>
      <c r="E740" s="615"/>
      <c r="F740" s="616"/>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562</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504</v>
      </c>
      <c r="B779" s="629"/>
      <c r="C779" s="629"/>
      <c r="D779" s="629"/>
      <c r="E779" s="629"/>
      <c r="F779" s="630"/>
      <c r="G779" s="595" t="s">
        <v>655</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657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637</v>
      </c>
      <c r="H781" s="671"/>
      <c r="I781" s="671"/>
      <c r="J781" s="671"/>
      <c r="K781" s="672"/>
      <c r="L781" s="664" t="s">
        <v>639</v>
      </c>
      <c r="M781" s="665"/>
      <c r="N781" s="665"/>
      <c r="O781" s="665"/>
      <c r="P781" s="665"/>
      <c r="Q781" s="665"/>
      <c r="R781" s="665"/>
      <c r="S781" s="665"/>
      <c r="T781" s="665"/>
      <c r="U781" s="665"/>
      <c r="V781" s="665"/>
      <c r="W781" s="665"/>
      <c r="X781" s="666"/>
      <c r="Y781" s="388">
        <v>1.9</v>
      </c>
      <c r="Z781" s="389"/>
      <c r="AA781" s="389"/>
      <c r="AB781" s="805"/>
      <c r="AC781" s="670" t="s">
        <v>652</v>
      </c>
      <c r="AD781" s="671"/>
      <c r="AE781" s="671"/>
      <c r="AF781" s="671"/>
      <c r="AG781" s="672"/>
      <c r="AH781" s="664" t="s">
        <v>654</v>
      </c>
      <c r="AI781" s="665"/>
      <c r="AJ781" s="665"/>
      <c r="AK781" s="665"/>
      <c r="AL781" s="665"/>
      <c r="AM781" s="665"/>
      <c r="AN781" s="665"/>
      <c r="AO781" s="665"/>
      <c r="AP781" s="665"/>
      <c r="AQ781" s="665"/>
      <c r="AR781" s="665"/>
      <c r="AS781" s="665"/>
      <c r="AT781" s="666"/>
      <c r="AU781" s="388">
        <v>0.6</v>
      </c>
      <c r="AV781" s="389"/>
      <c r="AW781" s="389"/>
      <c r="AX781" s="390"/>
    </row>
    <row r="782" spans="1:50" ht="24.75" customHeight="1" x14ac:dyDescent="0.15">
      <c r="A782" s="631"/>
      <c r="B782" s="632"/>
      <c r="C782" s="632"/>
      <c r="D782" s="632"/>
      <c r="E782" s="632"/>
      <c r="F782" s="633"/>
      <c r="G782" s="606" t="s">
        <v>638</v>
      </c>
      <c r="H782" s="607"/>
      <c r="I782" s="607"/>
      <c r="J782" s="607"/>
      <c r="K782" s="608"/>
      <c r="L782" s="598" t="s">
        <v>643</v>
      </c>
      <c r="M782" s="599"/>
      <c r="N782" s="599"/>
      <c r="O782" s="599"/>
      <c r="P782" s="599"/>
      <c r="Q782" s="599"/>
      <c r="R782" s="599"/>
      <c r="S782" s="599"/>
      <c r="T782" s="599"/>
      <c r="U782" s="599"/>
      <c r="V782" s="599"/>
      <c r="W782" s="599"/>
      <c r="X782" s="600"/>
      <c r="Y782" s="601">
        <v>0.1</v>
      </c>
      <c r="Z782" s="602"/>
      <c r="AA782" s="602"/>
      <c r="AB782" s="612"/>
      <c r="AC782" s="606" t="s">
        <v>653</v>
      </c>
      <c r="AD782" s="607"/>
      <c r="AE782" s="607"/>
      <c r="AF782" s="607"/>
      <c r="AG782" s="608"/>
      <c r="AH782" s="598" t="s">
        <v>640</v>
      </c>
      <c r="AI782" s="599"/>
      <c r="AJ782" s="599"/>
      <c r="AK782" s="599"/>
      <c r="AL782" s="599"/>
      <c r="AM782" s="599"/>
      <c r="AN782" s="599"/>
      <c r="AO782" s="599"/>
      <c r="AP782" s="599"/>
      <c r="AQ782" s="599"/>
      <c r="AR782" s="599"/>
      <c r="AS782" s="599"/>
      <c r="AT782" s="600"/>
      <c r="AU782" s="601">
        <v>0.1</v>
      </c>
      <c r="AV782" s="602"/>
      <c r="AW782" s="602"/>
      <c r="AX782" s="603"/>
    </row>
    <row r="783" spans="1:50" ht="24.75" customHeight="1" x14ac:dyDescent="0.15">
      <c r="A783" s="631"/>
      <c r="B783" s="632"/>
      <c r="C783" s="632"/>
      <c r="D783" s="632"/>
      <c r="E783" s="632"/>
      <c r="F783" s="633"/>
      <c r="G783" s="606" t="s">
        <v>196</v>
      </c>
      <c r="H783" s="607"/>
      <c r="I783" s="607"/>
      <c r="J783" s="607"/>
      <c r="K783" s="608"/>
      <c r="L783" s="598" t="s">
        <v>640</v>
      </c>
      <c r="M783" s="599"/>
      <c r="N783" s="599"/>
      <c r="O783" s="599"/>
      <c r="P783" s="599"/>
      <c r="Q783" s="599"/>
      <c r="R783" s="599"/>
      <c r="S783" s="599"/>
      <c r="T783" s="599"/>
      <c r="U783" s="599"/>
      <c r="V783" s="599"/>
      <c r="W783" s="599"/>
      <c r="X783" s="600"/>
      <c r="Y783" s="601">
        <v>0.2</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2.2000000000000002</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0.7</v>
      </c>
      <c r="AV791" s="832"/>
      <c r="AW791" s="832"/>
      <c r="AX791" s="834"/>
    </row>
    <row r="792" spans="1:50" ht="24.75" customHeight="1" x14ac:dyDescent="0.15">
      <c r="A792" s="631"/>
      <c r="B792" s="632"/>
      <c r="C792" s="632"/>
      <c r="D792" s="632"/>
      <c r="E792" s="632"/>
      <c r="F792" s="633"/>
      <c r="G792" s="595" t="s">
        <v>656</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658</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641</v>
      </c>
      <c r="H794" s="671"/>
      <c r="I794" s="671"/>
      <c r="J794" s="671"/>
      <c r="K794" s="672"/>
      <c r="L794" s="664" t="s">
        <v>642</v>
      </c>
      <c r="M794" s="665"/>
      <c r="N794" s="665"/>
      <c r="O794" s="665"/>
      <c r="P794" s="665"/>
      <c r="Q794" s="665"/>
      <c r="R794" s="665"/>
      <c r="S794" s="665"/>
      <c r="T794" s="665"/>
      <c r="U794" s="665"/>
      <c r="V794" s="665"/>
      <c r="W794" s="665"/>
      <c r="X794" s="666"/>
      <c r="Y794" s="388">
        <v>7</v>
      </c>
      <c r="Z794" s="389"/>
      <c r="AA794" s="389"/>
      <c r="AB794" s="805"/>
      <c r="AC794" s="670" t="s">
        <v>659</v>
      </c>
      <c r="AD794" s="671"/>
      <c r="AE794" s="671"/>
      <c r="AF794" s="671"/>
      <c r="AG794" s="672"/>
      <c r="AH794" s="664" t="s">
        <v>662</v>
      </c>
      <c r="AI794" s="665"/>
      <c r="AJ794" s="665"/>
      <c r="AK794" s="665"/>
      <c r="AL794" s="665"/>
      <c r="AM794" s="665"/>
      <c r="AN794" s="665"/>
      <c r="AO794" s="665"/>
      <c r="AP794" s="665"/>
      <c r="AQ794" s="665"/>
      <c r="AR794" s="665"/>
      <c r="AS794" s="665"/>
      <c r="AT794" s="666"/>
      <c r="AU794" s="388">
        <v>5.5</v>
      </c>
      <c r="AV794" s="389"/>
      <c r="AW794" s="389"/>
      <c r="AX794" s="390"/>
    </row>
    <row r="795" spans="1:50" ht="24.75" customHeight="1" x14ac:dyDescent="0.15">
      <c r="A795" s="631"/>
      <c r="B795" s="632"/>
      <c r="C795" s="632"/>
      <c r="D795" s="632"/>
      <c r="E795" s="632"/>
      <c r="F795" s="633"/>
      <c r="G795" s="606" t="s">
        <v>196</v>
      </c>
      <c r="H795" s="607"/>
      <c r="I795" s="607"/>
      <c r="J795" s="607"/>
      <c r="K795" s="608"/>
      <c r="L795" s="598" t="s">
        <v>640</v>
      </c>
      <c r="M795" s="599"/>
      <c r="N795" s="599"/>
      <c r="O795" s="599"/>
      <c r="P795" s="599"/>
      <c r="Q795" s="599"/>
      <c r="R795" s="599"/>
      <c r="S795" s="599"/>
      <c r="T795" s="599"/>
      <c r="U795" s="599"/>
      <c r="V795" s="599"/>
      <c r="W795" s="599"/>
      <c r="X795" s="600"/>
      <c r="Y795" s="601">
        <v>0.5</v>
      </c>
      <c r="Z795" s="602"/>
      <c r="AA795" s="602"/>
      <c r="AB795" s="612"/>
      <c r="AC795" s="606" t="s">
        <v>660</v>
      </c>
      <c r="AD795" s="607"/>
      <c r="AE795" s="607"/>
      <c r="AF795" s="607"/>
      <c r="AG795" s="608"/>
      <c r="AH795" s="598" t="s">
        <v>665</v>
      </c>
      <c r="AI795" s="599"/>
      <c r="AJ795" s="599"/>
      <c r="AK795" s="599"/>
      <c r="AL795" s="599"/>
      <c r="AM795" s="599"/>
      <c r="AN795" s="599"/>
      <c r="AO795" s="599"/>
      <c r="AP795" s="599"/>
      <c r="AQ795" s="599"/>
      <c r="AR795" s="599"/>
      <c r="AS795" s="599"/>
      <c r="AT795" s="600"/>
      <c r="AU795" s="601">
        <v>0.8</v>
      </c>
      <c r="AV795" s="602"/>
      <c r="AW795" s="602"/>
      <c r="AX795" s="603"/>
    </row>
    <row r="796" spans="1:50" ht="24.75"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t="s">
        <v>661</v>
      </c>
      <c r="AD796" s="607"/>
      <c r="AE796" s="607"/>
      <c r="AF796" s="607"/>
      <c r="AG796" s="608"/>
      <c r="AH796" s="598" t="s">
        <v>664</v>
      </c>
      <c r="AI796" s="599"/>
      <c r="AJ796" s="599"/>
      <c r="AK796" s="599"/>
      <c r="AL796" s="599"/>
      <c r="AM796" s="599"/>
      <c r="AN796" s="599"/>
      <c r="AO796" s="599"/>
      <c r="AP796" s="599"/>
      <c r="AQ796" s="599"/>
      <c r="AR796" s="599"/>
      <c r="AS796" s="599"/>
      <c r="AT796" s="600"/>
      <c r="AU796" s="601">
        <v>1.2</v>
      </c>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7.5</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7.5</v>
      </c>
      <c r="AV804" s="832"/>
      <c r="AW804" s="832"/>
      <c r="AX804" s="834"/>
    </row>
    <row r="805" spans="1:50" ht="24.75" customHeight="1" x14ac:dyDescent="0.15">
      <c r="A805" s="631"/>
      <c r="B805" s="632"/>
      <c r="C805" s="632"/>
      <c r="D805" s="632"/>
      <c r="E805" s="632"/>
      <c r="F805" s="633"/>
      <c r="G805" s="595" t="s">
        <v>666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440</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659</v>
      </c>
      <c r="H807" s="671"/>
      <c r="I807" s="671"/>
      <c r="J807" s="671"/>
      <c r="K807" s="672"/>
      <c r="L807" s="664" t="s">
        <v>662</v>
      </c>
      <c r="M807" s="665"/>
      <c r="N807" s="665"/>
      <c r="O807" s="665"/>
      <c r="P807" s="665"/>
      <c r="Q807" s="665"/>
      <c r="R807" s="665"/>
      <c r="S807" s="665"/>
      <c r="T807" s="665"/>
      <c r="U807" s="665"/>
      <c r="V807" s="665"/>
      <c r="W807" s="665"/>
      <c r="X807" s="666"/>
      <c r="Y807" s="388">
        <v>7</v>
      </c>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customHeight="1" x14ac:dyDescent="0.15">
      <c r="A808" s="631"/>
      <c r="B808" s="632"/>
      <c r="C808" s="632"/>
      <c r="D808" s="632"/>
      <c r="E808" s="632"/>
      <c r="F808" s="633"/>
      <c r="G808" s="606" t="s">
        <v>660</v>
      </c>
      <c r="H808" s="607"/>
      <c r="I808" s="607"/>
      <c r="J808" s="607"/>
      <c r="K808" s="608"/>
      <c r="L808" s="598" t="s">
        <v>663</v>
      </c>
      <c r="M808" s="599"/>
      <c r="N808" s="599"/>
      <c r="O808" s="599"/>
      <c r="P808" s="599"/>
      <c r="Q808" s="599"/>
      <c r="R808" s="599"/>
      <c r="S808" s="599"/>
      <c r="T808" s="599"/>
      <c r="U808" s="599"/>
      <c r="V808" s="599"/>
      <c r="W808" s="599"/>
      <c r="X808" s="600"/>
      <c r="Y808" s="601">
        <v>0.6</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x14ac:dyDescent="0.15">
      <c r="A809" s="631"/>
      <c r="B809" s="632"/>
      <c r="C809" s="632"/>
      <c r="D809" s="632"/>
      <c r="E809" s="632"/>
      <c r="F809" s="633"/>
      <c r="G809" s="606" t="s">
        <v>661</v>
      </c>
      <c r="H809" s="607"/>
      <c r="I809" s="607"/>
      <c r="J809" s="607"/>
      <c r="K809" s="608"/>
      <c r="L809" s="598" t="s">
        <v>664</v>
      </c>
      <c r="M809" s="599"/>
      <c r="N809" s="599"/>
      <c r="O809" s="599"/>
      <c r="P809" s="599"/>
      <c r="Q809" s="599"/>
      <c r="R809" s="599"/>
      <c r="S809" s="599"/>
      <c r="T809" s="599"/>
      <c r="U809" s="599"/>
      <c r="V809" s="599"/>
      <c r="W809" s="599"/>
      <c r="X809" s="600"/>
      <c r="Y809" s="601">
        <v>1.4</v>
      </c>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x14ac:dyDescent="0.15">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465</v>
      </c>
      <c r="AM831" s="281"/>
      <c r="AN831" s="281"/>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459</v>
      </c>
      <c r="AD836" s="149"/>
      <c r="AE836" s="149"/>
      <c r="AF836" s="149"/>
      <c r="AG836" s="149"/>
      <c r="AH836" s="367" t="s">
        <v>485</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648</v>
      </c>
      <c r="D837" s="347"/>
      <c r="E837" s="347"/>
      <c r="F837" s="347"/>
      <c r="G837" s="347"/>
      <c r="H837" s="347"/>
      <c r="I837" s="347"/>
      <c r="J837" s="348" t="s">
        <v>646</v>
      </c>
      <c r="K837" s="349"/>
      <c r="L837" s="349"/>
      <c r="M837" s="349"/>
      <c r="N837" s="349"/>
      <c r="O837" s="349"/>
      <c r="P837" s="362" t="s">
        <v>649</v>
      </c>
      <c r="Q837" s="350"/>
      <c r="R837" s="350"/>
      <c r="S837" s="350"/>
      <c r="T837" s="350"/>
      <c r="U837" s="350"/>
      <c r="V837" s="350"/>
      <c r="W837" s="350"/>
      <c r="X837" s="350"/>
      <c r="Y837" s="351">
        <v>2.2000000000000002</v>
      </c>
      <c r="Z837" s="352"/>
      <c r="AA837" s="352"/>
      <c r="AB837" s="353"/>
      <c r="AC837" s="363" t="s">
        <v>495</v>
      </c>
      <c r="AD837" s="371"/>
      <c r="AE837" s="371"/>
      <c r="AF837" s="371"/>
      <c r="AG837" s="371"/>
      <c r="AH837" s="372">
        <v>1</v>
      </c>
      <c r="AI837" s="373"/>
      <c r="AJ837" s="373"/>
      <c r="AK837" s="373"/>
      <c r="AL837" s="357">
        <v>100</v>
      </c>
      <c r="AM837" s="358"/>
      <c r="AN837" s="358"/>
      <c r="AO837" s="359"/>
      <c r="AP837" s="360" t="s">
        <v>646</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459</v>
      </c>
      <c r="AD869" s="149"/>
      <c r="AE869" s="149"/>
      <c r="AF869" s="149"/>
      <c r="AG869" s="149"/>
      <c r="AH869" s="367" t="s">
        <v>485</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76">
        <v>1</v>
      </c>
      <c r="B870" s="376">
        <v>1</v>
      </c>
      <c r="C870" s="361" t="s">
        <v>651</v>
      </c>
      <c r="D870" s="347"/>
      <c r="E870" s="347"/>
      <c r="F870" s="347"/>
      <c r="G870" s="347"/>
      <c r="H870" s="347"/>
      <c r="I870" s="347"/>
      <c r="J870" s="348">
        <v>5250003001890</v>
      </c>
      <c r="K870" s="349"/>
      <c r="L870" s="349"/>
      <c r="M870" s="349"/>
      <c r="N870" s="349"/>
      <c r="O870" s="349"/>
      <c r="P870" s="362" t="s">
        <v>650</v>
      </c>
      <c r="Q870" s="350"/>
      <c r="R870" s="350"/>
      <c r="S870" s="350"/>
      <c r="T870" s="350"/>
      <c r="U870" s="350"/>
      <c r="V870" s="350"/>
      <c r="W870" s="350"/>
      <c r="X870" s="350"/>
      <c r="Y870" s="351">
        <v>0.7</v>
      </c>
      <c r="Z870" s="352"/>
      <c r="AA870" s="352"/>
      <c r="AB870" s="353"/>
      <c r="AC870" s="363" t="s">
        <v>496</v>
      </c>
      <c r="AD870" s="371"/>
      <c r="AE870" s="371"/>
      <c r="AF870" s="371"/>
      <c r="AG870" s="371"/>
      <c r="AH870" s="372">
        <v>1</v>
      </c>
      <c r="AI870" s="373"/>
      <c r="AJ870" s="373"/>
      <c r="AK870" s="373"/>
      <c r="AL870" s="357">
        <v>100</v>
      </c>
      <c r="AM870" s="358"/>
      <c r="AN870" s="358"/>
      <c r="AO870" s="359"/>
      <c r="AP870" s="360" t="s">
        <v>646</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459</v>
      </c>
      <c r="AD902" s="149"/>
      <c r="AE902" s="149"/>
      <c r="AF902" s="149"/>
      <c r="AG902" s="149"/>
      <c r="AH902" s="367" t="s">
        <v>485</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76">
        <v>1</v>
      </c>
      <c r="B903" s="376">
        <v>1</v>
      </c>
      <c r="C903" s="361" t="s">
        <v>644</v>
      </c>
      <c r="D903" s="347"/>
      <c r="E903" s="347"/>
      <c r="F903" s="347"/>
      <c r="G903" s="347"/>
      <c r="H903" s="347"/>
      <c r="I903" s="347"/>
      <c r="J903" s="348">
        <v>9130001035610</v>
      </c>
      <c r="K903" s="349"/>
      <c r="L903" s="349"/>
      <c r="M903" s="349"/>
      <c r="N903" s="349"/>
      <c r="O903" s="349"/>
      <c r="P903" s="362" t="s">
        <v>645</v>
      </c>
      <c r="Q903" s="350"/>
      <c r="R903" s="350"/>
      <c r="S903" s="350"/>
      <c r="T903" s="350"/>
      <c r="U903" s="350"/>
      <c r="V903" s="350"/>
      <c r="W903" s="350"/>
      <c r="X903" s="350"/>
      <c r="Y903" s="351">
        <v>7.5</v>
      </c>
      <c r="Z903" s="352"/>
      <c r="AA903" s="352"/>
      <c r="AB903" s="353"/>
      <c r="AC903" s="363" t="s">
        <v>495</v>
      </c>
      <c r="AD903" s="371"/>
      <c r="AE903" s="371"/>
      <c r="AF903" s="371"/>
      <c r="AG903" s="371"/>
      <c r="AH903" s="372">
        <v>1</v>
      </c>
      <c r="AI903" s="373"/>
      <c r="AJ903" s="373"/>
      <c r="AK903" s="373"/>
      <c r="AL903" s="357">
        <v>100</v>
      </c>
      <c r="AM903" s="358"/>
      <c r="AN903" s="358"/>
      <c r="AO903" s="359"/>
      <c r="AP903" s="360" t="s">
        <v>647</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459</v>
      </c>
      <c r="AD935" s="149"/>
      <c r="AE935" s="149"/>
      <c r="AF935" s="149"/>
      <c r="AG935" s="149"/>
      <c r="AH935" s="367" t="s">
        <v>485</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76">
        <v>1</v>
      </c>
      <c r="B936" s="376">
        <v>1</v>
      </c>
      <c r="C936" s="361" t="s">
        <v>667</v>
      </c>
      <c r="D936" s="347"/>
      <c r="E936" s="347"/>
      <c r="F936" s="347"/>
      <c r="G936" s="347"/>
      <c r="H936" s="347"/>
      <c r="I936" s="347"/>
      <c r="J936" s="348">
        <v>1130002033620</v>
      </c>
      <c r="K936" s="349"/>
      <c r="L936" s="349"/>
      <c r="M936" s="349"/>
      <c r="N936" s="349"/>
      <c r="O936" s="349"/>
      <c r="P936" s="362" t="s">
        <v>668</v>
      </c>
      <c r="Q936" s="350"/>
      <c r="R936" s="350"/>
      <c r="S936" s="350"/>
      <c r="T936" s="350"/>
      <c r="U936" s="350"/>
      <c r="V936" s="350"/>
      <c r="W936" s="350"/>
      <c r="X936" s="350"/>
      <c r="Y936" s="351">
        <v>7.5</v>
      </c>
      <c r="Z936" s="352"/>
      <c r="AA936" s="352"/>
      <c r="AB936" s="353"/>
      <c r="AC936" s="363" t="s">
        <v>495</v>
      </c>
      <c r="AD936" s="371"/>
      <c r="AE936" s="371"/>
      <c r="AF936" s="371"/>
      <c r="AG936" s="371"/>
      <c r="AH936" s="372">
        <v>1</v>
      </c>
      <c r="AI936" s="373"/>
      <c r="AJ936" s="373"/>
      <c r="AK936" s="373"/>
      <c r="AL936" s="357">
        <v>100</v>
      </c>
      <c r="AM936" s="358"/>
      <c r="AN936" s="358"/>
      <c r="AO936" s="359"/>
      <c r="AP936" s="360" t="s">
        <v>669</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459</v>
      </c>
      <c r="AD968" s="149"/>
      <c r="AE968" s="149"/>
      <c r="AF968" s="149"/>
      <c r="AG968" s="149"/>
      <c r="AH968" s="367" t="s">
        <v>485</v>
      </c>
      <c r="AI968" s="364"/>
      <c r="AJ968" s="364"/>
      <c r="AK968" s="364"/>
      <c r="AL968" s="364" t="s">
        <v>21</v>
      </c>
      <c r="AM968" s="364"/>
      <c r="AN968" s="364"/>
      <c r="AO968" s="369"/>
      <c r="AP968" s="370" t="s">
        <v>420</v>
      </c>
      <c r="AQ968" s="370"/>
      <c r="AR968" s="370"/>
      <c r="AS968" s="370"/>
      <c r="AT968" s="370"/>
      <c r="AU968" s="370"/>
      <c r="AV968" s="370"/>
      <c r="AW968" s="370"/>
      <c r="AX968" s="370"/>
    </row>
    <row r="969" spans="1:50" ht="30" customHeight="1" x14ac:dyDescent="0.15">
      <c r="A969" s="376">
        <v>1</v>
      </c>
      <c r="B969" s="376">
        <v>1</v>
      </c>
      <c r="C969" s="361" t="s">
        <v>670</v>
      </c>
      <c r="D969" s="347"/>
      <c r="E969" s="347"/>
      <c r="F969" s="347"/>
      <c r="G969" s="347"/>
      <c r="H969" s="347"/>
      <c r="I969" s="347"/>
      <c r="J969" s="348">
        <v>1130005002853</v>
      </c>
      <c r="K969" s="349"/>
      <c r="L969" s="349"/>
      <c r="M969" s="349"/>
      <c r="N969" s="349"/>
      <c r="O969" s="349"/>
      <c r="P969" s="362" t="s">
        <v>671</v>
      </c>
      <c r="Q969" s="350"/>
      <c r="R969" s="350"/>
      <c r="S969" s="350"/>
      <c r="T969" s="350"/>
      <c r="U969" s="350"/>
      <c r="V969" s="350"/>
      <c r="W969" s="350"/>
      <c r="X969" s="350"/>
      <c r="Y969" s="351">
        <v>9</v>
      </c>
      <c r="Z969" s="352"/>
      <c r="AA969" s="352"/>
      <c r="AB969" s="353"/>
      <c r="AC969" s="363" t="s">
        <v>495</v>
      </c>
      <c r="AD969" s="371"/>
      <c r="AE969" s="371"/>
      <c r="AF969" s="371"/>
      <c r="AG969" s="371"/>
      <c r="AH969" s="372">
        <v>1</v>
      </c>
      <c r="AI969" s="373"/>
      <c r="AJ969" s="373"/>
      <c r="AK969" s="373"/>
      <c r="AL969" s="357">
        <v>100</v>
      </c>
      <c r="AM969" s="358"/>
      <c r="AN969" s="358"/>
      <c r="AO969" s="359"/>
      <c r="AP969" s="360" t="s">
        <v>669</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459</v>
      </c>
      <c r="AD1001" s="149"/>
      <c r="AE1001" s="149"/>
      <c r="AF1001" s="149"/>
      <c r="AG1001" s="149"/>
      <c r="AH1001" s="367" t="s">
        <v>485</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459</v>
      </c>
      <c r="AD1034" s="149"/>
      <c r="AE1034" s="149"/>
      <c r="AF1034" s="149"/>
      <c r="AG1034" s="149"/>
      <c r="AH1034" s="367" t="s">
        <v>485</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459</v>
      </c>
      <c r="AD1067" s="149"/>
      <c r="AE1067" s="149"/>
      <c r="AF1067" s="149"/>
      <c r="AG1067" s="149"/>
      <c r="AH1067" s="367" t="s">
        <v>485</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449</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465</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450</v>
      </c>
      <c r="AQ1101" s="370"/>
      <c r="AR1101" s="370"/>
      <c r="AS1101" s="370"/>
      <c r="AT1101" s="370"/>
      <c r="AU1101" s="370"/>
      <c r="AV1101" s="370"/>
      <c r="AW1101" s="370"/>
      <c r="AX1101" s="370"/>
    </row>
    <row r="1102" spans="1:50" ht="30" customHeight="1" x14ac:dyDescent="0.15">
      <c r="A1102" s="376">
        <v>1</v>
      </c>
      <c r="B1102" s="376">
        <v>1</v>
      </c>
      <c r="C1102" s="374"/>
      <c r="D1102" s="374"/>
      <c r="E1102" s="147" t="s">
        <v>565</v>
      </c>
      <c r="F1102" s="375"/>
      <c r="G1102" s="375"/>
      <c r="H1102" s="375"/>
      <c r="I1102" s="375"/>
      <c r="J1102" s="348" t="s">
        <v>566</v>
      </c>
      <c r="K1102" s="349"/>
      <c r="L1102" s="349"/>
      <c r="M1102" s="349"/>
      <c r="N1102" s="349"/>
      <c r="O1102" s="349"/>
      <c r="P1102" s="362" t="s">
        <v>565</v>
      </c>
      <c r="Q1102" s="350"/>
      <c r="R1102" s="350"/>
      <c r="S1102" s="350"/>
      <c r="T1102" s="350"/>
      <c r="U1102" s="350"/>
      <c r="V1102" s="350"/>
      <c r="W1102" s="350"/>
      <c r="X1102" s="350"/>
      <c r="Y1102" s="351" t="s">
        <v>567</v>
      </c>
      <c r="Z1102" s="352"/>
      <c r="AA1102" s="352"/>
      <c r="AB1102" s="353"/>
      <c r="AC1102" s="354"/>
      <c r="AD1102" s="354"/>
      <c r="AE1102" s="354"/>
      <c r="AF1102" s="354"/>
      <c r="AG1102" s="354"/>
      <c r="AH1102" s="355" t="s">
        <v>566</v>
      </c>
      <c r="AI1102" s="356"/>
      <c r="AJ1102" s="356"/>
      <c r="AK1102" s="356"/>
      <c r="AL1102" s="357" t="s">
        <v>568</v>
      </c>
      <c r="AM1102" s="358"/>
      <c r="AN1102" s="358"/>
      <c r="AO1102" s="359"/>
      <c r="AP1102" s="360" t="s">
        <v>565</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07">
      <formula>IF(RIGHT(TEXT(P14,"0.#"),1)=".",FALSE,TRUE)</formula>
    </cfRule>
    <cfRule type="expression" dxfId="2800" priority="14008">
      <formula>IF(RIGHT(TEXT(P14,"0.#"),1)=".",TRUE,FALSE)</formula>
    </cfRule>
  </conditionalFormatting>
  <conditionalFormatting sqref="AE32">
    <cfRule type="expression" dxfId="2799" priority="13997">
      <formula>IF(RIGHT(TEXT(AE32,"0.#"),1)=".",FALSE,TRUE)</formula>
    </cfRule>
    <cfRule type="expression" dxfId="2798" priority="13998">
      <formula>IF(RIGHT(TEXT(AE32,"0.#"),1)=".",TRUE,FALSE)</formula>
    </cfRule>
  </conditionalFormatting>
  <conditionalFormatting sqref="P18:AX18">
    <cfRule type="expression" dxfId="2797" priority="13883">
      <formula>IF(RIGHT(TEXT(P18,"0.#"),1)=".",FALSE,TRUE)</formula>
    </cfRule>
    <cfRule type="expression" dxfId="2796" priority="13884">
      <formula>IF(RIGHT(TEXT(P18,"0.#"),1)=".",TRUE,FALSE)</formula>
    </cfRule>
  </conditionalFormatting>
  <conditionalFormatting sqref="Y782">
    <cfRule type="expression" dxfId="2795" priority="13879">
      <formula>IF(RIGHT(TEXT(Y782,"0.#"),1)=".",FALSE,TRUE)</formula>
    </cfRule>
    <cfRule type="expression" dxfId="2794" priority="13880">
      <formula>IF(RIGHT(TEXT(Y782,"0.#"),1)=".",TRUE,FALSE)</formula>
    </cfRule>
  </conditionalFormatting>
  <conditionalFormatting sqref="Y791">
    <cfRule type="expression" dxfId="2793" priority="13875">
      <formula>IF(RIGHT(TEXT(Y791,"0.#"),1)=".",FALSE,TRUE)</formula>
    </cfRule>
    <cfRule type="expression" dxfId="2792" priority="13876">
      <formula>IF(RIGHT(TEXT(Y791,"0.#"),1)=".",TRUE,FALSE)</formula>
    </cfRule>
  </conditionalFormatting>
  <conditionalFormatting sqref="Y822:Y829 Y820 Y809:Y816 Y807 Y796:Y803 Y794">
    <cfRule type="expression" dxfId="2791" priority="13657">
      <formula>IF(RIGHT(TEXT(Y794,"0.#"),1)=".",FALSE,TRUE)</formula>
    </cfRule>
    <cfRule type="expression" dxfId="2790" priority="13658">
      <formula>IF(RIGHT(TEXT(Y794,"0.#"),1)=".",TRUE,FALSE)</formula>
    </cfRule>
  </conditionalFormatting>
  <conditionalFormatting sqref="P13:AX13 AR15:AX15 P15:AQ17">
    <cfRule type="expression" dxfId="2789" priority="13705">
      <formula>IF(RIGHT(TEXT(P13,"0.#"),1)=".",FALSE,TRUE)</formula>
    </cfRule>
    <cfRule type="expression" dxfId="2788" priority="13706">
      <formula>IF(RIGHT(TEXT(P13,"0.#"),1)=".",TRUE,FALSE)</formula>
    </cfRule>
  </conditionalFormatting>
  <conditionalFormatting sqref="P19:AJ19">
    <cfRule type="expression" dxfId="2787" priority="13703">
      <formula>IF(RIGHT(TEXT(P19,"0.#"),1)=".",FALSE,TRUE)</formula>
    </cfRule>
    <cfRule type="expression" dxfId="2786" priority="13704">
      <formula>IF(RIGHT(TEXT(P19,"0.#"),1)=".",TRUE,FALSE)</formula>
    </cfRule>
  </conditionalFormatting>
  <conditionalFormatting sqref="AE101 AQ101">
    <cfRule type="expression" dxfId="2785" priority="13695">
      <formula>IF(RIGHT(TEXT(AE101,"0.#"),1)=".",FALSE,TRUE)</formula>
    </cfRule>
    <cfRule type="expression" dxfId="2784" priority="13696">
      <formula>IF(RIGHT(TEXT(AE101,"0.#"),1)=".",TRUE,FALSE)</formula>
    </cfRule>
  </conditionalFormatting>
  <conditionalFormatting sqref="Y783:Y790 Y781">
    <cfRule type="expression" dxfId="2783" priority="13681">
      <formula>IF(RIGHT(TEXT(Y781,"0.#"),1)=".",FALSE,TRUE)</formula>
    </cfRule>
    <cfRule type="expression" dxfId="2782" priority="13682">
      <formula>IF(RIGHT(TEXT(Y781,"0.#"),1)=".",TRUE,FALSE)</formula>
    </cfRule>
  </conditionalFormatting>
  <conditionalFormatting sqref="AU782">
    <cfRule type="expression" dxfId="2781" priority="13679">
      <formula>IF(RIGHT(TEXT(AU782,"0.#"),1)=".",FALSE,TRUE)</formula>
    </cfRule>
    <cfRule type="expression" dxfId="2780" priority="13680">
      <formula>IF(RIGHT(TEXT(AU782,"0.#"),1)=".",TRUE,FALSE)</formula>
    </cfRule>
  </conditionalFormatting>
  <conditionalFormatting sqref="AU791">
    <cfRule type="expression" dxfId="2779" priority="13677">
      <formula>IF(RIGHT(TEXT(AU791,"0.#"),1)=".",FALSE,TRUE)</formula>
    </cfRule>
    <cfRule type="expression" dxfId="2778" priority="13678">
      <formula>IF(RIGHT(TEXT(AU791,"0.#"),1)=".",TRUE,FALSE)</formula>
    </cfRule>
  </conditionalFormatting>
  <conditionalFormatting sqref="AU783:AU790 AU781">
    <cfRule type="expression" dxfId="2777" priority="13675">
      <formula>IF(RIGHT(TEXT(AU781,"0.#"),1)=".",FALSE,TRUE)</formula>
    </cfRule>
    <cfRule type="expression" dxfId="2776" priority="13676">
      <formula>IF(RIGHT(TEXT(AU781,"0.#"),1)=".",TRUE,FALSE)</formula>
    </cfRule>
  </conditionalFormatting>
  <conditionalFormatting sqref="Y821 Y808 Y795">
    <cfRule type="expression" dxfId="2775" priority="13661">
      <formula>IF(RIGHT(TEXT(Y795,"0.#"),1)=".",FALSE,TRUE)</formula>
    </cfRule>
    <cfRule type="expression" dxfId="2774" priority="13662">
      <formula>IF(RIGHT(TEXT(Y795,"0.#"),1)=".",TRUE,FALSE)</formula>
    </cfRule>
  </conditionalFormatting>
  <conditionalFormatting sqref="Y830 Y817 Y804">
    <cfRule type="expression" dxfId="2773" priority="13659">
      <formula>IF(RIGHT(TEXT(Y804,"0.#"),1)=".",FALSE,TRUE)</formula>
    </cfRule>
    <cfRule type="expression" dxfId="2772" priority="13660">
      <formula>IF(RIGHT(TEXT(Y804,"0.#"),1)=".",TRUE,FALSE)</formula>
    </cfRule>
  </conditionalFormatting>
  <conditionalFormatting sqref="AU821 AU808 AU795">
    <cfRule type="expression" dxfId="2771" priority="13655">
      <formula>IF(RIGHT(TEXT(AU795,"0.#"),1)=".",FALSE,TRUE)</formula>
    </cfRule>
    <cfRule type="expression" dxfId="2770" priority="13656">
      <formula>IF(RIGHT(TEXT(AU795,"0.#"),1)=".",TRUE,FALSE)</formula>
    </cfRule>
  </conditionalFormatting>
  <conditionalFormatting sqref="AU830 AU817 AU804">
    <cfRule type="expression" dxfId="2769" priority="13653">
      <formula>IF(RIGHT(TEXT(AU804,"0.#"),1)=".",FALSE,TRUE)</formula>
    </cfRule>
    <cfRule type="expression" dxfId="2768" priority="13654">
      <formula>IF(RIGHT(TEXT(AU804,"0.#"),1)=".",TRUE,FALSE)</formula>
    </cfRule>
  </conditionalFormatting>
  <conditionalFormatting sqref="AU822:AU829 AU820 AU809:AU816 AU807 AU796:AU803 AU794">
    <cfRule type="expression" dxfId="2767" priority="13651">
      <formula>IF(RIGHT(TEXT(AU794,"0.#"),1)=".",FALSE,TRUE)</formula>
    </cfRule>
    <cfRule type="expression" dxfId="2766" priority="13652">
      <formula>IF(RIGHT(TEXT(AU794,"0.#"),1)=".",TRUE,FALSE)</formula>
    </cfRule>
  </conditionalFormatting>
  <conditionalFormatting sqref="AM87">
    <cfRule type="expression" dxfId="2765" priority="13305">
      <formula>IF(RIGHT(TEXT(AM87,"0.#"),1)=".",FALSE,TRUE)</formula>
    </cfRule>
    <cfRule type="expression" dxfId="2764" priority="13306">
      <formula>IF(RIGHT(TEXT(AM87,"0.#"),1)=".",TRUE,FALSE)</formula>
    </cfRule>
  </conditionalFormatting>
  <conditionalFormatting sqref="AE55">
    <cfRule type="expression" dxfId="2763" priority="13373">
      <formula>IF(RIGHT(TEXT(AE55,"0.#"),1)=".",FALSE,TRUE)</formula>
    </cfRule>
    <cfRule type="expression" dxfId="2762" priority="13374">
      <formula>IF(RIGHT(TEXT(AE55,"0.#"),1)=".",TRUE,FALSE)</formula>
    </cfRule>
  </conditionalFormatting>
  <conditionalFormatting sqref="AI55">
    <cfRule type="expression" dxfId="2761" priority="13371">
      <formula>IF(RIGHT(TEXT(AI55,"0.#"),1)=".",FALSE,TRUE)</formula>
    </cfRule>
    <cfRule type="expression" dxfId="2760" priority="13372">
      <formula>IF(RIGHT(TEXT(AI55,"0.#"),1)=".",TRUE,FALSE)</formula>
    </cfRule>
  </conditionalFormatting>
  <conditionalFormatting sqref="AM34">
    <cfRule type="expression" dxfId="2759" priority="13451">
      <formula>IF(RIGHT(TEXT(AM34,"0.#"),1)=".",FALSE,TRUE)</formula>
    </cfRule>
    <cfRule type="expression" dxfId="2758" priority="13452">
      <formula>IF(RIGHT(TEXT(AM34,"0.#"),1)=".",TRUE,FALSE)</formula>
    </cfRule>
  </conditionalFormatting>
  <conditionalFormatting sqref="AE33">
    <cfRule type="expression" dxfId="2757" priority="13465">
      <formula>IF(RIGHT(TEXT(AE33,"0.#"),1)=".",FALSE,TRUE)</formula>
    </cfRule>
    <cfRule type="expression" dxfId="2756" priority="13466">
      <formula>IF(RIGHT(TEXT(AE33,"0.#"),1)=".",TRUE,FALSE)</formula>
    </cfRule>
  </conditionalFormatting>
  <conditionalFormatting sqref="AE34">
    <cfRule type="expression" dxfId="2755" priority="13463">
      <formula>IF(RIGHT(TEXT(AE34,"0.#"),1)=".",FALSE,TRUE)</formula>
    </cfRule>
    <cfRule type="expression" dxfId="2754" priority="13464">
      <formula>IF(RIGHT(TEXT(AE34,"0.#"),1)=".",TRUE,FALSE)</formula>
    </cfRule>
  </conditionalFormatting>
  <conditionalFormatting sqref="AI34">
    <cfRule type="expression" dxfId="2753" priority="13461">
      <formula>IF(RIGHT(TEXT(AI34,"0.#"),1)=".",FALSE,TRUE)</formula>
    </cfRule>
    <cfRule type="expression" dxfId="2752" priority="13462">
      <formula>IF(RIGHT(TEXT(AI34,"0.#"),1)=".",TRUE,FALSE)</formula>
    </cfRule>
  </conditionalFormatting>
  <conditionalFormatting sqref="AI33">
    <cfRule type="expression" dxfId="2751" priority="13459">
      <formula>IF(RIGHT(TEXT(AI33,"0.#"),1)=".",FALSE,TRUE)</formula>
    </cfRule>
    <cfRule type="expression" dxfId="2750" priority="13460">
      <formula>IF(RIGHT(TEXT(AI33,"0.#"),1)=".",TRUE,FALSE)</formula>
    </cfRule>
  </conditionalFormatting>
  <conditionalFormatting sqref="AI32">
    <cfRule type="expression" dxfId="2749" priority="13457">
      <formula>IF(RIGHT(TEXT(AI32,"0.#"),1)=".",FALSE,TRUE)</formula>
    </cfRule>
    <cfRule type="expression" dxfId="2748" priority="13458">
      <formula>IF(RIGHT(TEXT(AI32,"0.#"),1)=".",TRUE,FALSE)</formula>
    </cfRule>
  </conditionalFormatting>
  <conditionalFormatting sqref="AM32">
    <cfRule type="expression" dxfId="2747" priority="13455">
      <formula>IF(RIGHT(TEXT(AM32,"0.#"),1)=".",FALSE,TRUE)</formula>
    </cfRule>
    <cfRule type="expression" dxfId="2746" priority="13456">
      <formula>IF(RIGHT(TEXT(AM32,"0.#"),1)=".",TRUE,FALSE)</formula>
    </cfRule>
  </conditionalFormatting>
  <conditionalFormatting sqref="AM33">
    <cfRule type="expression" dxfId="2745" priority="13453">
      <formula>IF(RIGHT(TEXT(AM33,"0.#"),1)=".",FALSE,TRUE)</formula>
    </cfRule>
    <cfRule type="expression" dxfId="2744" priority="13454">
      <formula>IF(RIGHT(TEXT(AM33,"0.#"),1)=".",TRUE,FALSE)</formula>
    </cfRule>
  </conditionalFormatting>
  <conditionalFormatting sqref="AQ32:AQ34">
    <cfRule type="expression" dxfId="2743" priority="13445">
      <formula>IF(RIGHT(TEXT(AQ32,"0.#"),1)=".",FALSE,TRUE)</formula>
    </cfRule>
    <cfRule type="expression" dxfId="2742" priority="13446">
      <formula>IF(RIGHT(TEXT(AQ32,"0.#"),1)=".",TRUE,FALSE)</formula>
    </cfRule>
  </conditionalFormatting>
  <conditionalFormatting sqref="AU32:AU34">
    <cfRule type="expression" dxfId="2741" priority="13443">
      <formula>IF(RIGHT(TEXT(AU32,"0.#"),1)=".",FALSE,TRUE)</formula>
    </cfRule>
    <cfRule type="expression" dxfId="2740" priority="13444">
      <formula>IF(RIGHT(TEXT(AU32,"0.#"),1)=".",TRUE,FALSE)</formula>
    </cfRule>
  </conditionalFormatting>
  <conditionalFormatting sqref="AE53">
    <cfRule type="expression" dxfId="2739" priority="13377">
      <formula>IF(RIGHT(TEXT(AE53,"0.#"),1)=".",FALSE,TRUE)</formula>
    </cfRule>
    <cfRule type="expression" dxfId="2738" priority="13378">
      <formula>IF(RIGHT(TEXT(AE53,"0.#"),1)=".",TRUE,FALSE)</formula>
    </cfRule>
  </conditionalFormatting>
  <conditionalFormatting sqref="AE54">
    <cfRule type="expression" dxfId="2737" priority="13375">
      <formula>IF(RIGHT(TEXT(AE54,"0.#"),1)=".",FALSE,TRUE)</formula>
    </cfRule>
    <cfRule type="expression" dxfId="2736" priority="13376">
      <formula>IF(RIGHT(TEXT(AE54,"0.#"),1)=".",TRUE,FALSE)</formula>
    </cfRule>
  </conditionalFormatting>
  <conditionalFormatting sqref="AI54">
    <cfRule type="expression" dxfId="2735" priority="13369">
      <formula>IF(RIGHT(TEXT(AI54,"0.#"),1)=".",FALSE,TRUE)</formula>
    </cfRule>
    <cfRule type="expression" dxfId="2734" priority="13370">
      <formula>IF(RIGHT(TEXT(AI54,"0.#"),1)=".",TRUE,FALSE)</formula>
    </cfRule>
  </conditionalFormatting>
  <conditionalFormatting sqref="AI53">
    <cfRule type="expression" dxfId="2733" priority="13367">
      <formula>IF(RIGHT(TEXT(AI53,"0.#"),1)=".",FALSE,TRUE)</formula>
    </cfRule>
    <cfRule type="expression" dxfId="2732" priority="13368">
      <formula>IF(RIGHT(TEXT(AI53,"0.#"),1)=".",TRUE,FALSE)</formula>
    </cfRule>
  </conditionalFormatting>
  <conditionalFormatting sqref="AM53">
    <cfRule type="expression" dxfId="2731" priority="13365">
      <formula>IF(RIGHT(TEXT(AM53,"0.#"),1)=".",FALSE,TRUE)</formula>
    </cfRule>
    <cfRule type="expression" dxfId="2730" priority="13366">
      <formula>IF(RIGHT(TEXT(AM53,"0.#"),1)=".",TRUE,FALSE)</formula>
    </cfRule>
  </conditionalFormatting>
  <conditionalFormatting sqref="AM54">
    <cfRule type="expression" dxfId="2729" priority="13363">
      <formula>IF(RIGHT(TEXT(AM54,"0.#"),1)=".",FALSE,TRUE)</formula>
    </cfRule>
    <cfRule type="expression" dxfId="2728" priority="13364">
      <formula>IF(RIGHT(TEXT(AM54,"0.#"),1)=".",TRUE,FALSE)</formula>
    </cfRule>
  </conditionalFormatting>
  <conditionalFormatting sqref="AM55">
    <cfRule type="expression" dxfId="2727" priority="13361">
      <formula>IF(RIGHT(TEXT(AM55,"0.#"),1)=".",FALSE,TRUE)</formula>
    </cfRule>
    <cfRule type="expression" dxfId="2726" priority="13362">
      <formula>IF(RIGHT(TEXT(AM55,"0.#"),1)=".",TRUE,FALSE)</formula>
    </cfRule>
  </conditionalFormatting>
  <conditionalFormatting sqref="AE60">
    <cfRule type="expression" dxfId="2725" priority="13347">
      <formula>IF(RIGHT(TEXT(AE60,"0.#"),1)=".",FALSE,TRUE)</formula>
    </cfRule>
    <cfRule type="expression" dxfId="2724" priority="13348">
      <formula>IF(RIGHT(TEXT(AE60,"0.#"),1)=".",TRUE,FALSE)</formula>
    </cfRule>
  </conditionalFormatting>
  <conditionalFormatting sqref="AE61">
    <cfRule type="expression" dxfId="2723" priority="13345">
      <formula>IF(RIGHT(TEXT(AE61,"0.#"),1)=".",FALSE,TRUE)</formula>
    </cfRule>
    <cfRule type="expression" dxfId="2722" priority="13346">
      <formula>IF(RIGHT(TEXT(AE61,"0.#"),1)=".",TRUE,FALSE)</formula>
    </cfRule>
  </conditionalFormatting>
  <conditionalFormatting sqref="AE62">
    <cfRule type="expression" dxfId="2721" priority="13343">
      <formula>IF(RIGHT(TEXT(AE62,"0.#"),1)=".",FALSE,TRUE)</formula>
    </cfRule>
    <cfRule type="expression" dxfId="2720" priority="13344">
      <formula>IF(RIGHT(TEXT(AE62,"0.#"),1)=".",TRUE,FALSE)</formula>
    </cfRule>
  </conditionalFormatting>
  <conditionalFormatting sqref="AI62">
    <cfRule type="expression" dxfId="2719" priority="13341">
      <formula>IF(RIGHT(TEXT(AI62,"0.#"),1)=".",FALSE,TRUE)</formula>
    </cfRule>
    <cfRule type="expression" dxfId="2718" priority="13342">
      <formula>IF(RIGHT(TEXT(AI62,"0.#"),1)=".",TRUE,FALSE)</formula>
    </cfRule>
  </conditionalFormatting>
  <conditionalFormatting sqref="AI61">
    <cfRule type="expression" dxfId="2717" priority="13339">
      <formula>IF(RIGHT(TEXT(AI61,"0.#"),1)=".",FALSE,TRUE)</formula>
    </cfRule>
    <cfRule type="expression" dxfId="2716" priority="13340">
      <formula>IF(RIGHT(TEXT(AI61,"0.#"),1)=".",TRUE,FALSE)</formula>
    </cfRule>
  </conditionalFormatting>
  <conditionalFormatting sqref="AI60">
    <cfRule type="expression" dxfId="2715" priority="13337">
      <formula>IF(RIGHT(TEXT(AI60,"0.#"),1)=".",FALSE,TRUE)</formula>
    </cfRule>
    <cfRule type="expression" dxfId="2714" priority="13338">
      <formula>IF(RIGHT(TEXT(AI60,"0.#"),1)=".",TRUE,FALSE)</formula>
    </cfRule>
  </conditionalFormatting>
  <conditionalFormatting sqref="AM60">
    <cfRule type="expression" dxfId="2713" priority="13335">
      <formula>IF(RIGHT(TEXT(AM60,"0.#"),1)=".",FALSE,TRUE)</formula>
    </cfRule>
    <cfRule type="expression" dxfId="2712" priority="13336">
      <formula>IF(RIGHT(TEXT(AM60,"0.#"),1)=".",TRUE,FALSE)</formula>
    </cfRule>
  </conditionalFormatting>
  <conditionalFormatting sqref="AM61">
    <cfRule type="expression" dxfId="2711" priority="13333">
      <formula>IF(RIGHT(TEXT(AM61,"0.#"),1)=".",FALSE,TRUE)</formula>
    </cfRule>
    <cfRule type="expression" dxfId="2710" priority="13334">
      <formula>IF(RIGHT(TEXT(AM61,"0.#"),1)=".",TRUE,FALSE)</formula>
    </cfRule>
  </conditionalFormatting>
  <conditionalFormatting sqref="AM62">
    <cfRule type="expression" dxfId="2709" priority="13331">
      <formula>IF(RIGHT(TEXT(AM62,"0.#"),1)=".",FALSE,TRUE)</formula>
    </cfRule>
    <cfRule type="expression" dxfId="2708" priority="13332">
      <formula>IF(RIGHT(TEXT(AM62,"0.#"),1)=".",TRUE,FALSE)</formula>
    </cfRule>
  </conditionalFormatting>
  <conditionalFormatting sqref="AE87">
    <cfRule type="expression" dxfId="2707" priority="13317">
      <formula>IF(RIGHT(TEXT(AE87,"0.#"),1)=".",FALSE,TRUE)</formula>
    </cfRule>
    <cfRule type="expression" dxfId="2706" priority="13318">
      <formula>IF(RIGHT(TEXT(AE87,"0.#"),1)=".",TRUE,FALSE)</formula>
    </cfRule>
  </conditionalFormatting>
  <conditionalFormatting sqref="AE88">
    <cfRule type="expression" dxfId="2705" priority="13315">
      <formula>IF(RIGHT(TEXT(AE88,"0.#"),1)=".",FALSE,TRUE)</formula>
    </cfRule>
    <cfRule type="expression" dxfId="2704" priority="13316">
      <formula>IF(RIGHT(TEXT(AE88,"0.#"),1)=".",TRUE,FALSE)</formula>
    </cfRule>
  </conditionalFormatting>
  <conditionalFormatting sqref="AE89">
    <cfRule type="expression" dxfId="2703" priority="13313">
      <formula>IF(RIGHT(TEXT(AE89,"0.#"),1)=".",FALSE,TRUE)</formula>
    </cfRule>
    <cfRule type="expression" dxfId="2702" priority="13314">
      <formula>IF(RIGHT(TEXT(AE89,"0.#"),1)=".",TRUE,FALSE)</formula>
    </cfRule>
  </conditionalFormatting>
  <conditionalFormatting sqref="AI89">
    <cfRule type="expression" dxfId="2701" priority="13311">
      <formula>IF(RIGHT(TEXT(AI89,"0.#"),1)=".",FALSE,TRUE)</formula>
    </cfRule>
    <cfRule type="expression" dxfId="2700" priority="13312">
      <formula>IF(RIGHT(TEXT(AI89,"0.#"),1)=".",TRUE,FALSE)</formula>
    </cfRule>
  </conditionalFormatting>
  <conditionalFormatting sqref="AI88">
    <cfRule type="expression" dxfId="2699" priority="13309">
      <formula>IF(RIGHT(TEXT(AI88,"0.#"),1)=".",FALSE,TRUE)</formula>
    </cfRule>
    <cfRule type="expression" dxfId="2698" priority="13310">
      <formula>IF(RIGHT(TEXT(AI88,"0.#"),1)=".",TRUE,FALSE)</formula>
    </cfRule>
  </conditionalFormatting>
  <conditionalFormatting sqref="AI87">
    <cfRule type="expression" dxfId="2697" priority="13307">
      <formula>IF(RIGHT(TEXT(AI87,"0.#"),1)=".",FALSE,TRUE)</formula>
    </cfRule>
    <cfRule type="expression" dxfId="2696" priority="13308">
      <formula>IF(RIGHT(TEXT(AI87,"0.#"),1)=".",TRUE,FALSE)</formula>
    </cfRule>
  </conditionalFormatting>
  <conditionalFormatting sqref="AM88">
    <cfRule type="expression" dxfId="2695" priority="13303">
      <formula>IF(RIGHT(TEXT(AM88,"0.#"),1)=".",FALSE,TRUE)</formula>
    </cfRule>
    <cfRule type="expression" dxfId="2694" priority="13304">
      <formula>IF(RIGHT(TEXT(AM88,"0.#"),1)=".",TRUE,FALSE)</formula>
    </cfRule>
  </conditionalFormatting>
  <conditionalFormatting sqref="AM89">
    <cfRule type="expression" dxfId="2693" priority="13301">
      <formula>IF(RIGHT(TEXT(AM89,"0.#"),1)=".",FALSE,TRUE)</formula>
    </cfRule>
    <cfRule type="expression" dxfId="2692" priority="13302">
      <formula>IF(RIGHT(TEXT(AM89,"0.#"),1)=".",TRUE,FALSE)</formula>
    </cfRule>
  </conditionalFormatting>
  <conditionalFormatting sqref="AE92">
    <cfRule type="expression" dxfId="2691" priority="13287">
      <formula>IF(RIGHT(TEXT(AE92,"0.#"),1)=".",FALSE,TRUE)</formula>
    </cfRule>
    <cfRule type="expression" dxfId="2690" priority="13288">
      <formula>IF(RIGHT(TEXT(AE92,"0.#"),1)=".",TRUE,FALSE)</formula>
    </cfRule>
  </conditionalFormatting>
  <conditionalFormatting sqref="AE93">
    <cfRule type="expression" dxfId="2689" priority="13285">
      <formula>IF(RIGHT(TEXT(AE93,"0.#"),1)=".",FALSE,TRUE)</formula>
    </cfRule>
    <cfRule type="expression" dxfId="2688" priority="13286">
      <formula>IF(RIGHT(TEXT(AE93,"0.#"),1)=".",TRUE,FALSE)</formula>
    </cfRule>
  </conditionalFormatting>
  <conditionalFormatting sqref="AE94">
    <cfRule type="expression" dxfId="2687" priority="13283">
      <formula>IF(RIGHT(TEXT(AE94,"0.#"),1)=".",FALSE,TRUE)</formula>
    </cfRule>
    <cfRule type="expression" dxfId="2686" priority="13284">
      <formula>IF(RIGHT(TEXT(AE94,"0.#"),1)=".",TRUE,FALSE)</formula>
    </cfRule>
  </conditionalFormatting>
  <conditionalFormatting sqref="AI94">
    <cfRule type="expression" dxfId="2685" priority="13281">
      <formula>IF(RIGHT(TEXT(AI94,"0.#"),1)=".",FALSE,TRUE)</formula>
    </cfRule>
    <cfRule type="expression" dxfId="2684" priority="13282">
      <formula>IF(RIGHT(TEXT(AI94,"0.#"),1)=".",TRUE,FALSE)</formula>
    </cfRule>
  </conditionalFormatting>
  <conditionalFormatting sqref="AI93">
    <cfRule type="expression" dxfId="2683" priority="13279">
      <formula>IF(RIGHT(TEXT(AI93,"0.#"),1)=".",FALSE,TRUE)</formula>
    </cfRule>
    <cfRule type="expression" dxfId="2682" priority="13280">
      <formula>IF(RIGHT(TEXT(AI93,"0.#"),1)=".",TRUE,FALSE)</formula>
    </cfRule>
  </conditionalFormatting>
  <conditionalFormatting sqref="AI92">
    <cfRule type="expression" dxfId="2681" priority="13277">
      <formula>IF(RIGHT(TEXT(AI92,"0.#"),1)=".",FALSE,TRUE)</formula>
    </cfRule>
    <cfRule type="expression" dxfId="2680" priority="13278">
      <formula>IF(RIGHT(TEXT(AI92,"0.#"),1)=".",TRUE,FALSE)</formula>
    </cfRule>
  </conditionalFormatting>
  <conditionalFormatting sqref="AM92">
    <cfRule type="expression" dxfId="2679" priority="13275">
      <formula>IF(RIGHT(TEXT(AM92,"0.#"),1)=".",FALSE,TRUE)</formula>
    </cfRule>
    <cfRule type="expression" dxfId="2678" priority="13276">
      <formula>IF(RIGHT(TEXT(AM92,"0.#"),1)=".",TRUE,FALSE)</formula>
    </cfRule>
  </conditionalFormatting>
  <conditionalFormatting sqref="AM93">
    <cfRule type="expression" dxfId="2677" priority="13273">
      <formula>IF(RIGHT(TEXT(AM93,"0.#"),1)=".",FALSE,TRUE)</formula>
    </cfRule>
    <cfRule type="expression" dxfId="2676" priority="13274">
      <formula>IF(RIGHT(TEXT(AM93,"0.#"),1)=".",TRUE,FALSE)</formula>
    </cfRule>
  </conditionalFormatting>
  <conditionalFormatting sqref="AM94">
    <cfRule type="expression" dxfId="2675" priority="13271">
      <formula>IF(RIGHT(TEXT(AM94,"0.#"),1)=".",FALSE,TRUE)</formula>
    </cfRule>
    <cfRule type="expression" dxfId="2674" priority="13272">
      <formula>IF(RIGHT(TEXT(AM94,"0.#"),1)=".",TRUE,FALSE)</formula>
    </cfRule>
  </conditionalFormatting>
  <conditionalFormatting sqref="AE97">
    <cfRule type="expression" dxfId="2673" priority="13257">
      <formula>IF(RIGHT(TEXT(AE97,"0.#"),1)=".",FALSE,TRUE)</formula>
    </cfRule>
    <cfRule type="expression" dxfId="2672" priority="13258">
      <formula>IF(RIGHT(TEXT(AE97,"0.#"),1)=".",TRUE,FALSE)</formula>
    </cfRule>
  </conditionalFormatting>
  <conditionalFormatting sqref="AE98">
    <cfRule type="expression" dxfId="2671" priority="13255">
      <formula>IF(RIGHT(TEXT(AE98,"0.#"),1)=".",FALSE,TRUE)</formula>
    </cfRule>
    <cfRule type="expression" dxfId="2670" priority="13256">
      <formula>IF(RIGHT(TEXT(AE98,"0.#"),1)=".",TRUE,FALSE)</formula>
    </cfRule>
  </conditionalFormatting>
  <conditionalFormatting sqref="AE99">
    <cfRule type="expression" dxfId="2669" priority="13253">
      <formula>IF(RIGHT(TEXT(AE99,"0.#"),1)=".",FALSE,TRUE)</formula>
    </cfRule>
    <cfRule type="expression" dxfId="2668" priority="13254">
      <formula>IF(RIGHT(TEXT(AE99,"0.#"),1)=".",TRUE,FALSE)</formula>
    </cfRule>
  </conditionalFormatting>
  <conditionalFormatting sqref="AI99">
    <cfRule type="expression" dxfId="2667" priority="13251">
      <formula>IF(RIGHT(TEXT(AI99,"0.#"),1)=".",FALSE,TRUE)</formula>
    </cfRule>
    <cfRule type="expression" dxfId="2666" priority="13252">
      <formula>IF(RIGHT(TEXT(AI99,"0.#"),1)=".",TRUE,FALSE)</formula>
    </cfRule>
  </conditionalFormatting>
  <conditionalFormatting sqref="AI98">
    <cfRule type="expression" dxfId="2665" priority="13249">
      <formula>IF(RIGHT(TEXT(AI98,"0.#"),1)=".",FALSE,TRUE)</formula>
    </cfRule>
    <cfRule type="expression" dxfId="2664" priority="13250">
      <formula>IF(RIGHT(TEXT(AI98,"0.#"),1)=".",TRUE,FALSE)</formula>
    </cfRule>
  </conditionalFormatting>
  <conditionalFormatting sqref="AI97">
    <cfRule type="expression" dxfId="2663" priority="13247">
      <formula>IF(RIGHT(TEXT(AI97,"0.#"),1)=".",FALSE,TRUE)</formula>
    </cfRule>
    <cfRule type="expression" dxfId="2662" priority="13248">
      <formula>IF(RIGHT(TEXT(AI97,"0.#"),1)=".",TRUE,FALSE)</formula>
    </cfRule>
  </conditionalFormatting>
  <conditionalFormatting sqref="AM97">
    <cfRule type="expression" dxfId="2661" priority="13245">
      <formula>IF(RIGHT(TEXT(AM97,"0.#"),1)=".",FALSE,TRUE)</formula>
    </cfRule>
    <cfRule type="expression" dxfId="2660" priority="13246">
      <formula>IF(RIGHT(TEXT(AM97,"0.#"),1)=".",TRUE,FALSE)</formula>
    </cfRule>
  </conditionalFormatting>
  <conditionalFormatting sqref="AM98">
    <cfRule type="expression" dxfId="2659" priority="13243">
      <formula>IF(RIGHT(TEXT(AM98,"0.#"),1)=".",FALSE,TRUE)</formula>
    </cfRule>
    <cfRule type="expression" dxfId="2658" priority="13244">
      <formula>IF(RIGHT(TEXT(AM98,"0.#"),1)=".",TRUE,FALSE)</formula>
    </cfRule>
  </conditionalFormatting>
  <conditionalFormatting sqref="AM99">
    <cfRule type="expression" dxfId="2657" priority="13241">
      <formula>IF(RIGHT(TEXT(AM99,"0.#"),1)=".",FALSE,TRUE)</formula>
    </cfRule>
    <cfRule type="expression" dxfId="2656" priority="13242">
      <formula>IF(RIGHT(TEXT(AM99,"0.#"),1)=".",TRUE,FALSE)</formula>
    </cfRule>
  </conditionalFormatting>
  <conditionalFormatting sqref="AI101">
    <cfRule type="expression" dxfId="2655" priority="13227">
      <formula>IF(RIGHT(TEXT(AI101,"0.#"),1)=".",FALSE,TRUE)</formula>
    </cfRule>
    <cfRule type="expression" dxfId="2654" priority="13228">
      <formula>IF(RIGHT(TEXT(AI101,"0.#"),1)=".",TRUE,FALSE)</formula>
    </cfRule>
  </conditionalFormatting>
  <conditionalFormatting sqref="AM101">
    <cfRule type="expression" dxfId="2653" priority="13225">
      <formula>IF(RIGHT(TEXT(AM101,"0.#"),1)=".",FALSE,TRUE)</formula>
    </cfRule>
    <cfRule type="expression" dxfId="2652" priority="13226">
      <formula>IF(RIGHT(TEXT(AM101,"0.#"),1)=".",TRUE,FALSE)</formula>
    </cfRule>
  </conditionalFormatting>
  <conditionalFormatting sqref="AE102">
    <cfRule type="expression" dxfId="2651" priority="13223">
      <formula>IF(RIGHT(TEXT(AE102,"0.#"),1)=".",FALSE,TRUE)</formula>
    </cfRule>
    <cfRule type="expression" dxfId="2650" priority="13224">
      <formula>IF(RIGHT(TEXT(AE102,"0.#"),1)=".",TRUE,FALSE)</formula>
    </cfRule>
  </conditionalFormatting>
  <conditionalFormatting sqref="AI102">
    <cfRule type="expression" dxfId="2649" priority="13221">
      <formula>IF(RIGHT(TEXT(AI102,"0.#"),1)=".",FALSE,TRUE)</formula>
    </cfRule>
    <cfRule type="expression" dxfId="2648" priority="13222">
      <formula>IF(RIGHT(TEXT(AI102,"0.#"),1)=".",TRUE,FALSE)</formula>
    </cfRule>
  </conditionalFormatting>
  <conditionalFormatting sqref="AM102">
    <cfRule type="expression" dxfId="2647" priority="13219">
      <formula>IF(RIGHT(TEXT(AM102,"0.#"),1)=".",FALSE,TRUE)</formula>
    </cfRule>
    <cfRule type="expression" dxfId="2646" priority="13220">
      <formula>IF(RIGHT(TEXT(AM102,"0.#"),1)=".",TRUE,FALSE)</formula>
    </cfRule>
  </conditionalFormatting>
  <conditionalFormatting sqref="AQ102">
    <cfRule type="expression" dxfId="2645" priority="13217">
      <formula>IF(RIGHT(TEXT(AQ102,"0.#"),1)=".",FALSE,TRUE)</formula>
    </cfRule>
    <cfRule type="expression" dxfId="2644" priority="13218">
      <formula>IF(RIGHT(TEXT(AQ102,"0.#"),1)=".",TRUE,FALSE)</formula>
    </cfRule>
  </conditionalFormatting>
  <conditionalFormatting sqref="AE104">
    <cfRule type="expression" dxfId="2643" priority="13215">
      <formula>IF(RIGHT(TEXT(AE104,"0.#"),1)=".",FALSE,TRUE)</formula>
    </cfRule>
    <cfRule type="expression" dxfId="2642" priority="13216">
      <formula>IF(RIGHT(TEXT(AE104,"0.#"),1)=".",TRUE,FALSE)</formula>
    </cfRule>
  </conditionalFormatting>
  <conditionalFormatting sqref="AI104">
    <cfRule type="expression" dxfId="2641" priority="13213">
      <formula>IF(RIGHT(TEXT(AI104,"0.#"),1)=".",FALSE,TRUE)</formula>
    </cfRule>
    <cfRule type="expression" dxfId="2640" priority="13214">
      <formula>IF(RIGHT(TEXT(AI104,"0.#"),1)=".",TRUE,FALSE)</formula>
    </cfRule>
  </conditionalFormatting>
  <conditionalFormatting sqref="AM104">
    <cfRule type="expression" dxfId="2639" priority="13211">
      <formula>IF(RIGHT(TEXT(AM104,"0.#"),1)=".",FALSE,TRUE)</formula>
    </cfRule>
    <cfRule type="expression" dxfId="2638" priority="13212">
      <formula>IF(RIGHT(TEXT(AM104,"0.#"),1)=".",TRUE,FALSE)</formula>
    </cfRule>
  </conditionalFormatting>
  <conditionalFormatting sqref="AE105">
    <cfRule type="expression" dxfId="2637" priority="13209">
      <formula>IF(RIGHT(TEXT(AE105,"0.#"),1)=".",FALSE,TRUE)</formula>
    </cfRule>
    <cfRule type="expression" dxfId="2636" priority="13210">
      <formula>IF(RIGHT(TEXT(AE105,"0.#"),1)=".",TRUE,FALSE)</formula>
    </cfRule>
  </conditionalFormatting>
  <conditionalFormatting sqref="AI105">
    <cfRule type="expression" dxfId="2635" priority="13207">
      <formula>IF(RIGHT(TEXT(AI105,"0.#"),1)=".",FALSE,TRUE)</formula>
    </cfRule>
    <cfRule type="expression" dxfId="2634" priority="13208">
      <formula>IF(RIGHT(TEXT(AI105,"0.#"),1)=".",TRUE,FALSE)</formula>
    </cfRule>
  </conditionalFormatting>
  <conditionalFormatting sqref="AM105">
    <cfRule type="expression" dxfId="2633" priority="13205">
      <formula>IF(RIGHT(TEXT(AM105,"0.#"),1)=".",FALSE,TRUE)</formula>
    </cfRule>
    <cfRule type="expression" dxfId="2632" priority="13206">
      <formula>IF(RIGHT(TEXT(AM105,"0.#"),1)=".",TRUE,FALSE)</formula>
    </cfRule>
  </conditionalFormatting>
  <conditionalFormatting sqref="AE107">
    <cfRule type="expression" dxfId="2631" priority="13201">
      <formula>IF(RIGHT(TEXT(AE107,"0.#"),1)=".",FALSE,TRUE)</formula>
    </cfRule>
    <cfRule type="expression" dxfId="2630" priority="13202">
      <formula>IF(RIGHT(TEXT(AE107,"0.#"),1)=".",TRUE,FALSE)</formula>
    </cfRule>
  </conditionalFormatting>
  <conditionalFormatting sqref="AI107">
    <cfRule type="expression" dxfId="2629" priority="13199">
      <formula>IF(RIGHT(TEXT(AI107,"0.#"),1)=".",FALSE,TRUE)</formula>
    </cfRule>
    <cfRule type="expression" dxfId="2628" priority="13200">
      <formula>IF(RIGHT(TEXT(AI107,"0.#"),1)=".",TRUE,FALSE)</formula>
    </cfRule>
  </conditionalFormatting>
  <conditionalFormatting sqref="AM107">
    <cfRule type="expression" dxfId="2627" priority="13197">
      <formula>IF(RIGHT(TEXT(AM107,"0.#"),1)=".",FALSE,TRUE)</formula>
    </cfRule>
    <cfRule type="expression" dxfId="2626" priority="13198">
      <formula>IF(RIGHT(TEXT(AM107,"0.#"),1)=".",TRUE,FALSE)</formula>
    </cfRule>
  </conditionalFormatting>
  <conditionalFormatting sqref="AE108">
    <cfRule type="expression" dxfId="2625" priority="13195">
      <formula>IF(RIGHT(TEXT(AE108,"0.#"),1)=".",FALSE,TRUE)</formula>
    </cfRule>
    <cfRule type="expression" dxfId="2624" priority="13196">
      <formula>IF(RIGHT(TEXT(AE108,"0.#"),1)=".",TRUE,FALSE)</formula>
    </cfRule>
  </conditionalFormatting>
  <conditionalFormatting sqref="AI108">
    <cfRule type="expression" dxfId="2623" priority="13193">
      <formula>IF(RIGHT(TEXT(AI108,"0.#"),1)=".",FALSE,TRUE)</formula>
    </cfRule>
    <cfRule type="expression" dxfId="2622" priority="13194">
      <formula>IF(RIGHT(TEXT(AI108,"0.#"),1)=".",TRUE,FALSE)</formula>
    </cfRule>
  </conditionalFormatting>
  <conditionalFormatting sqref="AM108">
    <cfRule type="expression" dxfId="2621" priority="13191">
      <formula>IF(RIGHT(TEXT(AM108,"0.#"),1)=".",FALSE,TRUE)</formula>
    </cfRule>
    <cfRule type="expression" dxfId="2620" priority="13192">
      <formula>IF(RIGHT(TEXT(AM108,"0.#"),1)=".",TRUE,FALSE)</formula>
    </cfRule>
  </conditionalFormatting>
  <conditionalFormatting sqref="AE110">
    <cfRule type="expression" dxfId="2619" priority="13187">
      <formula>IF(RIGHT(TEXT(AE110,"0.#"),1)=".",FALSE,TRUE)</formula>
    </cfRule>
    <cfRule type="expression" dxfId="2618" priority="13188">
      <formula>IF(RIGHT(TEXT(AE110,"0.#"),1)=".",TRUE,FALSE)</formula>
    </cfRule>
  </conditionalFormatting>
  <conditionalFormatting sqref="AI110">
    <cfRule type="expression" dxfId="2617" priority="13185">
      <formula>IF(RIGHT(TEXT(AI110,"0.#"),1)=".",FALSE,TRUE)</formula>
    </cfRule>
    <cfRule type="expression" dxfId="2616" priority="13186">
      <formula>IF(RIGHT(TEXT(AI110,"0.#"),1)=".",TRUE,FALSE)</formula>
    </cfRule>
  </conditionalFormatting>
  <conditionalFormatting sqref="AM110">
    <cfRule type="expression" dxfId="2615" priority="13183">
      <formula>IF(RIGHT(TEXT(AM110,"0.#"),1)=".",FALSE,TRUE)</formula>
    </cfRule>
    <cfRule type="expression" dxfId="2614" priority="13184">
      <formula>IF(RIGHT(TEXT(AM110,"0.#"),1)=".",TRUE,FALSE)</formula>
    </cfRule>
  </conditionalFormatting>
  <conditionalFormatting sqref="AE111">
    <cfRule type="expression" dxfId="2613" priority="13181">
      <formula>IF(RIGHT(TEXT(AE111,"0.#"),1)=".",FALSE,TRUE)</formula>
    </cfRule>
    <cfRule type="expression" dxfId="2612" priority="13182">
      <formula>IF(RIGHT(TEXT(AE111,"0.#"),1)=".",TRUE,FALSE)</formula>
    </cfRule>
  </conditionalFormatting>
  <conditionalFormatting sqref="AI111">
    <cfRule type="expression" dxfId="2611" priority="13179">
      <formula>IF(RIGHT(TEXT(AI111,"0.#"),1)=".",FALSE,TRUE)</formula>
    </cfRule>
    <cfRule type="expression" dxfId="2610" priority="13180">
      <formula>IF(RIGHT(TEXT(AI111,"0.#"),1)=".",TRUE,FALSE)</formula>
    </cfRule>
  </conditionalFormatting>
  <conditionalFormatting sqref="AM111">
    <cfRule type="expression" dxfId="2609" priority="13177">
      <formula>IF(RIGHT(TEXT(AM111,"0.#"),1)=".",FALSE,TRUE)</formula>
    </cfRule>
    <cfRule type="expression" dxfId="2608" priority="13178">
      <formula>IF(RIGHT(TEXT(AM111,"0.#"),1)=".",TRUE,FALSE)</formula>
    </cfRule>
  </conditionalFormatting>
  <conditionalFormatting sqref="AE113">
    <cfRule type="expression" dxfId="2607" priority="13173">
      <formula>IF(RIGHT(TEXT(AE113,"0.#"),1)=".",FALSE,TRUE)</formula>
    </cfRule>
    <cfRule type="expression" dxfId="2606" priority="13174">
      <formula>IF(RIGHT(TEXT(AE113,"0.#"),1)=".",TRUE,FALSE)</formula>
    </cfRule>
  </conditionalFormatting>
  <conditionalFormatting sqref="AI113">
    <cfRule type="expression" dxfId="2605" priority="13171">
      <formula>IF(RIGHT(TEXT(AI113,"0.#"),1)=".",FALSE,TRUE)</formula>
    </cfRule>
    <cfRule type="expression" dxfId="2604" priority="13172">
      <formula>IF(RIGHT(TEXT(AI113,"0.#"),1)=".",TRUE,FALSE)</formula>
    </cfRule>
  </conditionalFormatting>
  <conditionalFormatting sqref="AM113">
    <cfRule type="expression" dxfId="2603" priority="13169">
      <formula>IF(RIGHT(TEXT(AM113,"0.#"),1)=".",FALSE,TRUE)</formula>
    </cfRule>
    <cfRule type="expression" dxfId="2602" priority="13170">
      <formula>IF(RIGHT(TEXT(AM113,"0.#"),1)=".",TRUE,FALSE)</formula>
    </cfRule>
  </conditionalFormatting>
  <conditionalFormatting sqref="AE114">
    <cfRule type="expression" dxfId="2601" priority="13167">
      <formula>IF(RIGHT(TEXT(AE114,"0.#"),1)=".",FALSE,TRUE)</formula>
    </cfRule>
    <cfRule type="expression" dxfId="2600" priority="13168">
      <formula>IF(RIGHT(TEXT(AE114,"0.#"),1)=".",TRUE,FALSE)</formula>
    </cfRule>
  </conditionalFormatting>
  <conditionalFormatting sqref="AI114">
    <cfRule type="expression" dxfId="2599" priority="13165">
      <formula>IF(RIGHT(TEXT(AI114,"0.#"),1)=".",FALSE,TRUE)</formula>
    </cfRule>
    <cfRule type="expression" dxfId="2598" priority="13166">
      <formula>IF(RIGHT(TEXT(AI114,"0.#"),1)=".",TRUE,FALSE)</formula>
    </cfRule>
  </conditionalFormatting>
  <conditionalFormatting sqref="AM114">
    <cfRule type="expression" dxfId="2597" priority="13163">
      <formula>IF(RIGHT(TEXT(AM114,"0.#"),1)=".",FALSE,TRUE)</formula>
    </cfRule>
    <cfRule type="expression" dxfId="2596" priority="13164">
      <formula>IF(RIGHT(TEXT(AM114,"0.#"),1)=".",TRUE,FALSE)</formula>
    </cfRule>
  </conditionalFormatting>
  <conditionalFormatting sqref="AE116 AQ116">
    <cfRule type="expression" dxfId="2595" priority="13159">
      <formula>IF(RIGHT(TEXT(AE116,"0.#"),1)=".",FALSE,TRUE)</formula>
    </cfRule>
    <cfRule type="expression" dxfId="2594" priority="13160">
      <formula>IF(RIGHT(TEXT(AE116,"0.#"),1)=".",TRUE,FALSE)</formula>
    </cfRule>
  </conditionalFormatting>
  <conditionalFormatting sqref="AI116">
    <cfRule type="expression" dxfId="2593" priority="13157">
      <formula>IF(RIGHT(TEXT(AI116,"0.#"),1)=".",FALSE,TRUE)</formula>
    </cfRule>
    <cfRule type="expression" dxfId="2592" priority="13158">
      <formula>IF(RIGHT(TEXT(AI116,"0.#"),1)=".",TRUE,FALSE)</formula>
    </cfRule>
  </conditionalFormatting>
  <conditionalFormatting sqref="AM116">
    <cfRule type="expression" dxfId="2591" priority="13155">
      <formula>IF(RIGHT(TEXT(AM116,"0.#"),1)=".",FALSE,TRUE)</formula>
    </cfRule>
    <cfRule type="expression" dxfId="2590" priority="13156">
      <formula>IF(RIGHT(TEXT(AM116,"0.#"),1)=".",TRUE,FALSE)</formula>
    </cfRule>
  </conditionalFormatting>
  <conditionalFormatting sqref="AE117 AM117">
    <cfRule type="expression" dxfId="2589" priority="13153">
      <formula>IF(RIGHT(TEXT(AE117,"0.#"),1)=".",FALSE,TRUE)</formula>
    </cfRule>
    <cfRule type="expression" dxfId="2588" priority="13154">
      <formula>IF(RIGHT(TEXT(AE117,"0.#"),1)=".",TRUE,FALSE)</formula>
    </cfRule>
  </conditionalFormatting>
  <conditionalFormatting sqref="AI117">
    <cfRule type="expression" dxfId="2587" priority="13151">
      <formula>IF(RIGHT(TEXT(AI117,"0.#"),1)=".",FALSE,TRUE)</formula>
    </cfRule>
    <cfRule type="expression" dxfId="2586" priority="13152">
      <formula>IF(RIGHT(TEXT(AI117,"0.#"),1)=".",TRUE,FALSE)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70:AO970">
    <cfRule type="expression" dxfId="1935" priority="2033">
      <formula>IF(AND(AL970&gt;=0, RIGHT(TEXT(AL970,"0.#"),1)&lt;&gt;"."),TRUE,FALSE)</formula>
    </cfRule>
    <cfRule type="expression" dxfId="1934" priority="2034">
      <formula>IF(AND(AL970&gt;=0, RIGHT(TEXT(AL970,"0.#"),1)="."),TRUE,FALSE)</formula>
    </cfRule>
    <cfRule type="expression" dxfId="1933" priority="2035">
      <formula>IF(AND(AL970&lt;0, RIGHT(TEXT(AL970,"0.#"),1)&lt;&gt;"."),TRUE,FALSE)</formula>
    </cfRule>
    <cfRule type="expression" dxfId="1932" priority="2036">
      <formula>IF(AND(AL970&lt;0, RIGHT(TEXT(AL970,"0.#"),1)="."),TRUE,FALSE)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L969:AO969">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2" fitToHeight="5" orientation="portrait" r:id="rId1"/>
  <headerFooter differentFirst="1" alignWithMargins="0"/>
  <rowBreaks count="2" manualBreakCount="2">
    <brk id="117" max="49" man="1"/>
    <brk id="725"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569</v>
      </c>
      <c r="H2" s="13" t="str">
        <f>IF(G2="","",F2)</f>
        <v>一般会計</v>
      </c>
      <c r="I2" s="13" t="str">
        <f>IF(H2="","",IF(I1&lt;&gt;"",CONCATENATE(I1,"、",H2),H2))</f>
        <v>一般会計</v>
      </c>
      <c r="K2" s="14" t="s">
        <v>221</v>
      </c>
      <c r="L2" s="15"/>
      <c r="M2" s="13" t="str">
        <f>IF(L2="","",K2)</f>
        <v/>
      </c>
      <c r="N2" s="13" t="str">
        <f>IF(M2="","",IF(N1&lt;&gt;"",CONCATENATE(N1,"、",M2),M2))</f>
        <v/>
      </c>
      <c r="O2" s="13"/>
      <c r="P2" s="12" t="s">
        <v>190</v>
      </c>
      <c r="Q2" s="17" t="s">
        <v>569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569</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t="s">
        <v>569</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t="s">
        <v>569</v>
      </c>
      <c r="R8" s="13" t="str">
        <f t="shared" si="3"/>
        <v>その他</v>
      </c>
      <c r="S8" s="13" t="str">
        <f t="shared" si="4"/>
        <v>直接実施、委託・請負、その他</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447</v>
      </c>
      <c r="B10" s="15"/>
      <c r="C10" s="13" t="str">
        <f t="shared" si="0"/>
        <v/>
      </c>
      <c r="D10" s="13" t="str">
        <f t="shared" si="8"/>
        <v>観光立国</v>
      </c>
      <c r="F10" s="18" t="s">
        <v>235</v>
      </c>
      <c r="G10" s="17"/>
      <c r="H10" s="13" t="str">
        <f t="shared" si="1"/>
        <v/>
      </c>
      <c r="I10" s="13" t="str">
        <f t="shared" si="5"/>
        <v>一般会計</v>
      </c>
      <c r="K10" s="14" t="s">
        <v>451</v>
      </c>
      <c r="L10" s="15"/>
      <c r="M10" s="13" t="str">
        <f t="shared" si="2"/>
        <v/>
      </c>
      <c r="N10" s="13" t="str">
        <f t="shared" si="6"/>
        <v/>
      </c>
      <c r="O10" s="13"/>
      <c r="P10" s="13" t="str">
        <f>S8</f>
        <v>直接実施、委託・請負、その他</v>
      </c>
      <c r="Q10" s="19"/>
      <c r="T10" s="13"/>
      <c r="W10" s="32" t="s">
        <v>275</v>
      </c>
      <c r="Y10" s="32" t="s">
        <v>84</v>
      </c>
      <c r="Z10" s="30"/>
      <c r="AA10" s="32" t="s">
        <v>93</v>
      </c>
      <c r="AB10" s="31"/>
      <c r="AC10" s="31"/>
      <c r="AD10" s="31"/>
      <c r="AE10" s="31"/>
      <c r="AF10" s="30"/>
      <c r="AG10" s="56" t="s">
        <v>480</v>
      </c>
      <c r="AK10" s="54" t="str">
        <f t="shared" si="7"/>
        <v>I</v>
      </c>
      <c r="AP10" s="54" t="s">
        <v>478</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569</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470</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549</v>
      </c>
      <c r="AF2" s="1032"/>
      <c r="AG2" s="1032"/>
      <c r="AH2" s="1032"/>
      <c r="AI2" s="1032" t="s">
        <v>546</v>
      </c>
      <c r="AJ2" s="1032"/>
      <c r="AK2" s="1032"/>
      <c r="AL2" s="1032"/>
      <c r="AM2" s="1032" t="s">
        <v>520</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470</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550</v>
      </c>
      <c r="AF9" s="1032"/>
      <c r="AG9" s="1032"/>
      <c r="AH9" s="1032"/>
      <c r="AI9" s="1032" t="s">
        <v>546</v>
      </c>
      <c r="AJ9" s="1032"/>
      <c r="AK9" s="1032"/>
      <c r="AL9" s="1032"/>
      <c r="AM9" s="1032" t="s">
        <v>520</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470</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549</v>
      </c>
      <c r="AF16" s="1032"/>
      <c r="AG16" s="1032"/>
      <c r="AH16" s="1032"/>
      <c r="AI16" s="1032" t="s">
        <v>547</v>
      </c>
      <c r="AJ16" s="1032"/>
      <c r="AK16" s="1032"/>
      <c r="AL16" s="1032"/>
      <c r="AM16" s="1032" t="s">
        <v>520</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470</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551</v>
      </c>
      <c r="AF23" s="1032"/>
      <c r="AG23" s="1032"/>
      <c r="AH23" s="1032"/>
      <c r="AI23" s="1032" t="s">
        <v>546</v>
      </c>
      <c r="AJ23" s="1032"/>
      <c r="AK23" s="1032"/>
      <c r="AL23" s="1032"/>
      <c r="AM23" s="1032" t="s">
        <v>520</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470</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549</v>
      </c>
      <c r="AF30" s="1032"/>
      <c r="AG30" s="1032"/>
      <c r="AH30" s="1032"/>
      <c r="AI30" s="1032" t="s">
        <v>546</v>
      </c>
      <c r="AJ30" s="1032"/>
      <c r="AK30" s="1032"/>
      <c r="AL30" s="1032"/>
      <c r="AM30" s="1032" t="s">
        <v>544</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470</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551</v>
      </c>
      <c r="AF37" s="1032"/>
      <c r="AG37" s="1032"/>
      <c r="AH37" s="1032"/>
      <c r="AI37" s="1032" t="s">
        <v>548</v>
      </c>
      <c r="AJ37" s="1032"/>
      <c r="AK37" s="1032"/>
      <c r="AL37" s="1032"/>
      <c r="AM37" s="1032" t="s">
        <v>545</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470</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549</v>
      </c>
      <c r="AF44" s="1032"/>
      <c r="AG44" s="1032"/>
      <c r="AH44" s="1032"/>
      <c r="AI44" s="1032" t="s">
        <v>546</v>
      </c>
      <c r="AJ44" s="1032"/>
      <c r="AK44" s="1032"/>
      <c r="AL44" s="1032"/>
      <c r="AM44" s="1032" t="s">
        <v>520</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470</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549</v>
      </c>
      <c r="AF51" s="1032"/>
      <c r="AG51" s="1032"/>
      <c r="AH51" s="1032"/>
      <c r="AI51" s="1032" t="s">
        <v>546</v>
      </c>
      <c r="AJ51" s="1032"/>
      <c r="AK51" s="1032"/>
      <c r="AL51" s="1032"/>
      <c r="AM51" s="1032" t="s">
        <v>520</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470</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549</v>
      </c>
      <c r="AF58" s="1032"/>
      <c r="AG58" s="1032"/>
      <c r="AH58" s="1032"/>
      <c r="AI58" s="1032" t="s">
        <v>546</v>
      </c>
      <c r="AJ58" s="1032"/>
      <c r="AK58" s="1032"/>
      <c r="AL58" s="1032"/>
      <c r="AM58" s="1032" t="s">
        <v>520</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470</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549</v>
      </c>
      <c r="AF65" s="1032"/>
      <c r="AG65" s="1032"/>
      <c r="AH65" s="1032"/>
      <c r="AI65" s="1032" t="s">
        <v>546</v>
      </c>
      <c r="AJ65" s="1032"/>
      <c r="AK65" s="1032"/>
      <c r="AL65" s="1032"/>
      <c r="AM65" s="1032" t="s">
        <v>520</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484</v>
      </c>
      <c r="H2" s="596"/>
      <c r="I2" s="596"/>
      <c r="J2" s="596"/>
      <c r="K2" s="596"/>
      <c r="L2" s="596"/>
      <c r="M2" s="596"/>
      <c r="N2" s="596"/>
      <c r="O2" s="596"/>
      <c r="P2" s="596"/>
      <c r="Q2" s="596"/>
      <c r="R2" s="596"/>
      <c r="S2" s="596"/>
      <c r="T2" s="596"/>
      <c r="U2" s="596"/>
      <c r="V2" s="596"/>
      <c r="W2" s="596"/>
      <c r="X2" s="596"/>
      <c r="Y2" s="596"/>
      <c r="Z2" s="596"/>
      <c r="AA2" s="596"/>
      <c r="AB2" s="597"/>
      <c r="AC2" s="595" t="s">
        <v>486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474</v>
      </c>
      <c r="Z3" s="368"/>
      <c r="AA3" s="368"/>
      <c r="AB3" s="368"/>
      <c r="AC3" s="149" t="s">
        <v>459</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474</v>
      </c>
      <c r="Z36" s="368"/>
      <c r="AA36" s="368"/>
      <c r="AB36" s="368"/>
      <c r="AC36" s="149" t="s">
        <v>459</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474</v>
      </c>
      <c r="Z69" s="368"/>
      <c r="AA69" s="368"/>
      <c r="AB69" s="368"/>
      <c r="AC69" s="149" t="s">
        <v>459</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474</v>
      </c>
      <c r="Z102" s="368"/>
      <c r="AA102" s="368"/>
      <c r="AB102" s="368"/>
      <c r="AC102" s="149" t="s">
        <v>459</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474</v>
      </c>
      <c r="Z135" s="368"/>
      <c r="AA135" s="368"/>
      <c r="AB135" s="368"/>
      <c r="AC135" s="149" t="s">
        <v>459</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474</v>
      </c>
      <c r="Z168" s="368"/>
      <c r="AA168" s="368"/>
      <c r="AB168" s="368"/>
      <c r="AC168" s="149" t="s">
        <v>459</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474</v>
      </c>
      <c r="Z201" s="368"/>
      <c r="AA201" s="368"/>
      <c r="AB201" s="368"/>
      <c r="AC201" s="149" t="s">
        <v>459</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474</v>
      </c>
      <c r="Z234" s="368"/>
      <c r="AA234" s="368"/>
      <c r="AB234" s="368"/>
      <c r="AC234" s="149" t="s">
        <v>459</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474</v>
      </c>
      <c r="Z267" s="368"/>
      <c r="AA267" s="368"/>
      <c r="AB267" s="368"/>
      <c r="AC267" s="149" t="s">
        <v>459</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474</v>
      </c>
      <c r="Z300" s="368"/>
      <c r="AA300" s="368"/>
      <c r="AB300" s="368"/>
      <c r="AC300" s="149" t="s">
        <v>459</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474</v>
      </c>
      <c r="Z333" s="368"/>
      <c r="AA333" s="368"/>
      <c r="AB333" s="368"/>
      <c r="AC333" s="149" t="s">
        <v>459</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474</v>
      </c>
      <c r="Z366" s="368"/>
      <c r="AA366" s="368"/>
      <c r="AB366" s="368"/>
      <c r="AC366" s="149" t="s">
        <v>459</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474</v>
      </c>
      <c r="Z399" s="368"/>
      <c r="AA399" s="368"/>
      <c r="AB399" s="368"/>
      <c r="AC399" s="149" t="s">
        <v>459</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474</v>
      </c>
      <c r="Z432" s="368"/>
      <c r="AA432" s="368"/>
      <c r="AB432" s="368"/>
      <c r="AC432" s="149" t="s">
        <v>459</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474</v>
      </c>
      <c r="Z465" s="368"/>
      <c r="AA465" s="368"/>
      <c r="AB465" s="368"/>
      <c r="AC465" s="149" t="s">
        <v>459</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474</v>
      </c>
      <c r="Z498" s="368"/>
      <c r="AA498" s="368"/>
      <c r="AB498" s="368"/>
      <c r="AC498" s="149" t="s">
        <v>459</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474</v>
      </c>
      <c r="Z531" s="368"/>
      <c r="AA531" s="368"/>
      <c r="AB531" s="368"/>
      <c r="AC531" s="149" t="s">
        <v>459</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474</v>
      </c>
      <c r="Z564" s="368"/>
      <c r="AA564" s="368"/>
      <c r="AB564" s="368"/>
      <c r="AC564" s="149" t="s">
        <v>459</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474</v>
      </c>
      <c r="Z597" s="368"/>
      <c r="AA597" s="368"/>
      <c r="AB597" s="368"/>
      <c r="AC597" s="149" t="s">
        <v>459</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474</v>
      </c>
      <c r="Z630" s="368"/>
      <c r="AA630" s="368"/>
      <c r="AB630" s="368"/>
      <c r="AC630" s="149" t="s">
        <v>459</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474</v>
      </c>
      <c r="Z663" s="368"/>
      <c r="AA663" s="368"/>
      <c r="AB663" s="368"/>
      <c r="AC663" s="149" t="s">
        <v>459</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474</v>
      </c>
      <c r="Z696" s="368"/>
      <c r="AA696" s="368"/>
      <c r="AB696" s="368"/>
      <c r="AC696" s="149" t="s">
        <v>459</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474</v>
      </c>
      <c r="Z729" s="368"/>
      <c r="AA729" s="368"/>
      <c r="AB729" s="368"/>
      <c r="AC729" s="149" t="s">
        <v>459</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474</v>
      </c>
      <c r="Z762" s="368"/>
      <c r="AA762" s="368"/>
      <c r="AB762" s="368"/>
      <c r="AC762" s="149" t="s">
        <v>459</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474</v>
      </c>
      <c r="Z795" s="368"/>
      <c r="AA795" s="368"/>
      <c r="AB795" s="368"/>
      <c r="AC795" s="149" t="s">
        <v>459</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474</v>
      </c>
      <c r="Z828" s="368"/>
      <c r="AA828" s="368"/>
      <c r="AB828" s="368"/>
      <c r="AC828" s="149" t="s">
        <v>459</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474</v>
      </c>
      <c r="Z861" s="368"/>
      <c r="AA861" s="368"/>
      <c r="AB861" s="368"/>
      <c r="AC861" s="149" t="s">
        <v>459</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474</v>
      </c>
      <c r="Z894" s="368"/>
      <c r="AA894" s="368"/>
      <c r="AB894" s="368"/>
      <c r="AC894" s="149" t="s">
        <v>459</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474</v>
      </c>
      <c r="Z927" s="368"/>
      <c r="AA927" s="368"/>
      <c r="AB927" s="368"/>
      <c r="AC927" s="149" t="s">
        <v>459</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474</v>
      </c>
      <c r="Z960" s="368"/>
      <c r="AA960" s="368"/>
      <c r="AB960" s="368"/>
      <c r="AC960" s="149" t="s">
        <v>459</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474</v>
      </c>
      <c r="Z993" s="368"/>
      <c r="AA993" s="368"/>
      <c r="AB993" s="368"/>
      <c r="AC993" s="149" t="s">
        <v>459</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474</v>
      </c>
      <c r="Z1026" s="368"/>
      <c r="AA1026" s="368"/>
      <c r="AB1026" s="368"/>
      <c r="AC1026" s="149" t="s">
        <v>459</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474</v>
      </c>
      <c r="Z1059" s="368"/>
      <c r="AA1059" s="368"/>
      <c r="AB1059" s="368"/>
      <c r="AC1059" s="149" t="s">
        <v>459</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474</v>
      </c>
      <c r="Z1092" s="368"/>
      <c r="AA1092" s="368"/>
      <c r="AB1092" s="368"/>
      <c r="AC1092" s="149" t="s">
        <v>459</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474</v>
      </c>
      <c r="Z1125" s="368"/>
      <c r="AA1125" s="368"/>
      <c r="AB1125" s="368"/>
      <c r="AC1125" s="149" t="s">
        <v>459</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474</v>
      </c>
      <c r="Z1158" s="368"/>
      <c r="AA1158" s="368"/>
      <c r="AB1158" s="368"/>
      <c r="AC1158" s="149" t="s">
        <v>459</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474</v>
      </c>
      <c r="Z1191" s="368"/>
      <c r="AA1191" s="368"/>
      <c r="AB1191" s="368"/>
      <c r="AC1191" s="149" t="s">
        <v>459</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474</v>
      </c>
      <c r="Z1224" s="368"/>
      <c r="AA1224" s="368"/>
      <c r="AB1224" s="368"/>
      <c r="AC1224" s="149" t="s">
        <v>459</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474</v>
      </c>
      <c r="Z1257" s="368"/>
      <c r="AA1257" s="368"/>
      <c r="AB1257" s="368"/>
      <c r="AC1257" s="149" t="s">
        <v>459</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474</v>
      </c>
      <c r="Z1290" s="368"/>
      <c r="AA1290" s="368"/>
      <c r="AB1290" s="368"/>
      <c r="AC1290" s="149" t="s">
        <v>459</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2019-07-04T00:47:04Z</cp:lastPrinted>
  <dcterms:created xsi:type="dcterms:W3CDTF">2012-03-13T00:50:25Z</dcterms:created>
  <dcterms:modified xsi:type="dcterms:W3CDTF">2019-07-09T01:03:56Z</dcterms:modified>
</cp:coreProperties>
</file>