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ED2B057-2CBF-4132-A6FA-421902889900}" xr6:coauthVersionLast="36" xr6:coauthVersionMax="36" xr10:uidLastSave="{00000000-0000-0000-0000-000000000000}"/>
  <bookViews>
    <workbookView xWindow="21660" yWindow="420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<sst xmlns="http://schemas.openxmlformats.org/spreadsheetml/2006/main" count="2922" uniqueCount="673">
  <si>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</si>
  <si>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</si>
  <si>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</si>
  <si>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</si>
  <si>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</si>
  <si>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</si>
  <si>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</si>
  <si>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</si>
  <si>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</si>
  <si>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</si>
  <si>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</si>
  <si>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</si>
  <si>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</si>
  <si>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</si>
  <si>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</si>
  <si>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</si>
  <si>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</si>
  <si>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</si>
  <si>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</si>
  <si>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</si>
  <si>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</si>
  <si>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</si>
  <si>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</si>
  <si>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</si>
  <si>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</si>
  <si>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</si>
  <si>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</si>
  <si>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</si>
  <si>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</si>
  <si>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</si>
  <si>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</si>
  <si>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</si>
  <si>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</si>
  <si>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</si>
  <si>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</si>
  <si>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</si>
  <si>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</si>
  <si>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</si>
  <si>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</si>
  <si>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</si>
  <si>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</si>
  <si>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</si>
  <si>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</si>
  <si>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</si>
  <si>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</si>
  <si>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</si>
  <si>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</si>
  <si>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</si>
  <si>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</si>
  <si>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</si>
  <si>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</si>
  <si>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</si>
  <si>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</si>
  <si>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</si>
  <si>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</si>
  <si>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</si>
  <si>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</si>
  <si>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</si>
  <si>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</si>
  <si>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</si>
  <si>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</si>
  <si>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</si>
  <si>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</si>
  <si>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</si>
  <si>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</si>
  <si>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</si>
  <si>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</si>
  <si>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</si>
  <si>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</si>
  <si>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</si>
  <si>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</si>
  <si>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</si>
  <si>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</si>
  <si>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</si>
  <si>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</si>
  <si>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</si>
  <si>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</si>
  <si>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</si>
  <si>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</si>
  <si>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</si>
  <si>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</si>
  <si>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</si>
  <si>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</si>
  <si>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</si>
  <si>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</si>
  <si>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</si>
  <si>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</si>
  <si>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</si>
  <si>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</si>
  <si>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</si>
  <si>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</si>
  <si>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</si>
  <si>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</si>
  <si>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</si>
  <si>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</si>
  <si>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</si>
  <si>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</si>
  <si>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</si>
  <si>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</si>
  <si>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</si>
  <si>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</si>
  <si>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</si>
  <si>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</si>
  <si>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</si>
  <si>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</si>
  <si>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</si>
  <si>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</si>
  <si>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</si>
  <si>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</si>
  <si>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</si>
  <si>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</si>
  <si>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</si>
  <si>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</si>
  <si>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</si>
  <si>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</si>
  <si>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</si>
  <si>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</si>
  <si>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</si>
  <si>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</si>
  <si>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</si>
  <si>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</si>
  <si>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</si>
  <si>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</si>
  <si>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</si>
  <si>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</si>
  <si>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</si>
  <si>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</si>
  <si>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</si>
  <si>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</si>
  <si>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</si>
  <si>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</si>
  <si>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</si>
  <si>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</si>
  <si>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</si>
  <si>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</si>
  <si>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</si>
  <si>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</si>
  <si>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</si>
  <si>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</si>
  <si>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</si>
  <si>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</si>
  <si>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</si>
  <si>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</si>
  <si>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</si>
  <si>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</si>
  <si>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</si>
  <si>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</si>
  <si>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</si>
  <si>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</si>
  <si>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</si>
  <si>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</si>
  <si>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</si>
  <si>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</si>
  <si>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</si>
  <si>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</si>
  <si>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</si>
  <si>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</si>
  <si>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</si>
  <si>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</si>
  <si>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</si>
  <si>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</si>
  <si>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</si>
  <si>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</si>
  <si>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</si>
  <si>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</si>
  <si>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</si>
  <si>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</si>
  <si>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</si>
  <si>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</si>
  <si>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</si>
  <si>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</si>
  <si>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</si>
  <si>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</si>
  <si>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</si>
  <si>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</si>
  <si>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</si>
  <si>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</si>
  <si>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</si>
  <si>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</si>
  <si>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</si>
  <si>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</si>
  <si>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</si>
  <si>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</si>
  <si>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</si>
  <si>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</si>
  <si>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</si>
  <si>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</si>
  <si>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</si>
  <si>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</si>
  <si>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</si>
  <si>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</si>
  <si>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</si>
  <si>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</si>
  <si>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</si>
  <si>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</si>
  <si>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</si>
  <si>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</si>
  <si>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</si>
  <si>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</si>
  <si>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</si>
  <si>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</si>
  <si>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</si>
  <si>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</si>
  <si>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</si>
  <si>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</si>
  <si>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</si>
  <si>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</si>
  <si>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</si>
  <si>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</si>
  <si>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</si>
  <si>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</si>
  <si>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</si>
  <si>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</si>
  <si>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</si>
  <si>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</si>
  <si>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</si>
  <si>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</si>
  <si>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</si>
  <si>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</si>
  <si>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</si>
  <si>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</si>
  <si>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</si>
  <si>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</si>
  <si>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</si>
  <si>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</si>
  <si>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</si>
  <si>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</si>
  <si>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</si>
  <si>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</si>
  <si>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</si>
  <si>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</si>
  <si>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</si>
  <si>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</si>
  <si>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</si>
  <si>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</si>
  <si>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</si>
  <si>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</si>
  <si>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</si>
  <si>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</si>
  <si>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</si>
  <si>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</si>
  <si>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</si>
  <si>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</si>
  <si>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</si>
  <si>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</si>
  <si>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</si>
  <si>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</si>
  <si>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</si>
  <si>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</si>
  <si>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</si>
  <si>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</si>
  <si>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</si>
  <si>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</si>
  <si>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</si>
  <si>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</si>
  <si>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</si>
  <si>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</si>
  <si>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</si>
  <si>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</si>
  <si>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</si>
  <si>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</si>
  <si>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</si>
  <si>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</si>
  <si>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</si>
  <si>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</si>
  <si>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</si>
  <si>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</si>
  <si>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</si>
  <si>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</si>
  <si>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</si>
  <si>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</si>
  <si>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</si>
  <si>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</si>
  <si>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</si>
  <si>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</si>
  <si>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</si>
  <si>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</si>
  <si>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</si>
  <si>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</si>
  <si>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</si>
  <si>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</si>
  <si>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</si>
  <si>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</si>
  <si>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</si>
  <si>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</si>
  <si>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</si>
  <si>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</si>
  <si>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</si>
  <si>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</si>
  <si>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</si>
  <si>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</si>
  <si>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</si>
  <si>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</si>
  <si>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</si>
  <si>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</si>
  <si>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</si>
  <si>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</si>
  <si>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</si>
  <si>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</si>
  <si>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</si>
  <si>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</si>
  <si>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</si>
  <si>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</si>
  <si>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</si>
  <si>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</si>
  <si>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</si>
  <si>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</si>
  <si>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</si>
  <si>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</si>
  <si>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</si>
  <si>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</si>
  <si>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</si>
  <si>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</si>
  <si>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</si>
  <si>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</si>
  <si>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</si>
  <si>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</si>
  <si>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</si>
  <si>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</si>
  <si>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</si>
  <si>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</si>
  <si>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</si>
  <si>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</si>
  <si>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</si>
  <si>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</si>
  <si>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</si>
  <si>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</si>
  <si>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</si>
  <si>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</si>
  <si>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</si>
  <si>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</si>
  <si>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</si>
  <si>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</si>
  <si>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</si>
  <si>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</si>
  <si>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</si>
  <si>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</si>
  <si>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</si>
  <si>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</si>
  <si>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</si>
  <si>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</si>
  <si>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</si>
  <si>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</si>
  <si>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</si>
  <si>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</si>
  <si>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</si>
  <si>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</si>
  <si>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</si>
  <si>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</si>
  <si>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</si>
  <si>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</si>
  <si>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</si>
  <si>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</si>
  <si>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</si>
  <si>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</si>
  <si>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</si>
  <si>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</si>
  <si>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</si>
  <si>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</si>
  <si>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</si>
  <si>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</si>
  <si>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</si>
  <si>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</si>
  <si>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</si>
  <si>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</si>
  <si>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</si>
  <si>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</si>
  <si>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</si>
  <si>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</si>
  <si>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</si>
  <si>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</si>
  <si>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</si>
  <si>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</si>
  <si>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</si>
  <si>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</si>
  <si>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</si>
  <si>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</si>
  <si>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</si>
  <si>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</si>
  <si>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</si>
  <si>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</si>
  <si>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</si>
  <si>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</si>
  <si>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</si>
  <si>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</si>
  <si>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</si>
  <si>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</si>
  <si>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</si>
  <si>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</si>
  <si>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</si>
  <si>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</si>
  <si>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</si>
  <si>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</si>
  <si>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</si>
  <si>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</si>
  <si>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</si>
  <si>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</si>
  <si>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</si>
  <si>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</si>
  <si>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</si>
  <si>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</si>
  <si>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</si>
  <si>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</si>
  <si>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</si>
  <si>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</si>
  <si>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</si>
  <si>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</si>
  <si>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</si>
  <si>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</si>
  <si>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</si>
  <si>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</si>
  <si>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</si>
  <si>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</si>
  <si>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</si>
  <si>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</si>
  <si>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</si>
  <si>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</si>
  <si>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</si>
  <si>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</si>
  <si>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</si>
  <si>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</si>
  <si>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</si>
  <si>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</si>
  <si>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</si>
  <si>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</si>
  <si>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</si>
  <si>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</si>
  <si>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</si>
  <si>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</si>
  <si>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</si>
  <si>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</si>
  <si>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</si>
  <si>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</si>
  <si>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</si>
  <si>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</si>
  <si>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</si>
  <si>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</si>
  <si>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</si>
  <si>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</si>
  <si>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</si>
  <si>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</si>
  <si>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</si>
  <si>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</si>
  <si>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</si>
  <si>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</si>
  <si>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</si>
  <si>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</si>
  <si>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</si>
  <si>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</si>
  <si>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</si>
  <si>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</si>
  <si>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</si>
  <si>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</si>
  <si>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</si>
  <si>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</si>
  <si>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</si>
  <si>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</si>
  <si>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</si>
  <si>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</si>
  <si>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</si>
  <si>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</si>
  <si>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</si>
  <si>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</si>
  <si>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</si>
  <si>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</si>
  <si>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</si>
  <si>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</si>
  <si>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</si>
  <si>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</si>
  <si>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</si>
  <si>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</si>
  <si>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</si>
  <si>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</si>
  <si>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</si>
  <si>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</si>
  <si>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</si>
  <si>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</si>
  <si>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</si>
  <si>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</si>
  <si>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</si>
  <si>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</si>
  <si>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</si>
  <si>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</si>
  <si>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</si>
  <si>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</si>
  <si>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</si>
  <si>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</si>
  <si>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</si>
  <si>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</si>
  <si>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</si>
  <si>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</si>
  <si>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</si>
  <si>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</si>
  <si>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</si>
  <si>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</si>
  <si>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</si>
  <si>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</si>
  <si>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</si>
  <si>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</si>
  <si>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</si>
  <si>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</si>
  <si>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</si>
  <si>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</si>
  <si>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</si>
  <si>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</si>
  <si>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</si>
  <si>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</si>
  <si>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</si>
  <si>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</si>
  <si>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</si>
  <si>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</si>
  <si>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</si>
  <si>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</si>
  <si>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</si>
  <si>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</si>
  <si>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</si>
  <si>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</si>
  <si>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</si>
  <si>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</si>
  <si>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</si>
  <si>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</si>
  <si>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</si>
  <si>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</si>
  <si>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</si>
  <si>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</si>
  <si>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</si>
  <si>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</si>
  <si>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</si>
  <si>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</si>
  <si>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</si>
  <si>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</si>
  <si>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</si>
  <si>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</si>
  <si>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</si>
  <si>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</si>
  <si>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</si>
  <si>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</si>
  <si>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</si>
  <si>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</si>
  <si>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</si>
  <si>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</si>
  <si>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</si>
  <si>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</si>
  <si>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</si>
  <si>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</si>
  <si>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</si>
  <si>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</si>
  <si>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</si>
  <si>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</si>
  <si>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</si>
  <si>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</si>
  <si>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</si>
  <si>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</si>
  <si>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</si>
  <si>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</si>
  <si>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</si>
  <si>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</si>
  <si>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</si>
  <si>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</si>
  <si>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</si>
  <si>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</si>
  <si>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</si>
  <si>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</si>
  <si>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</si>
  <si>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</si>
  <si>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</si>
  <si>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</si>
  <si>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</si>
  <si>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</si>
  <si>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平成１７年度</t>
    <phoneticPr fontId="5"/>
  </si>
  <si>
    <t>終了予定なし</t>
    <phoneticPr fontId="5"/>
  </si>
  <si>
    <t>文化財保護法　第1条</t>
    <phoneticPr fontId="5"/>
  </si>
  <si>
    <t>我が国がこれまでに培ってきた貴重な無形の民俗文化財を後世に継承するため、変容の危機にある無形の民俗文化財の確実な記録保存を図る。</t>
    <phoneticPr fontId="5"/>
  </si>
  <si>
    <t>国は重要無形民俗文化財以外の無形民俗文化財のうち、特に必要のあるものを選択し、自ら記録を作成できることになっている。この規定に基づき、「記録作成等の措置を講ずべき無形の民俗文化財」として選択した無形の民俗文化財のうち、複数の市町村にわたって広域的に伝承されていたり、保護団体が特定されていない祭りや年中行事については、その分布状況や伝承基盤が不明確なことから、地方公共団体等による記録の作成が進まない状況にあるため、特に変容・衰滅の恐れが高いものについて、計画的に映像等による記録化を進め、確実な記録保存を図る。</t>
    <phoneticPr fontId="5"/>
  </si>
  <si>
    <t>-</t>
    <phoneticPr fontId="5"/>
  </si>
  <si>
    <t>-</t>
    <phoneticPr fontId="5"/>
  </si>
  <si>
    <t>-</t>
    <phoneticPr fontId="5"/>
  </si>
  <si>
    <t>文化芸術振興委託費</t>
    <phoneticPr fontId="5"/>
  </si>
  <si>
    <t>委員等旅費</t>
  </si>
  <si>
    <t>諸謝金</t>
  </si>
  <si>
    <t>平成36年度までに、記録保存措置件数を81件まで引き上げる。</t>
    <phoneticPr fontId="5"/>
  </si>
  <si>
    <t>記録保存措置件数</t>
    <phoneticPr fontId="5"/>
  </si>
  <si>
    <t>件</t>
    <phoneticPr fontId="5"/>
  </si>
  <si>
    <t>無形文化財　民俗文化財　文化財保存技術　指定等一覧</t>
    <phoneticPr fontId="5"/>
  </si>
  <si>
    <t>変容の危機にある無形の民俗文化財の記録作成を実施する（記録保存措置件数）
・映像記録作成　1件
・報告書作成　4件</t>
    <phoneticPr fontId="5"/>
  </si>
  <si>
    <t>記録保存の単位当たりコスト
＝支出額　／　記録保存措置件数　　　　　　　　　　　　　　</t>
    <phoneticPr fontId="5"/>
  </si>
  <si>
    <t>百万円</t>
    <phoneticPr fontId="5"/>
  </si>
  <si>
    <t>　　円/件</t>
    <phoneticPr fontId="5"/>
  </si>
  <si>
    <t>31,909,401/6</t>
    <phoneticPr fontId="5"/>
  </si>
  <si>
    <t>29,552,000/5</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</si>
  <si>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</si>
  <si>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</si>
  <si>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</si>
  <si>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</si>
  <si>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</si>
  <si>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</si>
  <si>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</si>
  <si>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</si>
  <si>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政策評価においては、文化財の適切な保存に配慮しつつ、積極的な公開・活用を行い、広く国民が文化財に親しむ機会の充実を図ることとしている。
また、本事業においては、記録保存措置件数を引き上げることを目標としており、両者は補完関係にある。</t>
    <phoneticPr fontId="5"/>
  </si>
  <si>
    <t>-</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</si>
  <si>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っている。</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</si>
  <si>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</si>
  <si>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等、政策体系の中でも優先度の高い事業である。</t>
    <phoneticPr fontId="5"/>
  </si>
  <si>
    <t>公募による企画競争を行っており、契約の競争性・公平性・透明性を確保するとともに単位当たりのコスト削減に努め、必要な費目・使途に限って適切に執行している。
一者応募となった事業については、応募したい旨の問い合わせは複数者からあったものの、企画準備の期間が足りなかったため、最終的に応募できたのが一者のみになってしまったと考えられる。今後は公告期間をより十分に設け、状況改善を図っていく。</t>
    <phoneticPr fontId="5"/>
  </si>
  <si>
    <t>事業の要項において支出対象経費を明確に定めており、受益者負担とすべきものは支援の対象から外している。</t>
    <phoneticPr fontId="5"/>
  </si>
  <si>
    <t>謝金・旅費は文化庁の基準単価を適用し、役務費等は見積の内容を精査した上で契約を行っている。</t>
    <phoneticPr fontId="5"/>
  </si>
  <si>
    <t>事業の要項において支出対象経費を明確に定めている。</t>
    <phoneticPr fontId="5"/>
  </si>
  <si>
    <t>「映像記録作成」は予算上2件のところ、記録対象の行事等の時期の都合で1件となったほか、全体的に精算減があった。</t>
    <phoneticPr fontId="5"/>
  </si>
  <si>
    <t>企画競争を行い、競争性を確保し、効率的な予算執行に努めている。</t>
    <phoneticPr fontId="5"/>
  </si>
  <si>
    <t>映像や報告書による記録により、民俗文化財の記録保存措置がなされ、毎年度の目標値を達成しており、着実に取組が推進されている。</t>
    <phoneticPr fontId="5"/>
  </si>
  <si>
    <t>毎年度の目標値を達成しており、着実に取組が推進されている。</t>
    <phoneticPr fontId="5"/>
  </si>
  <si>
    <t>作成した報告書等は関係自治体をはじめ、広く一般にも利用されるよう、ホームページに掲載するなどの工夫を行っている。</t>
    <phoneticPr fontId="5"/>
  </si>
  <si>
    <t>390</t>
    <phoneticPr fontId="5"/>
  </si>
  <si>
    <t>413</t>
    <phoneticPr fontId="5"/>
  </si>
  <si>
    <t>379</t>
    <phoneticPr fontId="5"/>
  </si>
  <si>
    <t>374</t>
    <phoneticPr fontId="5"/>
  </si>
  <si>
    <t>370</t>
    <phoneticPr fontId="5"/>
  </si>
  <si>
    <t>350</t>
    <phoneticPr fontId="5"/>
  </si>
  <si>
    <t>文部科学省</t>
    <phoneticPr fontId="5"/>
  </si>
  <si>
    <t>12-1 文化芸術の創造・発展・継承と教育の充実</t>
    <phoneticPr fontId="5"/>
  </si>
  <si>
    <t>無形文化財</t>
    <phoneticPr fontId="5"/>
  </si>
  <si>
    <t>文化庁</t>
    <phoneticPr fontId="5"/>
  </si>
  <si>
    <t>文化財第一課</t>
    <phoneticPr fontId="5"/>
  </si>
  <si>
    <t>-</t>
    <phoneticPr fontId="5"/>
  </si>
  <si>
    <t>無</t>
  </si>
  <si>
    <t>‐</t>
  </si>
  <si>
    <t>人件費</t>
    <rPh sb="0" eb="3">
      <t>ジンケンヒ</t>
    </rPh>
    <phoneticPr fontId="5"/>
  </si>
  <si>
    <t>賃金</t>
    <rPh sb="0" eb="2">
      <t>チンギン</t>
    </rPh>
    <phoneticPr fontId="5"/>
  </si>
  <si>
    <t>事業費</t>
    <rPh sb="0" eb="3">
      <t>ジギョウヒ</t>
    </rPh>
    <phoneticPr fontId="5"/>
  </si>
  <si>
    <t>その他</t>
    <rPh sb="2" eb="3">
      <t>タ</t>
    </rPh>
    <phoneticPr fontId="5"/>
  </si>
  <si>
    <t>消費税、一般管理費</t>
    <rPh sb="0" eb="3">
      <t>ショウヒゼイ</t>
    </rPh>
    <rPh sb="4" eb="6">
      <t>イッパン</t>
    </rPh>
    <rPh sb="6" eb="9">
      <t>カンリヒ</t>
    </rPh>
    <phoneticPr fontId="5"/>
  </si>
  <si>
    <t>ー</t>
    <phoneticPr fontId="5"/>
  </si>
  <si>
    <t>Ａ．株式会社文化工房</t>
    <rPh sb="2" eb="4">
      <t>カブシキ</t>
    </rPh>
    <rPh sb="4" eb="6">
      <t>カイシャ</t>
    </rPh>
    <rPh sb="6" eb="8">
      <t>ブンカ</t>
    </rPh>
    <rPh sb="8" eb="10">
      <t>コウボウ</t>
    </rPh>
    <phoneticPr fontId="5"/>
  </si>
  <si>
    <t>B.株式会社ＴＥＭ研究所</t>
    <rPh sb="2" eb="4">
      <t>カブシキ</t>
    </rPh>
    <rPh sb="4" eb="6">
      <t>カイシャ</t>
    </rPh>
    <rPh sb="9" eb="12">
      <t>ケンキュウジョ</t>
    </rPh>
    <phoneticPr fontId="5"/>
  </si>
  <si>
    <t>諸謝金</t>
    <rPh sb="0" eb="3">
      <t>ショシャキン</t>
    </rPh>
    <phoneticPr fontId="5"/>
  </si>
  <si>
    <t>旅費</t>
    <rPh sb="0" eb="2">
      <t>リョヒ</t>
    </rPh>
    <phoneticPr fontId="5"/>
  </si>
  <si>
    <t>事業費</t>
    <rPh sb="0" eb="3">
      <t>ジギョウヒ</t>
    </rPh>
    <phoneticPr fontId="5"/>
  </si>
  <si>
    <t>借損料、消耗品費、通信運搬費、雑役務費</t>
    <rPh sb="0" eb="3">
      <t>シャクソンリョウ</t>
    </rPh>
    <rPh sb="4" eb="6">
      <t>ショウモウ</t>
    </rPh>
    <rPh sb="6" eb="7">
      <t>ヒン</t>
    </rPh>
    <rPh sb="7" eb="8">
      <t>ヒ</t>
    </rPh>
    <rPh sb="9" eb="11">
      <t>ツウシン</t>
    </rPh>
    <rPh sb="11" eb="13">
      <t>ウンパン</t>
    </rPh>
    <rPh sb="13" eb="14">
      <t>ヒ</t>
    </rPh>
    <rPh sb="15" eb="16">
      <t>ザツ</t>
    </rPh>
    <rPh sb="16" eb="19">
      <t>エキムヒ</t>
    </rPh>
    <phoneticPr fontId="5"/>
  </si>
  <si>
    <t>その他</t>
    <rPh sb="2" eb="3">
      <t>タ</t>
    </rPh>
    <phoneticPr fontId="5"/>
  </si>
  <si>
    <t>消費税、一般管理費</t>
    <rPh sb="0" eb="3">
      <t>ショウヒゼイ</t>
    </rPh>
    <rPh sb="4" eb="6">
      <t>イッパン</t>
    </rPh>
    <rPh sb="6" eb="9">
      <t>カンリヒ</t>
    </rPh>
    <phoneticPr fontId="5"/>
  </si>
  <si>
    <t>旅費、借損料、消耗品費、通信運搬費、雑役務費</t>
    <rPh sb="0" eb="2">
      <t>リョヒ</t>
    </rPh>
    <rPh sb="3" eb="6">
      <t>シャクソンリョウ</t>
    </rPh>
    <rPh sb="7" eb="10">
      <t>ショウモウヒン</t>
    </rPh>
    <rPh sb="10" eb="11">
      <t>ヒ</t>
    </rPh>
    <rPh sb="12" eb="14">
      <t>ツウシン</t>
    </rPh>
    <rPh sb="14" eb="16">
      <t>ウンパン</t>
    </rPh>
    <rPh sb="16" eb="17">
      <t>ヒ</t>
    </rPh>
    <rPh sb="18" eb="19">
      <t>ザツ</t>
    </rPh>
    <rPh sb="19" eb="22">
      <t>エキムヒ</t>
    </rPh>
    <phoneticPr fontId="5"/>
  </si>
  <si>
    <t>C.さいたま民俗文化研究所</t>
    <rPh sb="6" eb="8">
      <t>ミンゾク</t>
    </rPh>
    <rPh sb="8" eb="10">
      <t>ブンカ</t>
    </rPh>
    <rPh sb="10" eb="13">
      <t>ケンキュウジョ</t>
    </rPh>
    <phoneticPr fontId="5"/>
  </si>
  <si>
    <t>人件費</t>
    <rPh sb="0" eb="3">
      <t>ジンケンヒ</t>
    </rPh>
    <phoneticPr fontId="5"/>
  </si>
  <si>
    <t>賃金</t>
    <rPh sb="0" eb="2">
      <t>チンギン</t>
    </rPh>
    <phoneticPr fontId="5"/>
  </si>
  <si>
    <t>諸謝金、旅費、通信運搬費、</t>
    <rPh sb="0" eb="3">
      <t>ショシャキン</t>
    </rPh>
    <rPh sb="4" eb="6">
      <t>リョヒ</t>
    </rPh>
    <rPh sb="7" eb="12">
      <t>ツウシンウンパンヒ</t>
    </rPh>
    <phoneticPr fontId="5"/>
  </si>
  <si>
    <t>雑役務費</t>
    <rPh sb="0" eb="1">
      <t>ザツ</t>
    </rPh>
    <rPh sb="1" eb="4">
      <t>エキムヒ</t>
    </rPh>
    <phoneticPr fontId="5"/>
  </si>
  <si>
    <t>D.株式会社ＴＥＭ研究所</t>
    <rPh sb="2" eb="4">
      <t>カブシキ</t>
    </rPh>
    <rPh sb="4" eb="6">
      <t>カイシャ</t>
    </rPh>
    <rPh sb="9" eb="12">
      <t>ケンキュウジョ</t>
    </rPh>
    <phoneticPr fontId="5"/>
  </si>
  <si>
    <t>旅費、消耗品費、通信運搬費、雑役務費</t>
    <rPh sb="0" eb="2">
      <t>リョヒ</t>
    </rPh>
    <rPh sb="3" eb="6">
      <t>ショウモウヒン</t>
    </rPh>
    <rPh sb="6" eb="7">
      <t>ヒ</t>
    </rPh>
    <rPh sb="8" eb="10">
      <t>ツウシン</t>
    </rPh>
    <rPh sb="10" eb="12">
      <t>ウンパン</t>
    </rPh>
    <rPh sb="12" eb="13">
      <t>ヒ</t>
    </rPh>
    <rPh sb="14" eb="15">
      <t>ザツ</t>
    </rPh>
    <rPh sb="15" eb="18">
      <t>エキムヒ</t>
    </rPh>
    <phoneticPr fontId="5"/>
  </si>
  <si>
    <t>E.公益財団法人全日本郷土芸能協会</t>
    <rPh sb="2" eb="4">
      <t>コウエキ</t>
    </rPh>
    <rPh sb="4" eb="6">
      <t>ザイダン</t>
    </rPh>
    <rPh sb="6" eb="8">
      <t>ホウジン</t>
    </rPh>
    <rPh sb="8" eb="17">
      <t>ゼンニホンキョウドゲイノウキョウカイ</t>
    </rPh>
    <phoneticPr fontId="5"/>
  </si>
  <si>
    <t>諸謝金、旅費、借損料、消耗品費、会議費</t>
    <rPh sb="0" eb="3">
      <t>ショシャキン</t>
    </rPh>
    <rPh sb="4" eb="6">
      <t>リョヒ</t>
    </rPh>
    <rPh sb="7" eb="10">
      <t>シャクソンリョウ</t>
    </rPh>
    <rPh sb="11" eb="14">
      <t>ショウモウヒン</t>
    </rPh>
    <rPh sb="14" eb="15">
      <t>ヒ</t>
    </rPh>
    <rPh sb="16" eb="19">
      <t>カイギヒ</t>
    </rPh>
    <phoneticPr fontId="5"/>
  </si>
  <si>
    <t>雑役務費、通信運搬費</t>
    <rPh sb="0" eb="1">
      <t>ザツ</t>
    </rPh>
    <rPh sb="1" eb="4">
      <t>エキムヒ</t>
    </rPh>
    <rPh sb="5" eb="7">
      <t>ツウシン</t>
    </rPh>
    <rPh sb="7" eb="9">
      <t>ウンパン</t>
    </rPh>
    <rPh sb="9" eb="10">
      <t>ヒ</t>
    </rPh>
    <phoneticPr fontId="5"/>
  </si>
  <si>
    <t>一般管理費</t>
    <rPh sb="0" eb="2">
      <t>イッパン</t>
    </rPh>
    <rPh sb="2" eb="5">
      <t>カンリヒ</t>
    </rPh>
    <phoneticPr fontId="5"/>
  </si>
  <si>
    <t>株式会社文化工房</t>
    <rPh sb="0" eb="2">
      <t>カブシキ</t>
    </rPh>
    <rPh sb="2" eb="4">
      <t>カイシャ</t>
    </rPh>
    <rPh sb="4" eb="6">
      <t>ブンカ</t>
    </rPh>
    <rPh sb="6" eb="8">
      <t>コウボウ</t>
    </rPh>
    <phoneticPr fontId="5"/>
  </si>
  <si>
    <t>変容の危機にある文化財「ヨッカブイ」の映像記録製作</t>
    <rPh sb="0" eb="2">
      <t>ヘンヨウ</t>
    </rPh>
    <rPh sb="3" eb="5">
      <t>キキ</t>
    </rPh>
    <rPh sb="8" eb="11">
      <t>ブンカザイ</t>
    </rPh>
    <rPh sb="19" eb="21">
      <t>エイゾウ</t>
    </rPh>
    <rPh sb="21" eb="23">
      <t>キロク</t>
    </rPh>
    <rPh sb="23" eb="25">
      <t>セイサク</t>
    </rPh>
    <phoneticPr fontId="5"/>
  </si>
  <si>
    <t>Ａ.</t>
    <phoneticPr fontId="5"/>
  </si>
  <si>
    <t>B.</t>
    <phoneticPr fontId="5"/>
  </si>
  <si>
    <t>株式会社ＴＥＭ研究所</t>
    <rPh sb="0" eb="2">
      <t>カブシキ</t>
    </rPh>
    <rPh sb="2" eb="4">
      <t>カイシャ</t>
    </rPh>
    <rPh sb="7" eb="10">
      <t>ケンキュウジョ</t>
    </rPh>
    <phoneticPr fontId="5"/>
  </si>
  <si>
    <t>株式会社ＴＥＭ研究所</t>
    <rPh sb="0" eb="4">
      <t>カブシキカイシャ</t>
    </rPh>
    <rPh sb="7" eb="10">
      <t>ケンキュウジョ</t>
    </rPh>
    <phoneticPr fontId="5"/>
  </si>
  <si>
    <t>公益財団法人全日本郷土芸能協会</t>
    <rPh sb="0" eb="2">
      <t>コウエキ</t>
    </rPh>
    <rPh sb="2" eb="4">
      <t>ザイダン</t>
    </rPh>
    <rPh sb="4" eb="6">
      <t>ホウジン</t>
    </rPh>
    <rPh sb="6" eb="15">
      <t>ゼンニホンキョウドゲイノウキョウカイ</t>
    </rPh>
    <phoneticPr fontId="5"/>
  </si>
  <si>
    <t>変容の危機にある文化財「九渡寺のオシラ講」の習俗報告書作成業務</t>
    <rPh sb="0" eb="2">
      <t>ヘンヨウ</t>
    </rPh>
    <rPh sb="3" eb="5">
      <t>キキ</t>
    </rPh>
    <rPh sb="8" eb="11">
      <t>ブンカザイ</t>
    </rPh>
    <rPh sb="12" eb="13">
      <t>ク</t>
    </rPh>
    <rPh sb="13" eb="14">
      <t>ワタリ</t>
    </rPh>
    <rPh sb="14" eb="15">
      <t>テラ</t>
    </rPh>
    <rPh sb="19" eb="20">
      <t>コウ</t>
    </rPh>
    <rPh sb="22" eb="24">
      <t>シュウゾク</t>
    </rPh>
    <rPh sb="24" eb="27">
      <t>ホウコクショ</t>
    </rPh>
    <rPh sb="27" eb="29">
      <t>サクセイ</t>
    </rPh>
    <rPh sb="29" eb="31">
      <t>ギョウム</t>
    </rPh>
    <phoneticPr fontId="5"/>
  </si>
  <si>
    <t>変容の危機にある文化財「横瀬人形」の報告書作成業務</t>
    <rPh sb="0" eb="2">
      <t>ヘンヨウ</t>
    </rPh>
    <rPh sb="3" eb="5">
      <t>キキ</t>
    </rPh>
    <rPh sb="8" eb="11">
      <t>ブンカザイ</t>
    </rPh>
    <rPh sb="12" eb="14">
      <t>ヨコセ</t>
    </rPh>
    <rPh sb="14" eb="16">
      <t>ニンギョウ</t>
    </rPh>
    <rPh sb="18" eb="21">
      <t>ホウコクショ</t>
    </rPh>
    <rPh sb="21" eb="23">
      <t>サクセイ</t>
    </rPh>
    <rPh sb="23" eb="25">
      <t>ギョウム</t>
    </rPh>
    <phoneticPr fontId="5"/>
  </si>
  <si>
    <t>変容の危機にある文化財「大磯の七夕行事」報告書作成業務</t>
    <rPh sb="0" eb="2">
      <t>ヘンヨウ</t>
    </rPh>
    <rPh sb="3" eb="5">
      <t>キキ</t>
    </rPh>
    <rPh sb="8" eb="11">
      <t>ブンカザイ</t>
    </rPh>
    <rPh sb="12" eb="14">
      <t>オオイソ</t>
    </rPh>
    <rPh sb="15" eb="17">
      <t>タナバタ</t>
    </rPh>
    <rPh sb="17" eb="19">
      <t>ギョウジ</t>
    </rPh>
    <rPh sb="20" eb="23">
      <t>ホウコクショ</t>
    </rPh>
    <rPh sb="23" eb="25">
      <t>サクセイ</t>
    </rPh>
    <rPh sb="25" eb="27">
      <t>ギョウム</t>
    </rPh>
    <phoneticPr fontId="5"/>
  </si>
  <si>
    <t>変容の危機にある文化財「奈佐原文楽」の報告書作成業務</t>
    <rPh sb="0" eb="2">
      <t>ヘンヨウ</t>
    </rPh>
    <rPh sb="3" eb="5">
      <t>キキ</t>
    </rPh>
    <rPh sb="8" eb="11">
      <t>ブンカザイ</t>
    </rPh>
    <rPh sb="12" eb="15">
      <t>ナサハラ</t>
    </rPh>
    <rPh sb="15" eb="17">
      <t>ブンラク</t>
    </rPh>
    <rPh sb="19" eb="26">
      <t>ホウコクショサクセイギョウム</t>
    </rPh>
    <phoneticPr fontId="5"/>
  </si>
  <si>
    <t>ー</t>
    <phoneticPr fontId="5"/>
  </si>
  <si>
    <t>文化芸術推進基本計画（第１期）
（平成30年3月6日閣議決定）</t>
    <rPh sb="4" eb="6">
      <t>スイシン</t>
    </rPh>
    <rPh sb="6" eb="8">
      <t>キホン</t>
    </rPh>
    <rPh sb="8" eb="10">
      <t>ケイカク</t>
    </rPh>
    <rPh sb="13" eb="14">
      <t>キ</t>
    </rPh>
    <phoneticPr fontId="5"/>
  </si>
  <si>
    <t>23,244,059/5</t>
    <phoneticPr fontId="5"/>
  </si>
  <si>
    <t>-</t>
    <phoneticPr fontId="5"/>
  </si>
  <si>
    <t>さいたま民俗文化研究所</t>
    <rPh sb="4" eb="6">
      <t>ミンゾク</t>
    </rPh>
    <rPh sb="6" eb="8">
      <t>ブンカ</t>
    </rPh>
    <rPh sb="8" eb="11">
      <t>ケンキュウジョ</t>
    </rPh>
    <phoneticPr fontId="5"/>
  </si>
  <si>
    <t>課長　平山直子</t>
    <rPh sb="0" eb="2">
      <t>カチョウ</t>
    </rPh>
    <rPh sb="3" eb="7">
      <t>ヒラヤマナオコ</t>
    </rPh>
    <phoneticPr fontId="5"/>
  </si>
  <si>
    <t>本事業においては、我が国の貴重な民俗文化財について、調査・記録作成を進め、後世に継承していくことを目的として、変容・滅衰の恐れが高い無形民俗文化財の計画的な記録化を進めた。
執行については、契約の競争性・公平性・透明性を高めるとともに、効率化を図っているが、今後も引き続き効率化を図るよう努めることとしている。</t>
    <phoneticPr fontId="5"/>
  </si>
  <si>
    <t>-</t>
    <phoneticPr fontId="5"/>
  </si>
  <si>
    <t>類似性のある民俗文化財や同地域の民俗文化財を数件まとめて記録化するなど、効率的・効果的な記録化を図る。また、平成30年度までは企画競争により委託事業者を選定していたが、令和元年度より一般競争入札（総合評価落札方式）を導入していく。</t>
    <rPh sb="54" eb="56">
      <t>ヘイセイ</t>
    </rPh>
    <rPh sb="58" eb="60">
      <t>ネンド</t>
    </rPh>
    <rPh sb="63" eb="65">
      <t>キカク</t>
    </rPh>
    <rPh sb="65" eb="67">
      <t>キョウソウ</t>
    </rPh>
    <rPh sb="70" eb="72">
      <t>イタク</t>
    </rPh>
    <rPh sb="72" eb="74">
      <t>ジギョウ</t>
    </rPh>
    <rPh sb="74" eb="75">
      <t>シャ</t>
    </rPh>
    <rPh sb="76" eb="78">
      <t>センテイ</t>
    </rPh>
    <rPh sb="84" eb="86">
      <t>レイワ</t>
    </rPh>
    <rPh sb="86" eb="87">
      <t>ガン</t>
    </rPh>
    <rPh sb="87" eb="89">
      <t>ネンド</t>
    </rPh>
    <rPh sb="91" eb="93">
      <t>イッパン</t>
    </rPh>
    <rPh sb="93" eb="95">
      <t>キョウソウ</t>
    </rPh>
    <rPh sb="95" eb="97">
      <t>ニュウサツ</t>
    </rPh>
    <rPh sb="98" eb="102">
      <t>ソウゴウヒョウカ</t>
    </rPh>
    <rPh sb="102" eb="104">
      <t>ラクサツ</t>
    </rPh>
    <rPh sb="104" eb="106">
      <t>ホウシキ</t>
    </rPh>
    <rPh sb="108" eb="110">
      <t>ドウニュウ</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</si>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</sst>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45</xdr:col>
      <xdr:colOff>72843</xdr:colOff>
      <xdr:row>746</xdr:row>
      <xdr:rowOff>125932</xdr:rowOff>
    </xdr:from>
    <xdr:to>
      <xdr:col>45</xdr:col>
      <xdr:colOff>72843</xdr:colOff>
      <xdr:row>755</xdr:row>
      <xdr:rowOff>134977</xdr:rowOff>
    </xdr:to>
    <xdr:cxnSp macro="">
      <xdr:nvCxnSpPr>
        <xdr:cNvPr id="3" name="直線コネクタ 2">
          <a:extLst>
            <a:ext uri="{FF2B5EF4-FFF2-40B4-BE49-F238E27FC236}">
              <a16:creationId xmlns:a16="http://schemas.microsoft.com/office/drawing/2014/main" id="{71401A56-9E3B-4091-86F6-8AD5862778EF}"/>
            </a:ext>
          </a:extLst>
        </xdr:cNvPr>
        <xdr:cNvCxnSpPr/>
      </xdr:nvCxnSpPr>
      <xdr:spPr>
        <a:xfrm>
          <a:off x="9257664" y="64038682"/>
          <a:ext cx="0" cy="31931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49417</xdr:colOff>
      <xdr:row>742</xdr:row>
      <xdr:rowOff>54428</xdr:rowOff>
    </xdr:from>
    <xdr:to>
      <xdr:col>42</xdr:col>
      <xdr:colOff>42959</xdr:colOff>
      <xdr:row>748</xdr:row>
      <xdr:rowOff>142311</xdr:rowOff>
    </xdr:to>
    <xdr:grpSp>
      <xdr:nvGrpSpPr>
        <xdr:cNvPr id="4" name="グループ化 3">
          <a:extLst>
            <a:ext uri="{FF2B5EF4-FFF2-40B4-BE49-F238E27FC236}">
              <a16:creationId xmlns:a16="http://schemas.microsoft.com/office/drawing/2014/main" id="{E66EEE78-626D-4140-91AD-D0DBCE4A4E22}"/>
            </a:ext>
          </a:extLst>
        </xdr:cNvPr>
        <xdr:cNvGrpSpPr/>
      </xdr:nvGrpSpPr>
      <xdr:grpSpPr>
        <a:xfrm>
          <a:off x="2883105" y="44083741"/>
          <a:ext cx="5660917" cy="2231008"/>
          <a:chOff x="3540543" y="30875203"/>
          <a:chExt cx="5915913" cy="2268067"/>
        </a:xfrm>
      </xdr:grpSpPr>
      <xdr:sp macro="" textlink="">
        <xdr:nvSpPr>
          <xdr:cNvPr id="5" name="Rectangle 1">
            <a:extLst>
              <a:ext uri="{FF2B5EF4-FFF2-40B4-BE49-F238E27FC236}">
                <a16:creationId xmlns:a16="http://schemas.microsoft.com/office/drawing/2014/main" id="{29EEFD4A-B614-4211-A765-292ED9AFC528}"/>
              </a:ext>
            </a:extLst>
          </xdr:cNvPr>
          <xdr:cNvSpPr>
            <a:spLocks noChangeArrowheads="1"/>
          </xdr:cNvSpPr>
        </xdr:nvSpPr>
        <xdr:spPr bwMode="auto">
          <a:xfrm>
            <a:off x="4752042" y="30875203"/>
            <a:ext cx="2176435" cy="711199"/>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600"/>
              </a:lnSpc>
              <a:defRPr sz="1000"/>
            </a:pPr>
            <a:r>
              <a:rPr lang="ja-JP" altLang="en-US" sz="1400" b="0" i="0" u="none" strike="noStrike" baseline="0">
                <a:solidFill>
                  <a:srgbClr val="000000"/>
                </a:solidFill>
                <a:latin typeface="ＭＳ Ｐゴシック"/>
                <a:ea typeface="ＭＳ Ｐゴシック"/>
              </a:rPr>
              <a:t>２３．４百万円</a:t>
            </a:r>
          </a:p>
        </xdr:txBody>
      </xdr:sp>
      <xdr:sp macro="" textlink="">
        <xdr:nvSpPr>
          <xdr:cNvPr id="6" name="Rectangle 2">
            <a:extLst>
              <a:ext uri="{FF2B5EF4-FFF2-40B4-BE49-F238E27FC236}">
                <a16:creationId xmlns:a16="http://schemas.microsoft.com/office/drawing/2014/main" id="{2EDB755E-FA3C-4CC0-A7CF-9D9BE2AAF2CE}"/>
              </a:ext>
            </a:extLst>
          </xdr:cNvPr>
          <xdr:cNvSpPr>
            <a:spLocks noChangeArrowheads="1"/>
          </xdr:cNvSpPr>
        </xdr:nvSpPr>
        <xdr:spPr bwMode="auto">
          <a:xfrm>
            <a:off x="6953622" y="30953641"/>
            <a:ext cx="2502834" cy="479904"/>
          </a:xfrm>
          <a:prstGeom prst="rect">
            <a:avLst/>
          </a:prstGeom>
          <a:solidFill>
            <a:srgbClr val="FFFFFF"/>
          </a:solidFill>
          <a:ln w="9525">
            <a:noFill/>
            <a:miter lim="800000"/>
            <a:headEnd/>
            <a:tailEnd/>
          </a:ln>
        </xdr:spPr>
        <xdr:txBody>
          <a:bodyPr vertOverflow="clip" wrap="square" lIns="27432" tIns="18288" rIns="0" bIns="0" anchor="ctr" upright="1"/>
          <a:lstStyle/>
          <a:p>
            <a:pPr algn="l" rtl="0"/>
            <a:r>
              <a:rPr lang="ja-JP" altLang="en-US" sz="1100" b="0" i="0" u="none" strike="noStrike" baseline="0">
                <a:solidFill>
                  <a:srgbClr val="000000"/>
                </a:solidFill>
                <a:latin typeface="ＭＳ Ｐゴシック"/>
                <a:ea typeface="ＭＳ Ｐゴシック"/>
              </a:rPr>
              <a:t>　諸謝金</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万円を含む</a:t>
            </a:r>
          </a:p>
        </xdr:txBody>
      </xdr:sp>
      <xdr:sp macro="" textlink="">
        <xdr:nvSpPr>
          <xdr:cNvPr id="7" name="Line 15">
            <a:extLst>
              <a:ext uri="{FF2B5EF4-FFF2-40B4-BE49-F238E27FC236}">
                <a16:creationId xmlns:a16="http://schemas.microsoft.com/office/drawing/2014/main" id="{824F898E-4380-408F-953D-310B888CA420}"/>
              </a:ext>
            </a:extLst>
          </xdr:cNvPr>
          <xdr:cNvSpPr>
            <a:spLocks noChangeShapeType="1"/>
          </xdr:cNvSpPr>
        </xdr:nvSpPr>
        <xdr:spPr bwMode="auto">
          <a:xfrm>
            <a:off x="5834406" y="31583565"/>
            <a:ext cx="0" cy="7760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5">
            <a:extLst>
              <a:ext uri="{FF2B5EF4-FFF2-40B4-BE49-F238E27FC236}">
                <a16:creationId xmlns:a16="http://schemas.microsoft.com/office/drawing/2014/main" id="{2291E068-D881-4AD1-AB84-EBD3ED32FF4E}"/>
              </a:ext>
            </a:extLst>
          </xdr:cNvPr>
          <xdr:cNvSpPr>
            <a:spLocks noChangeShapeType="1"/>
          </xdr:cNvSpPr>
        </xdr:nvSpPr>
        <xdr:spPr bwMode="auto">
          <a:xfrm>
            <a:off x="3555253" y="32364836"/>
            <a:ext cx="45727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6">
            <a:extLst>
              <a:ext uri="{FF2B5EF4-FFF2-40B4-BE49-F238E27FC236}">
                <a16:creationId xmlns:a16="http://schemas.microsoft.com/office/drawing/2014/main" id="{7CF5F01A-69C0-43D9-B16A-F32128E25183}"/>
              </a:ext>
            </a:extLst>
          </xdr:cNvPr>
          <xdr:cNvSpPr>
            <a:spLocks noChangeShapeType="1"/>
          </xdr:cNvSpPr>
        </xdr:nvSpPr>
        <xdr:spPr bwMode="auto">
          <a:xfrm flipH="1">
            <a:off x="3540543"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16">
            <a:extLst>
              <a:ext uri="{FF2B5EF4-FFF2-40B4-BE49-F238E27FC236}">
                <a16:creationId xmlns:a16="http://schemas.microsoft.com/office/drawing/2014/main" id="{5573CF49-8D3F-4340-A91E-064FDDFD9229}"/>
              </a:ext>
            </a:extLst>
          </xdr:cNvPr>
          <xdr:cNvSpPr>
            <a:spLocks noChangeShapeType="1"/>
          </xdr:cNvSpPr>
        </xdr:nvSpPr>
        <xdr:spPr bwMode="auto">
          <a:xfrm flipH="1">
            <a:off x="5834406"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16">
            <a:extLst>
              <a:ext uri="{FF2B5EF4-FFF2-40B4-BE49-F238E27FC236}">
                <a16:creationId xmlns:a16="http://schemas.microsoft.com/office/drawing/2014/main" id="{FA9C9928-3011-41F6-B6E8-E3EFBD95CBB8}"/>
              </a:ext>
            </a:extLst>
          </xdr:cNvPr>
          <xdr:cNvSpPr>
            <a:spLocks noChangeShapeType="1"/>
          </xdr:cNvSpPr>
        </xdr:nvSpPr>
        <xdr:spPr bwMode="auto">
          <a:xfrm flipH="1">
            <a:off x="8128000"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7</xdr:col>
      <xdr:colOff>40826</xdr:colOff>
      <xdr:row>748</xdr:row>
      <xdr:rowOff>176626</xdr:rowOff>
    </xdr:from>
    <xdr:to>
      <xdr:col>17</xdr:col>
      <xdr:colOff>113359</xdr:colOff>
      <xdr:row>754</xdr:row>
      <xdr:rowOff>152455</xdr:rowOff>
    </xdr:to>
    <xdr:grpSp>
      <xdr:nvGrpSpPr>
        <xdr:cNvPr id="12" name="グループ化 11">
          <a:extLst>
            <a:ext uri="{FF2B5EF4-FFF2-40B4-BE49-F238E27FC236}">
              <a16:creationId xmlns:a16="http://schemas.microsoft.com/office/drawing/2014/main" id="{BEC7A530-38B1-4724-9749-C8D054B1714C}"/>
            </a:ext>
          </a:extLst>
        </xdr:cNvPr>
        <xdr:cNvGrpSpPr/>
      </xdr:nvGrpSpPr>
      <xdr:grpSpPr>
        <a:xfrm>
          <a:off x="1457670" y="46349064"/>
          <a:ext cx="2096595" cy="2118954"/>
          <a:chOff x="2501891" y="32337537"/>
          <a:chExt cx="2160000" cy="2106709"/>
        </a:xfrm>
      </xdr:grpSpPr>
      <xdr:sp macro="" textlink="">
        <xdr:nvSpPr>
          <xdr:cNvPr id="13" name="Rectangle 6">
            <a:extLst>
              <a:ext uri="{FF2B5EF4-FFF2-40B4-BE49-F238E27FC236}">
                <a16:creationId xmlns:a16="http://schemas.microsoft.com/office/drawing/2014/main" id="{408A2159-5CEF-4AEB-A0DD-CA72B7A0A189}"/>
              </a:ext>
            </a:extLst>
          </xdr:cNvPr>
          <xdr:cNvSpPr>
            <a:spLocks noChangeArrowheads="1"/>
          </xdr:cNvSpPr>
        </xdr:nvSpPr>
        <xdr:spPr bwMode="auto">
          <a:xfrm>
            <a:off x="2501891"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baseline="0">
                <a:effectLst/>
                <a:latin typeface="+mn-lt"/>
                <a:ea typeface="+mn-ea"/>
                <a:cs typeface="+mn-cs"/>
              </a:rPr>
              <a:t>委託費</a:t>
            </a:r>
            <a:r>
              <a:rPr lang="en-US" altLang="ja-JP" sz="1100" b="0" i="0" baseline="0">
                <a:effectLst/>
                <a:latin typeface="+mn-lt"/>
                <a:ea typeface="+mn-ea"/>
                <a:cs typeface="+mn-cs"/>
              </a:rPr>
              <a:t>【</a:t>
            </a:r>
            <a:r>
              <a:rPr lang="ja-JP" altLang="en-US" sz="1100" b="0" i="0" baseline="0">
                <a:effectLst/>
                <a:latin typeface="+mn-lt"/>
                <a:ea typeface="+mn-ea"/>
                <a:cs typeface="+mn-cs"/>
              </a:rPr>
              <a:t>随意契約（企画競争）</a:t>
            </a:r>
            <a:r>
              <a:rPr lang="en-US" altLang="ja-JP" sz="1100" b="0" i="0" baseline="0">
                <a:effectLst/>
                <a:latin typeface="+mn-lt"/>
                <a:ea typeface="+mn-ea"/>
                <a:cs typeface="+mn-cs"/>
              </a:rPr>
              <a:t>】</a:t>
            </a:r>
          </a:p>
        </xdr:txBody>
      </xdr:sp>
      <xdr:sp macro="" textlink="">
        <xdr:nvSpPr>
          <xdr:cNvPr id="14" name="Rectangle 4">
            <a:extLst>
              <a:ext uri="{FF2B5EF4-FFF2-40B4-BE49-F238E27FC236}">
                <a16:creationId xmlns:a16="http://schemas.microsoft.com/office/drawing/2014/main" id="{5C4CA095-206B-495E-B03C-074465795F09}"/>
              </a:ext>
            </a:extLst>
          </xdr:cNvPr>
          <xdr:cNvSpPr>
            <a:spLocks noChangeArrowheads="1"/>
          </xdr:cNvSpPr>
        </xdr:nvSpPr>
        <xdr:spPr bwMode="auto">
          <a:xfrm>
            <a:off x="2501891"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a:t>
            </a:r>
          </a:p>
          <a:p>
            <a:pPr algn="ctr" rtl="0">
              <a:lnSpc>
                <a:spcPts val="1300"/>
              </a:lnSpc>
            </a:pPr>
            <a:r>
              <a:rPr lang="ja-JP" altLang="en-US" sz="1100" b="0" i="0" baseline="0">
                <a:latin typeface="+mn-lt"/>
                <a:ea typeface="+mn-ea"/>
                <a:cs typeface="+mn-cs"/>
              </a:rPr>
              <a:t>映像記録</a:t>
            </a:r>
            <a:r>
              <a:rPr lang="ja-JP" altLang="ja-JP" sz="1100" b="0" i="0" baseline="0">
                <a:latin typeface="+mn-lt"/>
                <a:ea typeface="+mn-ea"/>
                <a:cs typeface="+mn-cs"/>
              </a:rPr>
              <a:t>（</a:t>
            </a:r>
            <a:r>
              <a:rPr lang="ja-JP" altLang="en-US" sz="1100" b="0" i="0" baseline="0">
                <a:latin typeface="+mn-lt"/>
                <a:ea typeface="+mn-ea"/>
                <a:cs typeface="+mn-cs"/>
              </a:rPr>
              <a:t>無形</a:t>
            </a:r>
            <a:r>
              <a:rPr lang="ja-JP" altLang="ja-JP" sz="1100" b="0" i="0" baseline="0">
                <a:latin typeface="+mn-lt"/>
                <a:ea typeface="+mn-ea"/>
                <a:cs typeface="+mn-cs"/>
              </a:rPr>
              <a:t>）</a:t>
            </a:r>
            <a:endParaRPr lang="ja-JP" altLang="ja-JP"/>
          </a:p>
          <a:p>
            <a:pPr algn="ctr" rtl="0" fontAlgn="base"/>
            <a:r>
              <a:rPr lang="ja-JP" altLang="en-US" sz="1100" b="0" i="0" baseline="0">
                <a:latin typeface="+mn-lt"/>
                <a:ea typeface="+mn-ea"/>
                <a:cs typeface="+mn-cs"/>
              </a:rPr>
              <a:t>株式会社文化工房</a:t>
            </a:r>
            <a:endParaRPr lang="en-US" altLang="ja-JP" sz="1100" b="0" i="0" baseline="0">
              <a:latin typeface="+mn-lt"/>
              <a:ea typeface="+mn-ea"/>
              <a:cs typeface="+mn-cs"/>
            </a:endParaRPr>
          </a:p>
          <a:p>
            <a:pPr algn="ctr" rtl="0">
              <a:lnSpc>
                <a:spcPts val="1300"/>
              </a:lnSpc>
            </a:pPr>
            <a:r>
              <a:rPr lang="ja-JP" altLang="en-US" sz="1100" b="0" i="0" baseline="0">
                <a:latin typeface="+mn-lt"/>
                <a:ea typeface="+mn-ea"/>
                <a:cs typeface="+mn-cs"/>
              </a:rPr>
              <a:t>　８．８</a:t>
            </a:r>
            <a:r>
              <a:rPr lang="ja-JP" altLang="ja-JP" sz="1100" b="0" i="0" baseline="0">
                <a:latin typeface="+mn-lt"/>
                <a:ea typeface="+mn-ea"/>
                <a:cs typeface="+mn-cs"/>
              </a:rPr>
              <a:t>百万円</a:t>
            </a:r>
            <a:endParaRPr lang="ja-JP" altLang="ja-JP"/>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5" name="Rectangle 22">
            <a:extLst>
              <a:ext uri="{FF2B5EF4-FFF2-40B4-BE49-F238E27FC236}">
                <a16:creationId xmlns:a16="http://schemas.microsoft.com/office/drawing/2014/main" id="{977E8D71-1FAA-4744-899E-BBF926D6765B}"/>
              </a:ext>
            </a:extLst>
          </xdr:cNvPr>
          <xdr:cNvSpPr>
            <a:spLocks noChangeArrowheads="1"/>
          </xdr:cNvSpPr>
        </xdr:nvSpPr>
        <xdr:spPr bwMode="auto">
          <a:xfrm>
            <a:off x="2501891"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変容の危機にある無形民俗文化財の記録保存のために記録作成を行う。</a:t>
            </a:r>
          </a:p>
        </xdr:txBody>
      </xdr:sp>
    </xdr:grpSp>
    <xdr:clientData/>
  </xdr:twoCellAnchor>
  <xdr:twoCellAnchor>
    <xdr:from>
      <xdr:col>19</xdr:col>
      <xdr:colOff>12011</xdr:colOff>
      <xdr:row>748</xdr:row>
      <xdr:rowOff>189326</xdr:rowOff>
    </xdr:from>
    <xdr:to>
      <xdr:col>29</xdr:col>
      <xdr:colOff>86037</xdr:colOff>
      <xdr:row>754</xdr:row>
      <xdr:rowOff>165142</xdr:rowOff>
    </xdr:to>
    <xdr:grpSp>
      <xdr:nvGrpSpPr>
        <xdr:cNvPr id="16" name="グループ化 15">
          <a:extLst>
            <a:ext uri="{FF2B5EF4-FFF2-40B4-BE49-F238E27FC236}">
              <a16:creationId xmlns:a16="http://schemas.microsoft.com/office/drawing/2014/main" id="{0D72EB31-D714-4648-BEA3-8ED27CF0689D}"/>
            </a:ext>
          </a:extLst>
        </xdr:cNvPr>
        <xdr:cNvGrpSpPr/>
      </xdr:nvGrpSpPr>
      <xdr:grpSpPr>
        <a:xfrm>
          <a:off x="3857730" y="46361764"/>
          <a:ext cx="2098088" cy="2118941"/>
          <a:chOff x="4646229" y="32337543"/>
          <a:chExt cx="2160002" cy="2106697"/>
        </a:xfrm>
      </xdr:grpSpPr>
      <xdr:sp macro="" textlink="">
        <xdr:nvSpPr>
          <xdr:cNvPr id="17" name="Rectangle 12">
            <a:extLst>
              <a:ext uri="{FF2B5EF4-FFF2-40B4-BE49-F238E27FC236}">
                <a16:creationId xmlns:a16="http://schemas.microsoft.com/office/drawing/2014/main" id="{E933C32C-98B4-4FF6-A0CD-5465D7B84096}"/>
              </a:ext>
            </a:extLst>
          </xdr:cNvPr>
          <xdr:cNvSpPr>
            <a:spLocks noChangeArrowheads="1"/>
          </xdr:cNvSpPr>
        </xdr:nvSpPr>
        <xdr:spPr bwMode="auto">
          <a:xfrm>
            <a:off x="4646229" y="32337543"/>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baseline="0">
                <a:effectLst/>
                <a:latin typeface="+mn-lt"/>
                <a:ea typeface="+mn-ea"/>
                <a:cs typeface="+mn-cs"/>
              </a:rPr>
              <a:t>委託費</a:t>
            </a:r>
            <a:r>
              <a:rPr lang="en-US" altLang="ja-JP" sz="1100" b="0" i="0" baseline="0">
                <a:effectLst/>
                <a:latin typeface="+mn-lt"/>
                <a:ea typeface="+mn-ea"/>
                <a:cs typeface="+mn-cs"/>
              </a:rPr>
              <a:t>【</a:t>
            </a:r>
            <a:r>
              <a:rPr lang="ja-JP" altLang="ja-JP" sz="1100" b="0" i="0" baseline="0">
                <a:effectLst/>
                <a:latin typeface="+mn-lt"/>
                <a:ea typeface="+mn-ea"/>
                <a:cs typeface="+mn-cs"/>
              </a:rPr>
              <a:t>随意契約</a:t>
            </a:r>
            <a:r>
              <a:rPr lang="ja-JP" altLang="en-US" sz="1100" b="0" i="0" baseline="0">
                <a:effectLst/>
                <a:latin typeface="+mn-lt"/>
                <a:ea typeface="+mn-ea"/>
                <a:cs typeface="+mn-cs"/>
              </a:rPr>
              <a:t>（企画競争）</a:t>
            </a:r>
            <a:r>
              <a:rPr lang="en-US" altLang="ja-JP" sz="1100" b="0" i="0" u="none" strike="noStrike" baseline="0">
                <a:solidFill>
                  <a:srgbClr val="000000"/>
                </a:solidFill>
                <a:latin typeface="ＭＳ Ｐゴシック"/>
                <a:ea typeface="ＭＳ Ｐゴシック"/>
              </a:rPr>
              <a:t>】</a:t>
            </a:r>
          </a:p>
        </xdr:txBody>
      </xdr:sp>
      <xdr:sp macro="" textlink="">
        <xdr:nvSpPr>
          <xdr:cNvPr id="18" name="Rectangle 4">
            <a:extLst>
              <a:ext uri="{FF2B5EF4-FFF2-40B4-BE49-F238E27FC236}">
                <a16:creationId xmlns:a16="http://schemas.microsoft.com/office/drawing/2014/main" id="{128A31E6-1D4C-40AD-8F6A-19670507BE9F}"/>
              </a:ext>
            </a:extLst>
          </xdr:cNvPr>
          <xdr:cNvSpPr>
            <a:spLocks noChangeArrowheads="1"/>
          </xdr:cNvSpPr>
        </xdr:nvSpPr>
        <xdr:spPr bwMode="auto">
          <a:xfrm>
            <a:off x="4646230"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映像記録（無形）</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株式会社ＴＥＭ研究所</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３．８百万円</a:t>
            </a: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9" name="Rectangle 22">
            <a:extLst>
              <a:ext uri="{FF2B5EF4-FFF2-40B4-BE49-F238E27FC236}">
                <a16:creationId xmlns:a16="http://schemas.microsoft.com/office/drawing/2014/main" id="{9B01B6A2-E934-44DC-9FD0-92C6ACF33AA0}"/>
              </a:ext>
            </a:extLst>
          </xdr:cNvPr>
          <xdr:cNvSpPr>
            <a:spLocks noChangeArrowheads="1"/>
          </xdr:cNvSpPr>
        </xdr:nvSpPr>
        <xdr:spPr bwMode="auto">
          <a:xfrm>
            <a:off x="4646231" y="33544241"/>
            <a:ext cx="2160000" cy="899999"/>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30</xdr:col>
      <xdr:colOff>187303</xdr:colOff>
      <xdr:row>748</xdr:row>
      <xdr:rowOff>176626</xdr:rowOff>
    </xdr:from>
    <xdr:to>
      <xdr:col>41</xdr:col>
      <xdr:colOff>57220</xdr:colOff>
      <xdr:row>754</xdr:row>
      <xdr:rowOff>151095</xdr:rowOff>
    </xdr:to>
    <xdr:grpSp>
      <xdr:nvGrpSpPr>
        <xdr:cNvPr id="20" name="グループ化 19">
          <a:extLst>
            <a:ext uri="{FF2B5EF4-FFF2-40B4-BE49-F238E27FC236}">
              <a16:creationId xmlns:a16="http://schemas.microsoft.com/office/drawing/2014/main" id="{DCEBC48A-577D-457B-8259-5A3981DF5D61}"/>
            </a:ext>
          </a:extLst>
        </xdr:cNvPr>
        <xdr:cNvGrpSpPr/>
      </xdr:nvGrpSpPr>
      <xdr:grpSpPr>
        <a:xfrm>
          <a:off x="6259491" y="46349064"/>
          <a:ext cx="2096385" cy="2117594"/>
          <a:chOff x="7064558" y="32337537"/>
          <a:chExt cx="2160000" cy="2106709"/>
        </a:xfrm>
      </xdr:grpSpPr>
      <xdr:sp macro="" textlink="">
        <xdr:nvSpPr>
          <xdr:cNvPr id="21" name="Rectangle 12">
            <a:extLst>
              <a:ext uri="{FF2B5EF4-FFF2-40B4-BE49-F238E27FC236}">
                <a16:creationId xmlns:a16="http://schemas.microsoft.com/office/drawing/2014/main" id="{5F180CEC-0B8D-4993-A9A3-C9520C10F81F}"/>
              </a:ext>
            </a:extLst>
          </xdr:cNvPr>
          <xdr:cNvSpPr>
            <a:spLocks noChangeArrowheads="1"/>
          </xdr:cNvSpPr>
        </xdr:nvSpPr>
        <xdr:spPr bwMode="auto">
          <a:xfrm>
            <a:off x="7064558"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委託費</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企画競争</a:t>
            </a:r>
            <a:r>
              <a:rPr lang="en-US" altLang="ja-JP" sz="1100" b="0" i="0" u="none" strike="noStrike" baseline="0">
                <a:solidFill>
                  <a:srgbClr val="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22" name="Rectangle 11">
            <a:extLst>
              <a:ext uri="{FF2B5EF4-FFF2-40B4-BE49-F238E27FC236}">
                <a16:creationId xmlns:a16="http://schemas.microsoft.com/office/drawing/2014/main" id="{C34803EC-B912-4EE6-8C84-7377F986C622}"/>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p>
          <a:p>
            <a:pPr rtl="0"/>
            <a:r>
              <a:rPr lang="ja-JP" altLang="en-US" sz="1100" b="0" i="0" baseline="0">
                <a:effectLst/>
                <a:latin typeface="+mn-lt"/>
                <a:ea typeface="+mn-ea"/>
                <a:cs typeface="+mn-cs"/>
              </a:rPr>
              <a:t>　　　　　</a:t>
            </a:r>
            <a:r>
              <a:rPr lang="ja-JP" altLang="ja-JP" sz="1100" b="0" i="0" baseline="0">
                <a:effectLst/>
                <a:latin typeface="+mn-lt"/>
                <a:ea typeface="+mn-ea"/>
                <a:cs typeface="+mn-cs"/>
              </a:rPr>
              <a:t>映像記録（無形）</a:t>
            </a:r>
            <a:endParaRPr lang="ja-JP" altLang="ja-JP">
              <a:effectLst/>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さいたま民族文化研究所</a:t>
            </a:r>
          </a:p>
          <a:p>
            <a:pPr algn="ctr" rtl="0">
              <a:lnSpc>
                <a:spcPts val="1300"/>
              </a:lnSpc>
              <a:defRPr sz="1000"/>
            </a:pPr>
            <a:r>
              <a:rPr lang="ja-JP" altLang="en-US" sz="1100" b="0" i="0" u="none" strike="noStrike" baseline="0">
                <a:solidFill>
                  <a:srgbClr val="000000"/>
                </a:solidFill>
                <a:latin typeface="ＭＳ Ｐゴシック"/>
                <a:ea typeface="ＭＳ Ｐゴシック"/>
              </a:rPr>
              <a:t>３．６百万円</a:t>
            </a:r>
          </a:p>
        </xdr:txBody>
      </xdr:sp>
      <xdr:sp macro="" textlink="">
        <xdr:nvSpPr>
          <xdr:cNvPr id="23" name="Rectangle 26">
            <a:extLst>
              <a:ext uri="{FF2B5EF4-FFF2-40B4-BE49-F238E27FC236}">
                <a16:creationId xmlns:a16="http://schemas.microsoft.com/office/drawing/2014/main" id="{4A719A27-AC7B-4233-89C6-071FD80208CF}"/>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27</xdr:col>
      <xdr:colOff>194507</xdr:colOff>
      <xdr:row>756</xdr:row>
      <xdr:rowOff>341299</xdr:rowOff>
    </xdr:from>
    <xdr:to>
      <xdr:col>38</xdr:col>
      <xdr:colOff>179299</xdr:colOff>
      <xdr:row>760</xdr:row>
      <xdr:rowOff>198320</xdr:rowOff>
    </xdr:to>
    <xdr:grpSp>
      <xdr:nvGrpSpPr>
        <xdr:cNvPr id="24" name="グループ化 23">
          <a:extLst>
            <a:ext uri="{FF2B5EF4-FFF2-40B4-BE49-F238E27FC236}">
              <a16:creationId xmlns:a16="http://schemas.microsoft.com/office/drawing/2014/main" id="{14262345-8696-4F80-864D-73207B0431BD}"/>
            </a:ext>
          </a:extLst>
        </xdr:cNvPr>
        <xdr:cNvGrpSpPr/>
      </xdr:nvGrpSpPr>
      <xdr:grpSpPr>
        <a:xfrm>
          <a:off x="5659476" y="49371237"/>
          <a:ext cx="2211261" cy="2226364"/>
          <a:chOff x="6878435" y="32337537"/>
          <a:chExt cx="2697143" cy="2106709"/>
        </a:xfrm>
      </xdr:grpSpPr>
      <xdr:sp macro="" textlink="">
        <xdr:nvSpPr>
          <xdr:cNvPr id="25" name="Rectangle 12">
            <a:extLst>
              <a:ext uri="{FF2B5EF4-FFF2-40B4-BE49-F238E27FC236}">
                <a16:creationId xmlns:a16="http://schemas.microsoft.com/office/drawing/2014/main" id="{5E3452E9-C439-4D01-9DDE-2A012BAD525B}"/>
              </a:ext>
            </a:extLst>
          </xdr:cNvPr>
          <xdr:cNvSpPr>
            <a:spLocks noChangeArrowheads="1"/>
          </xdr:cNvSpPr>
        </xdr:nvSpPr>
        <xdr:spPr bwMode="auto">
          <a:xfrm>
            <a:off x="6878435" y="32337537"/>
            <a:ext cx="2697143"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26" name="Rectangle 11">
            <a:extLst>
              <a:ext uri="{FF2B5EF4-FFF2-40B4-BE49-F238E27FC236}">
                <a16:creationId xmlns:a16="http://schemas.microsoft.com/office/drawing/2014/main" id="{13FC03E0-14C7-4838-9FC8-40D013A31E8C}"/>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映像記録（無形）</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株式会社ＴＥＭ研究所</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３．６百万円</a:t>
            </a:r>
          </a:p>
        </xdr:txBody>
      </xdr:sp>
      <xdr:sp macro="" textlink="">
        <xdr:nvSpPr>
          <xdr:cNvPr id="27" name="Rectangle 26">
            <a:extLst>
              <a:ext uri="{FF2B5EF4-FFF2-40B4-BE49-F238E27FC236}">
                <a16:creationId xmlns:a16="http://schemas.microsoft.com/office/drawing/2014/main" id="{EA7D0A04-3420-4ADF-AFCB-C14A7DC0D4FF}"/>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39</xdr:col>
      <xdr:colOff>64838</xdr:colOff>
      <xdr:row>756</xdr:row>
      <xdr:rowOff>374916</xdr:rowOff>
    </xdr:from>
    <xdr:to>
      <xdr:col>50</xdr:col>
      <xdr:colOff>25378</xdr:colOff>
      <xdr:row>760</xdr:row>
      <xdr:rowOff>161928</xdr:rowOff>
    </xdr:to>
    <xdr:grpSp>
      <xdr:nvGrpSpPr>
        <xdr:cNvPr id="28" name="グループ化 27">
          <a:extLst>
            <a:ext uri="{FF2B5EF4-FFF2-40B4-BE49-F238E27FC236}">
              <a16:creationId xmlns:a16="http://schemas.microsoft.com/office/drawing/2014/main" id="{5F93D287-F90F-421F-85AB-A5F3C91FBB99}"/>
            </a:ext>
          </a:extLst>
        </xdr:cNvPr>
        <xdr:cNvGrpSpPr/>
      </xdr:nvGrpSpPr>
      <xdr:grpSpPr>
        <a:xfrm>
          <a:off x="7958682" y="49404854"/>
          <a:ext cx="2484665" cy="2156355"/>
          <a:chOff x="6642663" y="32337537"/>
          <a:chExt cx="2998914" cy="2106709"/>
        </a:xfrm>
      </xdr:grpSpPr>
      <xdr:sp macro="" textlink="">
        <xdr:nvSpPr>
          <xdr:cNvPr id="29" name="Rectangle 12">
            <a:extLst>
              <a:ext uri="{FF2B5EF4-FFF2-40B4-BE49-F238E27FC236}">
                <a16:creationId xmlns:a16="http://schemas.microsoft.com/office/drawing/2014/main" id="{897CAA4D-EB7F-4742-ACF8-E1D63A925D87}"/>
              </a:ext>
            </a:extLst>
          </xdr:cNvPr>
          <xdr:cNvSpPr>
            <a:spLocks noChangeArrowheads="1"/>
          </xdr:cNvSpPr>
        </xdr:nvSpPr>
        <xdr:spPr bwMode="auto">
          <a:xfrm>
            <a:off x="6642663" y="32337537"/>
            <a:ext cx="2998914"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0" name="Rectangle 11">
            <a:extLst>
              <a:ext uri="{FF2B5EF4-FFF2-40B4-BE49-F238E27FC236}">
                <a16:creationId xmlns:a16="http://schemas.microsoft.com/office/drawing/2014/main" id="{41392A13-BA17-431C-9FD4-97000C5A4A95}"/>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映像記録（無形）</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公益財団法人全日本郷土芸能協会</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３．５百円</a:t>
            </a:r>
          </a:p>
        </xdr:txBody>
      </xdr:sp>
      <xdr:sp macro="" textlink="">
        <xdr:nvSpPr>
          <xdr:cNvPr id="31" name="Rectangle 26">
            <a:extLst>
              <a:ext uri="{FF2B5EF4-FFF2-40B4-BE49-F238E27FC236}">
                <a16:creationId xmlns:a16="http://schemas.microsoft.com/office/drawing/2014/main" id="{84D34C0B-2E32-4287-B56A-4B1D1375BBBE}"/>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33</xdr:col>
      <xdr:colOff>27214</xdr:colOff>
      <xdr:row>755</xdr:row>
      <xdr:rowOff>108857</xdr:rowOff>
    </xdr:from>
    <xdr:to>
      <xdr:col>46</xdr:col>
      <xdr:colOff>134577</xdr:colOff>
      <xdr:row>755</xdr:row>
      <xdr:rowOff>136072</xdr:rowOff>
    </xdr:to>
    <xdr:cxnSp macro="">
      <xdr:nvCxnSpPr>
        <xdr:cNvPr id="37" name="直線コネクタ 36">
          <a:extLst>
            <a:ext uri="{FF2B5EF4-FFF2-40B4-BE49-F238E27FC236}">
              <a16:creationId xmlns:a16="http://schemas.microsoft.com/office/drawing/2014/main" id="{C002ED14-823E-4B4B-9188-0ECD8FF2FB49}"/>
            </a:ext>
          </a:extLst>
        </xdr:cNvPr>
        <xdr:cNvCxnSpPr/>
      </xdr:nvCxnSpPr>
      <xdr:spPr>
        <a:xfrm flipV="1">
          <a:off x="6762750" y="67205678"/>
          <a:ext cx="2760756" cy="272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140020</xdr:colOff>
      <xdr:row>755</xdr:row>
      <xdr:rowOff>143967</xdr:rowOff>
    </xdr:from>
    <xdr:to>
      <xdr:col>46</xdr:col>
      <xdr:colOff>140020</xdr:colOff>
      <xdr:row>756</xdr:row>
      <xdr:rowOff>365710</xdr:rowOff>
    </xdr:to>
    <xdr:cxnSp macro="">
      <xdr:nvCxnSpPr>
        <xdr:cNvPr id="38" name="直線矢印コネクタ 37">
          <a:extLst>
            <a:ext uri="{FF2B5EF4-FFF2-40B4-BE49-F238E27FC236}">
              <a16:creationId xmlns:a16="http://schemas.microsoft.com/office/drawing/2014/main" id="{2E67C357-683C-487F-A77E-7C9284613051}"/>
            </a:ext>
          </a:extLst>
        </xdr:cNvPr>
        <xdr:cNvCxnSpPr/>
      </xdr:nvCxnSpPr>
      <xdr:spPr>
        <a:xfrm>
          <a:off x="9528949" y="67240788"/>
          <a:ext cx="0" cy="5755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7631</xdr:colOff>
      <xdr:row>755</xdr:row>
      <xdr:rowOff>121556</xdr:rowOff>
    </xdr:from>
    <xdr:to>
      <xdr:col>33</xdr:col>
      <xdr:colOff>13607</xdr:colOff>
      <xdr:row>756</xdr:row>
      <xdr:rowOff>365710</xdr:rowOff>
    </xdr:to>
    <xdr:cxnSp macro="">
      <xdr:nvCxnSpPr>
        <xdr:cNvPr id="39" name="直線矢印コネクタ 38">
          <a:extLst>
            <a:ext uri="{FF2B5EF4-FFF2-40B4-BE49-F238E27FC236}">
              <a16:creationId xmlns:a16="http://schemas.microsoft.com/office/drawing/2014/main" id="{755AF1B9-A4F4-4ADD-90AE-3A208FC360A0}"/>
            </a:ext>
          </a:extLst>
        </xdr:cNvPr>
        <xdr:cNvCxnSpPr/>
      </xdr:nvCxnSpPr>
      <xdr:spPr>
        <a:xfrm flipH="1">
          <a:off x="6743167" y="67218377"/>
          <a:ext cx="5976" cy="5979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122467</xdr:colOff>
      <xdr:row>746</xdr:row>
      <xdr:rowOff>95249</xdr:rowOff>
    </xdr:from>
    <xdr:to>
      <xdr:col>45</xdr:col>
      <xdr:colOff>95414</xdr:colOff>
      <xdr:row>746</xdr:row>
      <xdr:rowOff>95251</xdr:rowOff>
    </xdr:to>
    <xdr:cxnSp macro="">
      <xdr:nvCxnSpPr>
        <xdr:cNvPr id="42" name="直線コネクタ 41">
          <a:extLst>
            <a:ext uri="{FF2B5EF4-FFF2-40B4-BE49-F238E27FC236}">
              <a16:creationId xmlns:a16="http://schemas.microsoft.com/office/drawing/2014/main" id="{47A9E691-25EF-4F2E-8AD9-777256E5DEAE}"/>
            </a:ext>
          </a:extLst>
        </xdr:cNvPr>
        <xdr:cNvCxnSpPr/>
      </xdr:nvCxnSpPr>
      <xdr:spPr>
        <a:xfrm flipV="1">
          <a:off x="7266217" y="64007999"/>
          <a:ext cx="2014018"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356</v>
      </c>
      <c r="AT2" s="944"/>
      <c r="AU2" s="944"/>
      <c r="AV2" s="52" t="str">
        <f>IF(AW2="", "", "-")</f>
        <v/>
      </c>
      <c r="AW2" s="915"/>
      <c r="AX2" s="915"/>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620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569</v>
      </c>
      <c r="H5" s="842"/>
      <c r="I5" s="842"/>
      <c r="J5" s="842"/>
      <c r="K5" s="842"/>
      <c r="L5" s="842"/>
      <c r="M5" s="843" t="s">
        <v>66</v>
      </c>
      <c r="N5" s="844"/>
      <c r="O5" s="844"/>
      <c r="P5" s="844"/>
      <c r="Q5" s="844"/>
      <c r="R5" s="845"/>
      <c r="S5" s="846" t="s">
        <v>570</v>
      </c>
      <c r="T5" s="842"/>
      <c r="U5" s="842"/>
      <c r="V5" s="842"/>
      <c r="W5" s="842"/>
      <c r="X5" s="847"/>
      <c r="Y5" s="700" t="s">
        <v>3</v>
      </c>
      <c r="Z5" s="543"/>
      <c r="AA5" s="543"/>
      <c r="AB5" s="543"/>
      <c r="AC5" s="543"/>
      <c r="AD5" s="544"/>
      <c r="AE5" s="701" t="s">
        <v>622</v>
      </c>
      <c r="AF5" s="701"/>
      <c r="AG5" s="701"/>
      <c r="AH5" s="701"/>
      <c r="AI5" s="701"/>
      <c r="AJ5" s="701"/>
      <c r="AK5" s="701"/>
      <c r="AL5" s="701"/>
      <c r="AM5" s="701"/>
      <c r="AN5" s="701"/>
      <c r="AO5" s="701"/>
      <c r="AP5" s="702"/>
      <c r="AQ5" s="703" t="s">
        <v>668</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6" t="s">
        <v>506</v>
      </c>
      <c r="Z7" s="443"/>
      <c r="AA7" s="443"/>
      <c r="AB7" s="443"/>
      <c r="AC7" s="443"/>
      <c r="AD7" s="927"/>
      <c r="AE7" s="916" t="s">
        <v>664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377</v>
      </c>
      <c r="B8" s="496"/>
      <c r="C8" s="496"/>
      <c r="D8" s="496"/>
      <c r="E8" s="496"/>
      <c r="F8" s="497"/>
      <c r="G8" s="945" t="str">
        <f>入力規則等!A28</f>
        <v>観光立国</v>
      </c>
      <c r="H8" s="722"/>
      <c r="I8" s="722"/>
      <c r="J8" s="722"/>
      <c r="K8" s="722"/>
      <c r="L8" s="722"/>
      <c r="M8" s="722"/>
      <c r="N8" s="722"/>
      <c r="O8" s="722"/>
      <c r="P8" s="722"/>
      <c r="Q8" s="722"/>
      <c r="R8" s="722"/>
      <c r="S8" s="722"/>
      <c r="T8" s="722"/>
      <c r="U8" s="722"/>
      <c r="V8" s="722"/>
      <c r="W8" s="722"/>
      <c r="X8" s="946"/>
      <c r="Y8" s="848" t="s">
        <v>378</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29.6</v>
      </c>
      <c r="Q13" s="660"/>
      <c r="R13" s="660"/>
      <c r="S13" s="660"/>
      <c r="T13" s="660"/>
      <c r="U13" s="660"/>
      <c r="V13" s="661"/>
      <c r="W13" s="659">
        <v>29.6</v>
      </c>
      <c r="X13" s="660"/>
      <c r="Y13" s="660"/>
      <c r="Z13" s="660"/>
      <c r="AA13" s="660"/>
      <c r="AB13" s="660"/>
      <c r="AC13" s="661"/>
      <c r="AD13" s="659">
        <v>29.6</v>
      </c>
      <c r="AE13" s="660"/>
      <c r="AF13" s="660"/>
      <c r="AG13" s="660"/>
      <c r="AH13" s="660"/>
      <c r="AI13" s="660"/>
      <c r="AJ13" s="661"/>
      <c r="AK13" s="659">
        <v>22</v>
      </c>
      <c r="AL13" s="660"/>
      <c r="AM13" s="660"/>
      <c r="AN13" s="660"/>
      <c r="AO13" s="660"/>
      <c r="AP13" s="660"/>
      <c r="AQ13" s="661"/>
      <c r="AR13" s="923"/>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574</v>
      </c>
      <c r="Q14" s="660"/>
      <c r="R14" s="660"/>
      <c r="S14" s="660"/>
      <c r="T14" s="660"/>
      <c r="U14" s="660"/>
      <c r="V14" s="661"/>
      <c r="W14" s="659" t="s">
        <v>574</v>
      </c>
      <c r="X14" s="660"/>
      <c r="Y14" s="660"/>
      <c r="Z14" s="660"/>
      <c r="AA14" s="660"/>
      <c r="AB14" s="660"/>
      <c r="AC14" s="661"/>
      <c r="AD14" s="659" t="s">
        <v>623</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564</v>
      </c>
      <c r="Q15" s="660"/>
      <c r="R15" s="660"/>
      <c r="S15" s="660"/>
      <c r="T15" s="660"/>
      <c r="U15" s="660"/>
      <c r="V15" s="661"/>
      <c r="W15" s="659" t="s">
        <v>575</v>
      </c>
      <c r="X15" s="660"/>
      <c r="Y15" s="660"/>
      <c r="Z15" s="660"/>
      <c r="AA15" s="660"/>
      <c r="AB15" s="660"/>
      <c r="AC15" s="661"/>
      <c r="AD15" s="659" t="s">
        <v>564</v>
      </c>
      <c r="AE15" s="660"/>
      <c r="AF15" s="660"/>
      <c r="AG15" s="660"/>
      <c r="AH15" s="660"/>
      <c r="AI15" s="660"/>
      <c r="AJ15" s="661"/>
      <c r="AK15" s="659" t="s">
        <v>670</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564</v>
      </c>
      <c r="Q16" s="660"/>
      <c r="R16" s="660"/>
      <c r="S16" s="660"/>
      <c r="T16" s="660"/>
      <c r="U16" s="660"/>
      <c r="V16" s="661"/>
      <c r="W16" s="659" t="s">
        <v>564</v>
      </c>
      <c r="X16" s="660"/>
      <c r="Y16" s="660"/>
      <c r="Z16" s="660"/>
      <c r="AA16" s="660"/>
      <c r="AB16" s="660"/>
      <c r="AC16" s="661"/>
      <c r="AD16" s="659" t="s">
        <v>575</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1.5</v>
      </c>
      <c r="Q17" s="660"/>
      <c r="R17" s="660"/>
      <c r="S17" s="660"/>
      <c r="T17" s="660"/>
      <c r="U17" s="660"/>
      <c r="V17" s="661"/>
      <c r="W17" s="659" t="s">
        <v>564</v>
      </c>
      <c r="X17" s="660"/>
      <c r="Y17" s="660"/>
      <c r="Z17" s="660"/>
      <c r="AA17" s="660"/>
      <c r="AB17" s="660"/>
      <c r="AC17" s="661"/>
      <c r="AD17" s="659" t="s">
        <v>576</v>
      </c>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0">
        <f>SUM(P13:V17)</f>
        <v>31.1</v>
      </c>
      <c r="Q18" s="881"/>
      <c r="R18" s="881"/>
      <c r="S18" s="881"/>
      <c r="T18" s="881"/>
      <c r="U18" s="881"/>
      <c r="V18" s="882"/>
      <c r="W18" s="880">
        <f>SUM(W13:AC17)</f>
        <v>29.6</v>
      </c>
      <c r="X18" s="881"/>
      <c r="Y18" s="881"/>
      <c r="Z18" s="881"/>
      <c r="AA18" s="881"/>
      <c r="AB18" s="881"/>
      <c r="AC18" s="882"/>
      <c r="AD18" s="880">
        <f>SUM(AD13:AJ17)</f>
        <v>29.6</v>
      </c>
      <c r="AE18" s="881"/>
      <c r="AF18" s="881"/>
      <c r="AG18" s="881"/>
      <c r="AH18" s="881"/>
      <c r="AI18" s="881"/>
      <c r="AJ18" s="882"/>
      <c r="AK18" s="880">
        <f>SUM(AK13:AQ17)</f>
        <v>22</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31.1</v>
      </c>
      <c r="Q19" s="660"/>
      <c r="R19" s="660"/>
      <c r="S19" s="660"/>
      <c r="T19" s="660"/>
      <c r="U19" s="660"/>
      <c r="V19" s="661"/>
      <c r="W19" s="659">
        <v>21.9</v>
      </c>
      <c r="X19" s="660"/>
      <c r="Y19" s="660"/>
      <c r="Z19" s="660"/>
      <c r="AA19" s="660"/>
      <c r="AB19" s="660"/>
      <c r="AC19" s="661"/>
      <c r="AD19" s="659">
        <v>23.4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0.7398648648648648</v>
      </c>
      <c r="X20" s="318"/>
      <c r="Y20" s="318"/>
      <c r="Z20" s="318"/>
      <c r="AA20" s="318"/>
      <c r="AB20" s="318"/>
      <c r="AC20" s="318"/>
      <c r="AD20" s="318">
        <f t="shared" ref="AD20" si="1">IF(AD18=0, "-", SUM(AD19)/AD18)</f>
        <v>0.79054054054054046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0"/>
      <c r="G21" s="316" t="s">
        <v>474</v>
      </c>
      <c r="H21" s="317"/>
      <c r="I21" s="317"/>
      <c r="J21" s="317"/>
      <c r="K21" s="317"/>
      <c r="L21" s="317"/>
      <c r="M21" s="317"/>
      <c r="N21" s="317"/>
      <c r="O21" s="317"/>
      <c r="P21" s="318">
        <f>IF(P19=0, "-", SUM(P19)/SUM(P13,P14))</f>
        <v>1.0506756756756757</v>
      </c>
      <c r="Q21" s="318"/>
      <c r="R21" s="318"/>
      <c r="S21" s="318"/>
      <c r="T21" s="318"/>
      <c r="U21" s="318"/>
      <c r="V21" s="318"/>
      <c r="W21" s="318">
        <f t="shared" ref="W21" si="2">IF(W19=0, "-", SUM(W19)/SUM(W13,W14))</f>
        <v>0.7398648648648648</v>
      </c>
      <c r="X21" s="318"/>
      <c r="Y21" s="318"/>
      <c r="Z21" s="318"/>
      <c r="AA21" s="318"/>
      <c r="AB21" s="318"/>
      <c r="AC21" s="318"/>
      <c r="AD21" s="318">
        <f t="shared" ref="AD21" si="3">IF(AD19=0, "-", SUM(AD19)/SUM(AD13,AD14))</f>
        <v>0.79054054054054046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550</v>
      </c>
      <c r="B22" s="969"/>
      <c r="C22" s="969"/>
      <c r="D22" s="969"/>
      <c r="E22" s="969"/>
      <c r="F22" s="970"/>
      <c r="G22" s="955" t="s">
        <v>453</v>
      </c>
      <c r="H22" s="222"/>
      <c r="I22" s="222"/>
      <c r="J22" s="222"/>
      <c r="K22" s="222"/>
      <c r="L22" s="222"/>
      <c r="M22" s="222"/>
      <c r="N22" s="222"/>
      <c r="O22" s="223"/>
      <c r="P22" s="940" t="s">
        <v>511</v>
      </c>
      <c r="Q22" s="222"/>
      <c r="R22" s="222"/>
      <c r="S22" s="222"/>
      <c r="T22" s="222"/>
      <c r="U22" s="222"/>
      <c r="V22" s="223"/>
      <c r="W22" s="940" t="s">
        <v>507</v>
      </c>
      <c r="X22" s="222"/>
      <c r="Y22" s="222"/>
      <c r="Z22" s="222"/>
      <c r="AA22" s="222"/>
      <c r="AB22" s="222"/>
      <c r="AC22" s="223"/>
      <c r="AD22" s="940" t="s">
        <v>452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923">
        <v>21.7</v>
      </c>
      <c r="Q23" s="924"/>
      <c r="R23" s="924"/>
      <c r="S23" s="924"/>
      <c r="T23" s="924"/>
      <c r="U23" s="924"/>
      <c r="V23" s="941"/>
      <c r="W23" s="923"/>
      <c r="X23" s="924"/>
      <c r="Y23" s="924"/>
      <c r="Z23" s="924"/>
      <c r="AA23" s="924"/>
      <c r="AB23" s="924"/>
      <c r="AC23" s="941"/>
      <c r="AD23" s="978" t="s">
        <v>561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578</v>
      </c>
      <c r="H24" s="960"/>
      <c r="I24" s="960"/>
      <c r="J24" s="960"/>
      <c r="K24" s="960"/>
      <c r="L24" s="960"/>
      <c r="M24" s="960"/>
      <c r="N24" s="960"/>
      <c r="O24" s="961"/>
      <c r="P24" s="659">
        <v>0.3</v>
      </c>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t="s">
        <v>579</v>
      </c>
      <c r="H25" s="960"/>
      <c r="I25" s="960"/>
      <c r="J25" s="960"/>
      <c r="K25" s="960"/>
      <c r="L25" s="960"/>
      <c r="M25" s="960"/>
      <c r="N25" s="960"/>
      <c r="O25" s="961"/>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457</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454</v>
      </c>
      <c r="H29" s="966"/>
      <c r="I29" s="966"/>
      <c r="J29" s="966"/>
      <c r="K29" s="966"/>
      <c r="L29" s="966"/>
      <c r="M29" s="966"/>
      <c r="N29" s="966"/>
      <c r="O29" s="967"/>
      <c r="P29" s="659">
        <f>AK13</f>
        <v>22</v>
      </c>
      <c r="Q29" s="660"/>
      <c r="R29" s="660"/>
      <c r="S29" s="660"/>
      <c r="T29" s="660"/>
      <c r="U29" s="660"/>
      <c r="V29" s="661"/>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469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526</v>
      </c>
      <c r="AF30" s="861"/>
      <c r="AG30" s="861"/>
      <c r="AH30" s="862"/>
      <c r="AI30" s="860" t="s">
        <v>523</v>
      </c>
      <c r="AJ30" s="861"/>
      <c r="AK30" s="861"/>
      <c r="AL30" s="862"/>
      <c r="AM30" s="919" t="s">
        <v>518</v>
      </c>
      <c r="AN30" s="919"/>
      <c r="AO30" s="919"/>
      <c r="AP30" s="860"/>
      <c r="AQ30" s="769" t="s">
        <v>353</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v>30</v>
      </c>
      <c r="AR31" s="200"/>
      <c r="AS31" s="133" t="s">
        <v>354</v>
      </c>
      <c r="AT31" s="134"/>
      <c r="AU31" s="199">
        <v>36</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42</v>
      </c>
      <c r="AF32" s="219"/>
      <c r="AG32" s="219"/>
      <c r="AH32" s="219"/>
      <c r="AI32" s="218">
        <v>47</v>
      </c>
      <c r="AJ32" s="219"/>
      <c r="AK32" s="219"/>
      <c r="AL32" s="219"/>
      <c r="AM32" s="218">
        <v>52</v>
      </c>
      <c r="AN32" s="219"/>
      <c r="AO32" s="219"/>
      <c r="AP32" s="219"/>
      <c r="AQ32" s="340" t="s">
        <v>564</v>
      </c>
      <c r="AR32" s="207"/>
      <c r="AS32" s="207"/>
      <c r="AT32" s="341"/>
      <c r="AU32" s="219" t="s">
        <v>564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42</v>
      </c>
      <c r="AF33" s="219"/>
      <c r="AG33" s="219"/>
      <c r="AH33" s="219"/>
      <c r="AI33" s="218">
        <v>47</v>
      </c>
      <c r="AJ33" s="219"/>
      <c r="AK33" s="219"/>
      <c r="AL33" s="219"/>
      <c r="AM33" s="218">
        <v>52</v>
      </c>
      <c r="AN33" s="219"/>
      <c r="AO33" s="219"/>
      <c r="AP33" s="219"/>
      <c r="AQ33" s="340">
        <v>52</v>
      </c>
      <c r="AR33" s="207"/>
      <c r="AS33" s="207"/>
      <c r="AT33" s="341"/>
      <c r="AU33" s="219">
        <v>81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564</v>
      </c>
      <c r="AR34" s="207"/>
      <c r="AS34" s="207"/>
      <c r="AT34" s="341"/>
      <c r="AU34" s="219" t="s">
        <v>564</v>
      </c>
      <c r="AV34" s="219"/>
      <c r="AW34" s="219"/>
      <c r="AX34" s="221"/>
    </row>
    <row r="35" spans="1:50" ht="23.25" customHeight="1" x14ac:dyDescent="0.15">
      <c r="A35" s="226" t="s">
        <v>496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469</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469</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468</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354</v>
      </c>
      <c r="AT74" s="134"/>
      <c r="AU74" s="592"/>
      <c r="AV74" s="200"/>
      <c r="AW74" s="133" t="s">
        <v>300</v>
      </c>
      <c r="AX74" s="195"/>
    </row>
    <row r="75" spans="1:50" ht="23.25" hidden="1" customHeight="1" x14ac:dyDescent="0.15">
      <c r="A75" s="509"/>
      <c r="B75" s="510"/>
      <c r="C75" s="510"/>
      <c r="D75" s="510"/>
      <c r="E75" s="510"/>
      <c r="F75" s="511"/>
      <c r="G75" s="61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499</v>
      </c>
      <c r="B78" s="336"/>
      <c r="C78" s="336"/>
      <c r="D78" s="336"/>
      <c r="E78" s="333" t="s">
        <v>447</v>
      </c>
      <c r="F78" s="334"/>
      <c r="G78" s="57" t="s">
        <v>356</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1"/>
    </row>
    <row r="80" spans="1:50" ht="18.75" hidden="1" customHeight="1" x14ac:dyDescent="0.15">
      <c r="A80" s="866"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38.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6</v>
      </c>
      <c r="AF101" s="219"/>
      <c r="AG101" s="219"/>
      <c r="AH101" s="220"/>
      <c r="AI101" s="218">
        <v>5</v>
      </c>
      <c r="AJ101" s="219"/>
      <c r="AK101" s="219"/>
      <c r="AL101" s="220"/>
      <c r="AM101" s="218">
        <v>5</v>
      </c>
      <c r="AN101" s="219"/>
      <c r="AO101" s="219"/>
      <c r="AP101" s="220"/>
      <c r="AQ101" s="218">
        <v>5</v>
      </c>
      <c r="AR101" s="219"/>
      <c r="AS101" s="219"/>
      <c r="AT101" s="220"/>
      <c r="AU101" s="218"/>
      <c r="AV101" s="219"/>
      <c r="AW101" s="219"/>
      <c r="AX101" s="220"/>
    </row>
    <row r="102" spans="1:60" ht="38.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6</v>
      </c>
      <c r="AF102" s="418"/>
      <c r="AG102" s="418"/>
      <c r="AH102" s="418"/>
      <c r="AI102" s="418">
        <v>5</v>
      </c>
      <c r="AJ102" s="418"/>
      <c r="AK102" s="418"/>
      <c r="AL102" s="418"/>
      <c r="AM102" s="418">
        <v>5</v>
      </c>
      <c r="AN102" s="418"/>
      <c r="AO102" s="418"/>
      <c r="AP102" s="418"/>
      <c r="AQ102" s="273">
        <v>5</v>
      </c>
      <c r="AR102" s="274"/>
      <c r="AS102" s="274"/>
      <c r="AT102" s="319"/>
      <c r="AU102" s="273"/>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3" t="s">
        <v>513</v>
      </c>
      <c r="AR115" s="594"/>
      <c r="AS115" s="594"/>
      <c r="AT115" s="594"/>
      <c r="AU115" s="594"/>
      <c r="AV115" s="594"/>
      <c r="AW115" s="594"/>
      <c r="AX115" s="595"/>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5.3</v>
      </c>
      <c r="AF116" s="418"/>
      <c r="AG116" s="418"/>
      <c r="AH116" s="418"/>
      <c r="AI116" s="418">
        <v>5.9</v>
      </c>
      <c r="AJ116" s="418"/>
      <c r="AK116" s="418"/>
      <c r="AL116" s="418"/>
      <c r="AM116" s="418">
        <v>4.5999999999999996</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665</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3" t="s">
        <v>513</v>
      </c>
      <c r="AR118" s="594"/>
      <c r="AS118" s="594"/>
      <c r="AT118" s="594"/>
      <c r="AU118" s="594"/>
      <c r="AV118" s="594"/>
      <c r="AW118" s="594"/>
      <c r="AX118" s="595"/>
    </row>
    <row r="119" spans="1:50" ht="23.25" hidden="1"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3" t="s">
        <v>513</v>
      </c>
      <c r="AR121" s="594"/>
      <c r="AS121" s="594"/>
      <c r="AT121" s="594"/>
      <c r="AU121" s="594"/>
      <c r="AV121" s="594"/>
      <c r="AW121" s="594"/>
      <c r="AX121" s="595"/>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3" t="s">
        <v>513</v>
      </c>
      <c r="AR124" s="594"/>
      <c r="AS124" s="594"/>
      <c r="AT124" s="594"/>
      <c r="AU124" s="594"/>
      <c r="AV124" s="594"/>
      <c r="AW124" s="594"/>
      <c r="AX124" s="595"/>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526</v>
      </c>
      <c r="AF127" s="416"/>
      <c r="AG127" s="416"/>
      <c r="AH127" s="417"/>
      <c r="AI127" s="415" t="s">
        <v>523</v>
      </c>
      <c r="AJ127" s="416"/>
      <c r="AK127" s="416"/>
      <c r="AL127" s="417"/>
      <c r="AM127" s="415" t="s">
        <v>518</v>
      </c>
      <c r="AN127" s="416"/>
      <c r="AO127" s="416"/>
      <c r="AP127" s="417"/>
      <c r="AQ127" s="593" t="s">
        <v>513</v>
      </c>
      <c r="AR127" s="594"/>
      <c r="AS127" s="594"/>
      <c r="AT127" s="594"/>
      <c r="AU127" s="594"/>
      <c r="AV127" s="594"/>
      <c r="AW127" s="594"/>
      <c r="AX127" s="595"/>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556</v>
      </c>
      <c r="B130" s="185"/>
      <c r="C130" s="184" t="s">
        <v>357</v>
      </c>
      <c r="D130" s="185"/>
      <c r="E130" s="169" t="s">
        <v>386</v>
      </c>
      <c r="F130" s="170"/>
      <c r="G130" s="171" t="s">
        <v>672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354</v>
      </c>
      <c r="AT133" s="134"/>
      <c r="AU133" s="200" t="s">
        <v>670</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596</v>
      </c>
      <c r="AC134" s="205"/>
      <c r="AD134" s="205"/>
      <c r="AE134" s="206">
        <v>118145</v>
      </c>
      <c r="AF134" s="207"/>
      <c r="AG134" s="207"/>
      <c r="AH134" s="207"/>
      <c r="AI134" s="206">
        <v>123615</v>
      </c>
      <c r="AJ134" s="207"/>
      <c r="AK134" s="207"/>
      <c r="AL134" s="207"/>
      <c r="AM134" s="206">
        <v>248514</v>
      </c>
      <c r="AN134" s="207"/>
      <c r="AO134" s="207"/>
      <c r="AP134" s="207"/>
      <c r="AQ134" s="206">
        <v>248514</v>
      </c>
      <c r="AR134" s="207"/>
      <c r="AS134" s="207"/>
      <c r="AT134" s="207"/>
      <c r="AU134" s="206" t="s">
        <v>557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557</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354</v>
      </c>
      <c r="AT137" s="134"/>
      <c r="AU137" s="200" t="s">
        <v>670</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597</v>
      </c>
      <c r="AC138" s="205"/>
      <c r="AD138" s="205"/>
      <c r="AE138" s="206">
        <v>1715976</v>
      </c>
      <c r="AF138" s="207"/>
      <c r="AG138" s="207"/>
      <c r="AH138" s="207"/>
      <c r="AI138" s="206">
        <v>1884600</v>
      </c>
      <c r="AJ138" s="207"/>
      <c r="AK138" s="207"/>
      <c r="AL138" s="207"/>
      <c r="AM138" s="206">
        <v>2042900</v>
      </c>
      <c r="AN138" s="207"/>
      <c r="AO138" s="207"/>
      <c r="AP138" s="207"/>
      <c r="AQ138" s="206">
        <v>2042900</v>
      </c>
      <c r="AR138" s="207"/>
      <c r="AS138" s="207"/>
      <c r="AT138" s="207"/>
      <c r="AU138" s="206" t="s">
        <v>562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597</v>
      </c>
      <c r="AC139" s="213"/>
      <c r="AD139" s="213"/>
      <c r="AE139" s="206">
        <v>1555555</v>
      </c>
      <c r="AF139" s="207"/>
      <c r="AG139" s="207"/>
      <c r="AH139" s="207"/>
      <c r="AI139" s="206">
        <v>1666666</v>
      </c>
      <c r="AJ139" s="207"/>
      <c r="AK139" s="207"/>
      <c r="AL139" s="207"/>
      <c r="AM139" s="206">
        <v>1777777</v>
      </c>
      <c r="AN139" s="900"/>
      <c r="AO139" s="900"/>
      <c r="AP139" s="901"/>
      <c r="AQ139" s="206">
        <v>1777777</v>
      </c>
      <c r="AR139" s="207"/>
      <c r="AS139" s="207"/>
      <c r="AT139" s="207"/>
      <c r="AU139" s="206" t="s">
        <v>562</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35"/>
      <c r="E430" s="174" t="s">
        <v>536</v>
      </c>
      <c r="F430" s="902"/>
      <c r="G430" s="903" t="s">
        <v>373</v>
      </c>
      <c r="H430" s="123"/>
      <c r="I430" s="123"/>
      <c r="J430" s="904" t="s">
        <v>564</v>
      </c>
      <c r="K430" s="905"/>
      <c r="L430" s="905"/>
      <c r="M430" s="905"/>
      <c r="N430" s="905"/>
      <c r="O430" s="905"/>
      <c r="P430" s="905"/>
      <c r="Q430" s="905"/>
      <c r="R430" s="905"/>
      <c r="S430" s="905"/>
      <c r="T430" s="906"/>
      <c r="U430" s="590" t="s">
        <v>564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354</v>
      </c>
      <c r="AH432" s="134"/>
      <c r="AI432" s="156"/>
      <c r="AJ432" s="156"/>
      <c r="AK432" s="156"/>
      <c r="AL432" s="154"/>
      <c r="AM432" s="156"/>
      <c r="AN432" s="156"/>
      <c r="AO432" s="156"/>
      <c r="AP432" s="154"/>
      <c r="AQ432" s="592" t="s">
        <v>564</v>
      </c>
      <c r="AR432" s="200"/>
      <c r="AS432" s="133" t="s">
        <v>354</v>
      </c>
      <c r="AT432" s="134"/>
      <c r="AU432" s="200" t="s">
        <v>576</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564</v>
      </c>
      <c r="AF433" s="207"/>
      <c r="AG433" s="207"/>
      <c r="AH433" s="341"/>
      <c r="AI433" s="340" t="s">
        <v>564</v>
      </c>
      <c r="AJ433" s="207"/>
      <c r="AK433" s="207"/>
      <c r="AL433" s="207"/>
      <c r="AM433" s="340" t="s">
        <v>562</v>
      </c>
      <c r="AN433" s="207"/>
      <c r="AO433" s="207"/>
      <c r="AP433" s="341"/>
      <c r="AQ433" s="340" t="s">
        <v>564</v>
      </c>
      <c r="AR433" s="207"/>
      <c r="AS433" s="207"/>
      <c r="AT433" s="341"/>
      <c r="AU433" s="207" t="s">
        <v>564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599</v>
      </c>
      <c r="AF434" s="207"/>
      <c r="AG434" s="207"/>
      <c r="AH434" s="341"/>
      <c r="AI434" s="340" t="s">
        <v>564</v>
      </c>
      <c r="AJ434" s="207"/>
      <c r="AK434" s="207"/>
      <c r="AL434" s="207"/>
      <c r="AM434" s="340" t="s">
        <v>562</v>
      </c>
      <c r="AN434" s="207"/>
      <c r="AO434" s="207"/>
      <c r="AP434" s="341"/>
      <c r="AQ434" s="340" t="s">
        <v>564</v>
      </c>
      <c r="AR434" s="207"/>
      <c r="AS434" s="207"/>
      <c r="AT434" s="341"/>
      <c r="AU434" s="207" t="s">
        <v>564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599</v>
      </c>
      <c r="AF435" s="207"/>
      <c r="AG435" s="207"/>
      <c r="AH435" s="341"/>
      <c r="AI435" s="340" t="s">
        <v>564</v>
      </c>
      <c r="AJ435" s="207"/>
      <c r="AK435" s="207"/>
      <c r="AL435" s="207"/>
      <c r="AM435" s="340" t="s">
        <v>562</v>
      </c>
      <c r="AN435" s="207"/>
      <c r="AO435" s="207"/>
      <c r="AP435" s="341"/>
      <c r="AQ435" s="340" t="s">
        <v>564</v>
      </c>
      <c r="AR435" s="207"/>
      <c r="AS435" s="207"/>
      <c r="AT435" s="341"/>
      <c r="AU435" s="207" t="s">
        <v>564</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2"/>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2"/>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2"/>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2"/>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354</v>
      </c>
      <c r="AH457" s="134"/>
      <c r="AI457" s="156"/>
      <c r="AJ457" s="156"/>
      <c r="AK457" s="156"/>
      <c r="AL457" s="154"/>
      <c r="AM457" s="156"/>
      <c r="AN457" s="156"/>
      <c r="AO457" s="156"/>
      <c r="AP457" s="154"/>
      <c r="AQ457" s="592" t="s">
        <v>564</v>
      </c>
      <c r="AR457" s="200"/>
      <c r="AS457" s="133" t="s">
        <v>354</v>
      </c>
      <c r="AT457" s="134"/>
      <c r="AU457" s="200" t="s">
        <v>576</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564</v>
      </c>
      <c r="AF458" s="207"/>
      <c r="AG458" s="207"/>
      <c r="AH458" s="207"/>
      <c r="AI458" s="340" t="s">
        <v>564</v>
      </c>
      <c r="AJ458" s="207"/>
      <c r="AK458" s="207"/>
      <c r="AL458" s="207"/>
      <c r="AM458" s="340" t="s">
        <v>562</v>
      </c>
      <c r="AN458" s="207"/>
      <c r="AO458" s="207"/>
      <c r="AP458" s="341"/>
      <c r="AQ458" s="340" t="s">
        <v>564</v>
      </c>
      <c r="AR458" s="207"/>
      <c r="AS458" s="207"/>
      <c r="AT458" s="341"/>
      <c r="AU458" s="207" t="s">
        <v>564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564</v>
      </c>
      <c r="AF459" s="207"/>
      <c r="AG459" s="207"/>
      <c r="AH459" s="341"/>
      <c r="AI459" s="340" t="s">
        <v>564</v>
      </c>
      <c r="AJ459" s="207"/>
      <c r="AK459" s="207"/>
      <c r="AL459" s="207"/>
      <c r="AM459" s="340" t="s">
        <v>562</v>
      </c>
      <c r="AN459" s="207"/>
      <c r="AO459" s="207"/>
      <c r="AP459" s="341"/>
      <c r="AQ459" s="340" t="s">
        <v>576</v>
      </c>
      <c r="AR459" s="207"/>
      <c r="AS459" s="207"/>
      <c r="AT459" s="341"/>
      <c r="AU459" s="207" t="s">
        <v>564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564</v>
      </c>
      <c r="AF460" s="207"/>
      <c r="AG460" s="207"/>
      <c r="AH460" s="341"/>
      <c r="AI460" s="340" t="s">
        <v>564</v>
      </c>
      <c r="AJ460" s="207"/>
      <c r="AK460" s="207"/>
      <c r="AL460" s="207"/>
      <c r="AM460" s="340" t="s">
        <v>562</v>
      </c>
      <c r="AN460" s="207"/>
      <c r="AO460" s="207"/>
      <c r="AP460" s="341"/>
      <c r="AQ460" s="340" t="s">
        <v>564</v>
      </c>
      <c r="AR460" s="207"/>
      <c r="AS460" s="207"/>
      <c r="AT460" s="341"/>
      <c r="AU460" s="207" t="s">
        <v>564</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2"/>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2"/>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2"/>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2"/>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03" t="s">
        <v>373</v>
      </c>
      <c r="H484" s="123"/>
      <c r="I484" s="123"/>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2"/>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2"/>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2"/>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2"/>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2"/>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2"/>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2"/>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2"/>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2"/>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2"/>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03" t="s">
        <v>373</v>
      </c>
      <c r="H538" s="123"/>
      <c r="I538" s="123"/>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2"/>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2"/>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2"/>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2"/>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2"/>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2"/>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2"/>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2"/>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2"/>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2"/>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03" t="s">
        <v>373</v>
      </c>
      <c r="H592" s="123"/>
      <c r="I592" s="123"/>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2"/>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2"/>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2"/>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2"/>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2"/>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2"/>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2"/>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2"/>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2"/>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2"/>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03" t="s">
        <v>373</v>
      </c>
      <c r="H646" s="123"/>
      <c r="I646" s="123"/>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2"/>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2"/>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2"/>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2"/>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2"/>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2"/>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2"/>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2"/>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2"/>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2"/>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71.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567</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68.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567</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75.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567</v>
      </c>
      <c r="AE704" s="785"/>
      <c r="AF704" s="785"/>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36"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567</v>
      </c>
      <c r="AE705" s="717"/>
      <c r="AF705" s="717"/>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6" customHeight="1" x14ac:dyDescent="0.15">
      <c r="A706" s="644"/>
      <c r="B706" s="645"/>
      <c r="C706" s="796"/>
      <c r="D706" s="797"/>
      <c r="E706" s="732" t="s">
        <v>497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624</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36" customHeight="1" x14ac:dyDescent="0.15">
      <c r="A707" s="644"/>
      <c r="B707" s="645"/>
      <c r="C707" s="798"/>
      <c r="D707" s="799"/>
      <c r="E707" s="735" t="s">
        <v>437</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567</v>
      </c>
      <c r="AE708" s="607"/>
      <c r="AF708" s="607"/>
      <c r="AG708" s="744" t="s">
        <v>604</v>
      </c>
      <c r="AH708" s="745"/>
      <c r="AI708" s="745"/>
      <c r="AJ708" s="745"/>
      <c r="AK708" s="745"/>
      <c r="AL708" s="745"/>
      <c r="AM708" s="745"/>
      <c r="AN708" s="745"/>
      <c r="AO708" s="745"/>
      <c r="AP708" s="745"/>
      <c r="AQ708" s="745"/>
      <c r="AR708" s="745"/>
      <c r="AS708" s="745"/>
      <c r="AT708" s="745"/>
      <c r="AU708" s="745"/>
      <c r="AV708" s="745"/>
      <c r="AW708" s="745"/>
      <c r="AX708" s="746"/>
    </row>
    <row r="709" spans="1:50" ht="38.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567</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39" customHeight="1" x14ac:dyDescent="0.15">
      <c r="A712" s="644"/>
      <c r="B712" s="646"/>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567</v>
      </c>
      <c r="AE712" s="785"/>
      <c r="AF712" s="785"/>
      <c r="AG712" s="812" t="s">
        <v>607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2" t="s">
        <v>467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625</v>
      </c>
      <c r="AE713" s="329"/>
      <c r="AF713" s="665"/>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7"/>
      <c r="B714" s="648"/>
      <c r="C714" s="649" t="s">
        <v>443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567</v>
      </c>
      <c r="AE714" s="810"/>
      <c r="AF714" s="811"/>
      <c r="AG714" s="738" t="s">
        <v>608</v>
      </c>
      <c r="AH714" s="739"/>
      <c r="AI714" s="739"/>
      <c r="AJ714" s="739"/>
      <c r="AK714" s="739"/>
      <c r="AL714" s="739"/>
      <c r="AM714" s="739"/>
      <c r="AN714" s="739"/>
      <c r="AO714" s="739"/>
      <c r="AP714" s="739"/>
      <c r="AQ714" s="739"/>
      <c r="AR714" s="739"/>
      <c r="AS714" s="739"/>
      <c r="AT714" s="739"/>
      <c r="AU714" s="739"/>
      <c r="AV714" s="739"/>
      <c r="AW714" s="739"/>
      <c r="AX714" s="740"/>
    </row>
    <row r="715" spans="1:50" ht="42.75" customHeight="1" x14ac:dyDescent="0.15">
      <c r="A715" s="642" t="s">
        <v>40</v>
      </c>
      <c r="B715" s="786"/>
      <c r="C715" s="787" t="s">
        <v>444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567</v>
      </c>
      <c r="AE715" s="607"/>
      <c r="AF715" s="658"/>
      <c r="AG715" s="744" t="s">
        <v>609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625</v>
      </c>
      <c r="AE716" s="629"/>
      <c r="AF716" s="629"/>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625</v>
      </c>
      <c r="AE719" s="607"/>
      <c r="AF719" s="607"/>
      <c r="AG719" s="125" t="s">
        <v>574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669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5" t="s">
        <v>671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562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540</v>
      </c>
      <c r="B737" s="210"/>
      <c r="C737" s="210"/>
      <c r="D737" s="211"/>
      <c r="E737" s="994" t="s">
        <v>576</v>
      </c>
      <c r="F737" s="994"/>
      <c r="G737" s="994"/>
      <c r="H737" s="994"/>
      <c r="I737" s="994"/>
      <c r="J737" s="994"/>
      <c r="K737" s="994"/>
      <c r="L737" s="994"/>
      <c r="M737" s="994"/>
      <c r="N737" s="365" t="s">
        <v>533</v>
      </c>
      <c r="O737" s="365"/>
      <c r="P737" s="365"/>
      <c r="Q737" s="365"/>
      <c r="R737" s="994" t="s">
        <v>612</v>
      </c>
      <c r="S737" s="994"/>
      <c r="T737" s="994"/>
      <c r="U737" s="994"/>
      <c r="V737" s="994"/>
      <c r="W737" s="994"/>
      <c r="X737" s="994"/>
      <c r="Y737" s="994"/>
      <c r="Z737" s="994"/>
      <c r="AA737" s="365" t="s">
        <v>532</v>
      </c>
      <c r="AB737" s="365"/>
      <c r="AC737" s="365"/>
      <c r="AD737" s="365"/>
      <c r="AE737" s="994" t="s">
        <v>613</v>
      </c>
      <c r="AF737" s="994"/>
      <c r="AG737" s="994"/>
      <c r="AH737" s="994"/>
      <c r="AI737" s="994"/>
      <c r="AJ737" s="994"/>
      <c r="AK737" s="994"/>
      <c r="AL737" s="994"/>
      <c r="AM737" s="994"/>
      <c r="AN737" s="365" t="s">
        <v>531</v>
      </c>
      <c r="AO737" s="365"/>
      <c r="AP737" s="365"/>
      <c r="AQ737" s="365"/>
      <c r="AR737" s="986" t="s">
        <v>614</v>
      </c>
      <c r="AS737" s="987"/>
      <c r="AT737" s="987"/>
      <c r="AU737" s="987"/>
      <c r="AV737" s="987"/>
      <c r="AW737" s="987"/>
      <c r="AX737" s="988"/>
      <c r="AY737" s="89"/>
      <c r="AZ737" s="89"/>
    </row>
    <row r="738" spans="1:52" ht="24.75" customHeight="1" x14ac:dyDescent="0.15">
      <c r="A738" s="995" t="s">
        <v>530</v>
      </c>
      <c r="B738" s="210"/>
      <c r="C738" s="210"/>
      <c r="D738" s="211"/>
      <c r="E738" s="994" t="s">
        <v>615</v>
      </c>
      <c r="F738" s="994"/>
      <c r="G738" s="994"/>
      <c r="H738" s="994"/>
      <c r="I738" s="994"/>
      <c r="J738" s="994"/>
      <c r="K738" s="994"/>
      <c r="L738" s="994"/>
      <c r="M738" s="994"/>
      <c r="N738" s="365" t="s">
        <v>529</v>
      </c>
      <c r="O738" s="365"/>
      <c r="P738" s="365"/>
      <c r="Q738" s="365"/>
      <c r="R738" s="994" t="s">
        <v>616</v>
      </c>
      <c r="S738" s="994"/>
      <c r="T738" s="994"/>
      <c r="U738" s="994"/>
      <c r="V738" s="994"/>
      <c r="W738" s="994"/>
      <c r="X738" s="994"/>
      <c r="Y738" s="994"/>
      <c r="Z738" s="994"/>
      <c r="AA738" s="365" t="s">
        <v>528</v>
      </c>
      <c r="AB738" s="365"/>
      <c r="AC738" s="365"/>
      <c r="AD738" s="365"/>
      <c r="AE738" s="994" t="s">
        <v>617</v>
      </c>
      <c r="AF738" s="994"/>
      <c r="AG738" s="994"/>
      <c r="AH738" s="994"/>
      <c r="AI738" s="994"/>
      <c r="AJ738" s="994"/>
      <c r="AK738" s="994"/>
      <c r="AL738" s="994"/>
      <c r="AM738" s="994"/>
      <c r="AN738" s="365" t="s">
        <v>524</v>
      </c>
      <c r="AO738" s="365"/>
      <c r="AP738" s="365"/>
      <c r="AQ738" s="365"/>
      <c r="AR738" s="986">
        <v>359</v>
      </c>
      <c r="AS738" s="987"/>
      <c r="AT738" s="987"/>
      <c r="AU738" s="987"/>
      <c r="AV738" s="987"/>
      <c r="AW738" s="987"/>
      <c r="AX738" s="988"/>
    </row>
    <row r="739" spans="1:52" ht="24.75" customHeight="1" thickBot="1" x14ac:dyDescent="0.2">
      <c r="A739" s="996" t="s">
        <v>520</v>
      </c>
      <c r="B739" s="997"/>
      <c r="C739" s="997"/>
      <c r="D739" s="998"/>
      <c r="E739" s="999" t="s">
        <v>618</v>
      </c>
      <c r="F739" s="989"/>
      <c r="G739" s="989"/>
      <c r="H739" s="93" t="str">
        <f>IF(E739="", "", "(")</f>
        <v>(</v>
      </c>
      <c r="I739" s="989"/>
      <c r="J739" s="989"/>
      <c r="K739" s="93" t="str">
        <f>IF(OR(I739="　", I739=""), "", "-")</f>
        <v/>
      </c>
      <c r="L739" s="990">
        <v>360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500</v>
      </c>
      <c r="B740" s="617"/>
      <c r="C740" s="617"/>
      <c r="D740" s="617"/>
      <c r="E740" s="617"/>
      <c r="F740" s="618"/>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502</v>
      </c>
      <c r="B779" s="631"/>
      <c r="C779" s="631"/>
      <c r="D779" s="631"/>
      <c r="E779" s="631"/>
      <c r="F779" s="632"/>
      <c r="G779" s="597" t="s">
        <v>632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626</v>
      </c>
      <c r="H781" s="673"/>
      <c r="I781" s="673"/>
      <c r="J781" s="673"/>
      <c r="K781" s="674"/>
      <c r="L781" s="666" t="s">
        <v>627</v>
      </c>
      <c r="M781" s="667"/>
      <c r="N781" s="667"/>
      <c r="O781" s="667"/>
      <c r="P781" s="667"/>
      <c r="Q781" s="667"/>
      <c r="R781" s="667"/>
      <c r="S781" s="667"/>
      <c r="T781" s="667"/>
      <c r="U781" s="667"/>
      <c r="V781" s="667"/>
      <c r="W781" s="667"/>
      <c r="X781" s="668"/>
      <c r="Y781" s="388">
        <v>3</v>
      </c>
      <c r="Z781" s="389"/>
      <c r="AA781" s="389"/>
      <c r="AB781" s="807"/>
      <c r="AC781" s="672" t="s">
        <v>626</v>
      </c>
      <c r="AD781" s="673"/>
      <c r="AE781" s="673"/>
      <c r="AF781" s="673"/>
      <c r="AG781" s="674"/>
      <c r="AH781" s="666" t="s">
        <v>627</v>
      </c>
      <c r="AI781" s="667"/>
      <c r="AJ781" s="667"/>
      <c r="AK781" s="667"/>
      <c r="AL781" s="667"/>
      <c r="AM781" s="667"/>
      <c r="AN781" s="667"/>
      <c r="AO781" s="667"/>
      <c r="AP781" s="667"/>
      <c r="AQ781" s="667"/>
      <c r="AR781" s="667"/>
      <c r="AS781" s="667"/>
      <c r="AT781" s="668"/>
      <c r="AU781" s="388">
        <v>2.5</v>
      </c>
      <c r="AV781" s="389"/>
      <c r="AW781" s="389"/>
      <c r="AX781" s="390"/>
    </row>
    <row r="782" spans="1:50" ht="24.75" customHeight="1" x14ac:dyDescent="0.15">
      <c r="A782" s="633"/>
      <c r="B782" s="634"/>
      <c r="C782" s="634"/>
      <c r="D782" s="634"/>
      <c r="E782" s="634"/>
      <c r="F782" s="635"/>
      <c r="G782" s="608" t="s">
        <v>628</v>
      </c>
      <c r="H782" s="609"/>
      <c r="I782" s="609"/>
      <c r="J782" s="609"/>
      <c r="K782" s="610"/>
      <c r="L782" s="600" t="s">
        <v>634</v>
      </c>
      <c r="M782" s="601"/>
      <c r="N782" s="601"/>
      <c r="O782" s="601"/>
      <c r="P782" s="601"/>
      <c r="Q782" s="601"/>
      <c r="R782" s="601"/>
      <c r="S782" s="601"/>
      <c r="T782" s="601"/>
      <c r="U782" s="601"/>
      <c r="V782" s="601"/>
      <c r="W782" s="601"/>
      <c r="X782" s="602"/>
      <c r="Y782" s="603">
        <v>2.6</v>
      </c>
      <c r="Z782" s="604"/>
      <c r="AA782" s="604"/>
      <c r="AB782" s="614"/>
      <c r="AC782" s="608" t="s">
        <v>628</v>
      </c>
      <c r="AD782" s="609"/>
      <c r="AE782" s="609"/>
      <c r="AF782" s="609"/>
      <c r="AG782" s="610"/>
      <c r="AH782" s="600" t="s">
        <v>640</v>
      </c>
      <c r="AI782" s="601"/>
      <c r="AJ782" s="601"/>
      <c r="AK782" s="601"/>
      <c r="AL782" s="601"/>
      <c r="AM782" s="601"/>
      <c r="AN782" s="601"/>
      <c r="AO782" s="601"/>
      <c r="AP782" s="601"/>
      <c r="AQ782" s="601"/>
      <c r="AR782" s="601"/>
      <c r="AS782" s="601"/>
      <c r="AT782" s="602"/>
      <c r="AU782" s="603">
        <v>0.8</v>
      </c>
      <c r="AV782" s="604"/>
      <c r="AW782" s="604"/>
      <c r="AX782" s="605"/>
    </row>
    <row r="783" spans="1:50" ht="24.75" customHeight="1" x14ac:dyDescent="0.15">
      <c r="A783" s="633"/>
      <c r="B783" s="634"/>
      <c r="C783" s="634"/>
      <c r="D783" s="634"/>
      <c r="E783" s="634"/>
      <c r="F783" s="635"/>
      <c r="G783" s="608" t="s">
        <v>628</v>
      </c>
      <c r="H783" s="609"/>
      <c r="I783" s="609"/>
      <c r="J783" s="609"/>
      <c r="K783" s="610"/>
      <c r="L783" s="600" t="s">
        <v>635</v>
      </c>
      <c r="M783" s="601"/>
      <c r="N783" s="601"/>
      <c r="O783" s="601"/>
      <c r="P783" s="601"/>
      <c r="Q783" s="601"/>
      <c r="R783" s="601"/>
      <c r="S783" s="601"/>
      <c r="T783" s="601"/>
      <c r="U783" s="601"/>
      <c r="V783" s="601"/>
      <c r="W783" s="601"/>
      <c r="X783" s="602"/>
      <c r="Y783" s="603">
        <v>1.1000000000000001</v>
      </c>
      <c r="Z783" s="604"/>
      <c r="AA783" s="604"/>
      <c r="AB783" s="614"/>
      <c r="AC783" s="608" t="s">
        <v>629</v>
      </c>
      <c r="AD783" s="609"/>
      <c r="AE783" s="609"/>
      <c r="AF783" s="609"/>
      <c r="AG783" s="610"/>
      <c r="AH783" s="600" t="s">
        <v>630</v>
      </c>
      <c r="AI783" s="601"/>
      <c r="AJ783" s="601"/>
      <c r="AK783" s="601"/>
      <c r="AL783" s="601"/>
      <c r="AM783" s="601"/>
      <c r="AN783" s="601"/>
      <c r="AO783" s="601"/>
      <c r="AP783" s="601"/>
      <c r="AQ783" s="601"/>
      <c r="AR783" s="601"/>
      <c r="AS783" s="601"/>
      <c r="AT783" s="602"/>
      <c r="AU783" s="603">
        <v>0.5</v>
      </c>
      <c r="AV783" s="604"/>
      <c r="AW783" s="604"/>
      <c r="AX783" s="605"/>
    </row>
    <row r="784" spans="1:50" ht="24.75" customHeight="1" x14ac:dyDescent="0.15">
      <c r="A784" s="633"/>
      <c r="B784" s="634"/>
      <c r="C784" s="634"/>
      <c r="D784" s="634"/>
      <c r="E784" s="634"/>
      <c r="F784" s="635"/>
      <c r="G784" s="608" t="s">
        <v>636</v>
      </c>
      <c r="H784" s="609"/>
      <c r="I784" s="609"/>
      <c r="J784" s="609"/>
      <c r="K784" s="610"/>
      <c r="L784" s="600" t="s">
        <v>637</v>
      </c>
      <c r="M784" s="601"/>
      <c r="N784" s="601"/>
      <c r="O784" s="601"/>
      <c r="P784" s="601"/>
      <c r="Q784" s="601"/>
      <c r="R784" s="601"/>
      <c r="S784" s="601"/>
      <c r="T784" s="601"/>
      <c r="U784" s="601"/>
      <c r="V784" s="601"/>
      <c r="W784" s="601"/>
      <c r="X784" s="602"/>
      <c r="Y784" s="603">
        <v>1.1000000000000001</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t="s">
        <v>638</v>
      </c>
      <c r="H785" s="609"/>
      <c r="I785" s="609"/>
      <c r="J785" s="609"/>
      <c r="K785" s="610"/>
      <c r="L785" s="600" t="s">
        <v>639</v>
      </c>
      <c r="M785" s="601"/>
      <c r="N785" s="601"/>
      <c r="O785" s="601"/>
      <c r="P785" s="601"/>
      <c r="Q785" s="601"/>
      <c r="R785" s="601"/>
      <c r="S785" s="601"/>
      <c r="T785" s="601"/>
      <c r="U785" s="601"/>
      <c r="V785" s="601"/>
      <c r="W785" s="601"/>
      <c r="X785" s="602"/>
      <c r="Y785" s="603">
        <v>1</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8.7999999999999989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3.8</v>
      </c>
      <c r="AV791" s="834"/>
      <c r="AW791" s="834"/>
      <c r="AX791" s="836"/>
    </row>
    <row r="792" spans="1:50" ht="24.75" customHeight="1" x14ac:dyDescent="0.15">
      <c r="A792" s="633"/>
      <c r="B792" s="634"/>
      <c r="C792" s="634"/>
      <c r="D792" s="634"/>
      <c r="E792" s="634"/>
      <c r="F792" s="635"/>
      <c r="G792" s="597" t="s">
        <v>641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646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642</v>
      </c>
      <c r="H794" s="673"/>
      <c r="I794" s="673"/>
      <c r="J794" s="673"/>
      <c r="K794" s="674"/>
      <c r="L794" s="666" t="s">
        <v>643</v>
      </c>
      <c r="M794" s="667"/>
      <c r="N794" s="667"/>
      <c r="O794" s="667"/>
      <c r="P794" s="667"/>
      <c r="Q794" s="667"/>
      <c r="R794" s="667"/>
      <c r="S794" s="667"/>
      <c r="T794" s="667"/>
      <c r="U794" s="667"/>
      <c r="V794" s="667"/>
      <c r="W794" s="667"/>
      <c r="X794" s="668"/>
      <c r="Y794" s="388">
        <v>0.9</v>
      </c>
      <c r="Z794" s="389"/>
      <c r="AA794" s="389"/>
      <c r="AB794" s="807"/>
      <c r="AC794" s="672" t="s">
        <v>642</v>
      </c>
      <c r="AD794" s="673"/>
      <c r="AE794" s="673"/>
      <c r="AF794" s="673"/>
      <c r="AG794" s="674"/>
      <c r="AH794" s="666" t="s">
        <v>643</v>
      </c>
      <c r="AI794" s="667"/>
      <c r="AJ794" s="667"/>
      <c r="AK794" s="667"/>
      <c r="AL794" s="667"/>
      <c r="AM794" s="667"/>
      <c r="AN794" s="667"/>
      <c r="AO794" s="667"/>
      <c r="AP794" s="667"/>
      <c r="AQ794" s="667"/>
      <c r="AR794" s="667"/>
      <c r="AS794" s="667"/>
      <c r="AT794" s="668"/>
      <c r="AU794" s="388">
        <v>2.5</v>
      </c>
      <c r="AV794" s="389"/>
      <c r="AW794" s="389"/>
      <c r="AX794" s="390"/>
    </row>
    <row r="795" spans="1:50" ht="24.75" customHeight="1" x14ac:dyDescent="0.15">
      <c r="A795" s="633"/>
      <c r="B795" s="634"/>
      <c r="C795" s="634"/>
      <c r="D795" s="634"/>
      <c r="E795" s="634"/>
      <c r="F795" s="635"/>
      <c r="G795" s="608" t="s">
        <v>636</v>
      </c>
      <c r="H795" s="609"/>
      <c r="I795" s="609"/>
      <c r="J795" s="609"/>
      <c r="K795" s="610"/>
      <c r="L795" s="600" t="s">
        <v>644</v>
      </c>
      <c r="M795" s="601"/>
      <c r="N795" s="601"/>
      <c r="O795" s="601"/>
      <c r="P795" s="601"/>
      <c r="Q795" s="601"/>
      <c r="R795" s="601"/>
      <c r="S795" s="601"/>
      <c r="T795" s="601"/>
      <c r="U795" s="601"/>
      <c r="V795" s="601"/>
      <c r="W795" s="601"/>
      <c r="X795" s="602"/>
      <c r="Y795" s="603">
        <v>0.5</v>
      </c>
      <c r="Z795" s="604"/>
      <c r="AA795" s="604"/>
      <c r="AB795" s="614"/>
      <c r="AC795" s="608" t="s">
        <v>636</v>
      </c>
      <c r="AD795" s="609"/>
      <c r="AE795" s="609"/>
      <c r="AF795" s="609"/>
      <c r="AG795" s="610"/>
      <c r="AH795" s="600" t="s">
        <v>647</v>
      </c>
      <c r="AI795" s="601"/>
      <c r="AJ795" s="601"/>
      <c r="AK795" s="601"/>
      <c r="AL795" s="601"/>
      <c r="AM795" s="601"/>
      <c r="AN795" s="601"/>
      <c r="AO795" s="601"/>
      <c r="AP795" s="601"/>
      <c r="AQ795" s="601"/>
      <c r="AR795" s="601"/>
      <c r="AS795" s="601"/>
      <c r="AT795" s="602"/>
      <c r="AU795" s="603">
        <v>0.6</v>
      </c>
      <c r="AV795" s="604"/>
      <c r="AW795" s="604"/>
      <c r="AX795" s="605"/>
    </row>
    <row r="796" spans="1:50" ht="24.75" customHeight="1" x14ac:dyDescent="0.15">
      <c r="A796" s="633"/>
      <c r="B796" s="634"/>
      <c r="C796" s="634"/>
      <c r="D796" s="634"/>
      <c r="E796" s="634"/>
      <c r="F796" s="635"/>
      <c r="G796" s="608" t="s">
        <v>636</v>
      </c>
      <c r="H796" s="609"/>
      <c r="I796" s="609"/>
      <c r="J796" s="609"/>
      <c r="K796" s="610"/>
      <c r="L796" s="600" t="s">
        <v>645</v>
      </c>
      <c r="M796" s="601"/>
      <c r="N796" s="601"/>
      <c r="O796" s="601"/>
      <c r="P796" s="601"/>
      <c r="Q796" s="601"/>
      <c r="R796" s="601"/>
      <c r="S796" s="601"/>
      <c r="T796" s="601"/>
      <c r="U796" s="601"/>
      <c r="V796" s="601"/>
      <c r="W796" s="601"/>
      <c r="X796" s="602"/>
      <c r="Y796" s="603">
        <v>1.8</v>
      </c>
      <c r="Z796" s="604"/>
      <c r="AA796" s="604"/>
      <c r="AB796" s="614"/>
      <c r="AC796" s="608" t="s">
        <v>196</v>
      </c>
      <c r="AD796" s="609"/>
      <c r="AE796" s="609"/>
      <c r="AF796" s="609"/>
      <c r="AG796" s="610"/>
      <c r="AH796" s="600" t="s">
        <v>630</v>
      </c>
      <c r="AI796" s="601"/>
      <c r="AJ796" s="601"/>
      <c r="AK796" s="601"/>
      <c r="AL796" s="601"/>
      <c r="AM796" s="601"/>
      <c r="AN796" s="601"/>
      <c r="AO796" s="601"/>
      <c r="AP796" s="601"/>
      <c r="AQ796" s="601"/>
      <c r="AR796" s="601"/>
      <c r="AS796" s="601"/>
      <c r="AT796" s="602"/>
      <c r="AU796" s="603">
        <v>0.5</v>
      </c>
      <c r="AV796" s="604"/>
      <c r="AW796" s="604"/>
      <c r="AX796" s="605"/>
    </row>
    <row r="797" spans="1:50" ht="24.75" customHeight="1" x14ac:dyDescent="0.15">
      <c r="A797" s="633"/>
      <c r="B797" s="634"/>
      <c r="C797" s="634"/>
      <c r="D797" s="634"/>
      <c r="E797" s="634"/>
      <c r="F797" s="635"/>
      <c r="G797" s="608" t="s">
        <v>638</v>
      </c>
      <c r="H797" s="609"/>
      <c r="I797" s="609"/>
      <c r="J797" s="609"/>
      <c r="K797" s="610"/>
      <c r="L797" s="600" t="s">
        <v>639</v>
      </c>
      <c r="M797" s="601"/>
      <c r="N797" s="601"/>
      <c r="O797" s="601"/>
      <c r="P797" s="601"/>
      <c r="Q797" s="601"/>
      <c r="R797" s="601"/>
      <c r="S797" s="601"/>
      <c r="T797" s="601"/>
      <c r="U797" s="601"/>
      <c r="V797" s="601"/>
      <c r="W797" s="601"/>
      <c r="X797" s="602"/>
      <c r="Y797" s="603">
        <v>0.4</v>
      </c>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3.6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3.6</v>
      </c>
      <c r="AV804" s="834"/>
      <c r="AW804" s="834"/>
      <c r="AX804" s="836"/>
    </row>
    <row r="805" spans="1:50" ht="24.75" customHeight="1" x14ac:dyDescent="0.15">
      <c r="A805" s="633"/>
      <c r="B805" s="634"/>
      <c r="C805" s="634"/>
      <c r="D805" s="634"/>
      <c r="E805" s="634"/>
      <c r="F805" s="635"/>
      <c r="G805" s="597" t="s">
        <v>648</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439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626</v>
      </c>
      <c r="H807" s="673"/>
      <c r="I807" s="673"/>
      <c r="J807" s="673"/>
      <c r="K807" s="674"/>
      <c r="L807" s="666" t="s">
        <v>627</v>
      </c>
      <c r="M807" s="667"/>
      <c r="N807" s="667"/>
      <c r="O807" s="667"/>
      <c r="P807" s="667"/>
      <c r="Q807" s="667"/>
      <c r="R807" s="667"/>
      <c r="S807" s="667"/>
      <c r="T807" s="667"/>
      <c r="U807" s="667"/>
      <c r="V807" s="667"/>
      <c r="W807" s="667"/>
      <c r="X807" s="668"/>
      <c r="Y807" s="388">
        <v>0.1</v>
      </c>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customHeight="1" x14ac:dyDescent="0.15">
      <c r="A808" s="633"/>
      <c r="B808" s="634"/>
      <c r="C808" s="634"/>
      <c r="D808" s="634"/>
      <c r="E808" s="634"/>
      <c r="F808" s="635"/>
      <c r="G808" s="608" t="s">
        <v>636</v>
      </c>
      <c r="H808" s="609"/>
      <c r="I808" s="609"/>
      <c r="J808" s="609"/>
      <c r="K808" s="610"/>
      <c r="L808" s="600" t="s">
        <v>649</v>
      </c>
      <c r="M808" s="601"/>
      <c r="N808" s="601"/>
      <c r="O808" s="601"/>
      <c r="P808" s="601"/>
      <c r="Q808" s="601"/>
      <c r="R808" s="601"/>
      <c r="S808" s="601"/>
      <c r="T808" s="601"/>
      <c r="U808" s="601"/>
      <c r="V808" s="601"/>
      <c r="W808" s="601"/>
      <c r="X808" s="602"/>
      <c r="Y808" s="603">
        <v>1.3</v>
      </c>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15">
      <c r="A809" s="633"/>
      <c r="B809" s="634"/>
      <c r="C809" s="634"/>
      <c r="D809" s="634"/>
      <c r="E809" s="634"/>
      <c r="F809" s="635"/>
      <c r="G809" s="608" t="s">
        <v>636</v>
      </c>
      <c r="H809" s="609"/>
      <c r="I809" s="609"/>
      <c r="J809" s="609"/>
      <c r="K809" s="610"/>
      <c r="L809" s="600" t="s">
        <v>650</v>
      </c>
      <c r="M809" s="601"/>
      <c r="N809" s="601"/>
      <c r="O809" s="601"/>
      <c r="P809" s="601"/>
      <c r="Q809" s="601"/>
      <c r="R809" s="601"/>
      <c r="S809" s="601"/>
      <c r="T809" s="601"/>
      <c r="U809" s="601"/>
      <c r="V809" s="601"/>
      <c r="W809" s="601"/>
      <c r="X809" s="602"/>
      <c r="Y809" s="603">
        <v>1.8</v>
      </c>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t="s">
        <v>638</v>
      </c>
      <c r="H810" s="609"/>
      <c r="I810" s="609"/>
      <c r="J810" s="609"/>
      <c r="K810" s="610"/>
      <c r="L810" s="600" t="s">
        <v>651</v>
      </c>
      <c r="M810" s="601"/>
      <c r="N810" s="601"/>
      <c r="O810" s="601"/>
      <c r="P810" s="601"/>
      <c r="Q810" s="601"/>
      <c r="R810" s="601"/>
      <c r="S810" s="601"/>
      <c r="T810" s="601"/>
      <c r="U810" s="601"/>
      <c r="V810" s="601"/>
      <c r="W810" s="601"/>
      <c r="X810" s="602"/>
      <c r="Y810" s="603">
        <v>0.3</v>
      </c>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3.5</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458</v>
      </c>
      <c r="AD836" s="149"/>
      <c r="AE836" s="149"/>
      <c r="AF836" s="149"/>
      <c r="AG836" s="149"/>
      <c r="AH836" s="367" t="s">
        <v>483</v>
      </c>
      <c r="AI836" s="364"/>
      <c r="AJ836" s="364"/>
      <c r="AK836" s="364"/>
      <c r="AL836" s="364" t="s">
        <v>21</v>
      </c>
      <c r="AM836" s="364"/>
      <c r="AN836" s="364"/>
      <c r="AO836" s="369"/>
      <c r="AP836" s="370" t="s">
        <v>419</v>
      </c>
      <c r="AQ836" s="370"/>
      <c r="AR836" s="370"/>
      <c r="AS836" s="370"/>
      <c r="AT836" s="370"/>
      <c r="AU836" s="370"/>
      <c r="AV836" s="370"/>
      <c r="AW836" s="370"/>
      <c r="AX836" s="370"/>
    </row>
    <row r="837" spans="1:50" ht="50.25" customHeight="1" x14ac:dyDescent="0.15">
      <c r="A837" s="376">
        <v>1</v>
      </c>
      <c r="B837" s="376">
        <v>1</v>
      </c>
      <c r="C837" s="361" t="s">
        <v>652</v>
      </c>
      <c r="D837" s="347"/>
      <c r="E837" s="347"/>
      <c r="F837" s="347"/>
      <c r="G837" s="347"/>
      <c r="H837" s="347"/>
      <c r="I837" s="347"/>
      <c r="J837" s="348">
        <v>2010401025923</v>
      </c>
      <c r="K837" s="349"/>
      <c r="L837" s="349"/>
      <c r="M837" s="349"/>
      <c r="N837" s="349"/>
      <c r="O837" s="349"/>
      <c r="P837" s="362" t="s">
        <v>653</v>
      </c>
      <c r="Q837" s="350"/>
      <c r="R837" s="350"/>
      <c r="S837" s="350"/>
      <c r="T837" s="350"/>
      <c r="U837" s="350"/>
      <c r="V837" s="350"/>
      <c r="W837" s="350"/>
      <c r="X837" s="350"/>
      <c r="Y837" s="351">
        <v>8.8000000000000007</v>
      </c>
      <c r="Z837" s="352"/>
      <c r="AA837" s="352"/>
      <c r="AB837" s="353"/>
      <c r="AC837" s="363" t="s">
        <v>492</v>
      </c>
      <c r="AD837" s="371"/>
      <c r="AE837" s="371"/>
      <c r="AF837" s="371"/>
      <c r="AG837" s="371"/>
      <c r="AH837" s="372">
        <v>6</v>
      </c>
      <c r="AI837" s="373"/>
      <c r="AJ837" s="373"/>
      <c r="AK837" s="373"/>
      <c r="AL837" s="357">
        <v>100</v>
      </c>
      <c r="AM837" s="358"/>
      <c r="AN837" s="358"/>
      <c r="AO837" s="359"/>
      <c r="AP837" s="360" t="s">
        <v>631</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458</v>
      </c>
      <c r="AD869" s="149"/>
      <c r="AE869" s="149"/>
      <c r="AF869" s="149"/>
      <c r="AG869" s="149"/>
      <c r="AH869" s="367" t="s">
        <v>483</v>
      </c>
      <c r="AI869" s="364"/>
      <c r="AJ869" s="364"/>
      <c r="AK869" s="364"/>
      <c r="AL869" s="364" t="s">
        <v>21</v>
      </c>
      <c r="AM869" s="364"/>
      <c r="AN869" s="364"/>
      <c r="AO869" s="369"/>
      <c r="AP869" s="370" t="s">
        <v>419</v>
      </c>
      <c r="AQ869" s="370"/>
      <c r="AR869" s="370"/>
      <c r="AS869" s="370"/>
      <c r="AT869" s="370"/>
      <c r="AU869" s="370"/>
      <c r="AV869" s="370"/>
      <c r="AW869" s="370"/>
      <c r="AX869" s="370"/>
    </row>
    <row r="870" spans="1:50" ht="50.25" customHeight="1" x14ac:dyDescent="0.15">
      <c r="A870" s="376">
        <v>1</v>
      </c>
      <c r="B870" s="376">
        <v>1</v>
      </c>
      <c r="C870" s="361" t="s">
        <v>656</v>
      </c>
      <c r="D870" s="347"/>
      <c r="E870" s="347"/>
      <c r="F870" s="347"/>
      <c r="G870" s="347"/>
      <c r="H870" s="347"/>
      <c r="I870" s="347"/>
      <c r="J870" s="348">
        <v>6013401000487</v>
      </c>
      <c r="K870" s="349"/>
      <c r="L870" s="349"/>
      <c r="M870" s="349"/>
      <c r="N870" s="349"/>
      <c r="O870" s="349"/>
      <c r="P870" s="362" t="s">
        <v>659</v>
      </c>
      <c r="Q870" s="350"/>
      <c r="R870" s="350"/>
      <c r="S870" s="350"/>
      <c r="T870" s="350"/>
      <c r="U870" s="350"/>
      <c r="V870" s="350"/>
      <c r="W870" s="350"/>
      <c r="X870" s="350"/>
      <c r="Y870" s="351">
        <v>3.8</v>
      </c>
      <c r="Z870" s="352"/>
      <c r="AA870" s="352"/>
      <c r="AB870" s="353"/>
      <c r="AC870" s="363" t="s">
        <v>492</v>
      </c>
      <c r="AD870" s="363"/>
      <c r="AE870" s="363"/>
      <c r="AF870" s="363"/>
      <c r="AG870" s="363"/>
      <c r="AH870" s="372">
        <v>2</v>
      </c>
      <c r="AI870" s="373"/>
      <c r="AJ870" s="373"/>
      <c r="AK870" s="373"/>
      <c r="AL870" s="357">
        <v>100</v>
      </c>
      <c r="AM870" s="358"/>
      <c r="AN870" s="358"/>
      <c r="AO870" s="359"/>
      <c r="AP870" s="360" t="s">
        <v>631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458</v>
      </c>
      <c r="AD902" s="149"/>
      <c r="AE902" s="149"/>
      <c r="AF902" s="149"/>
      <c r="AG902" s="149"/>
      <c r="AH902" s="367" t="s">
        <v>483</v>
      </c>
      <c r="AI902" s="364"/>
      <c r="AJ902" s="364"/>
      <c r="AK902" s="364"/>
      <c r="AL902" s="364" t="s">
        <v>21</v>
      </c>
      <c r="AM902" s="364"/>
      <c r="AN902" s="364"/>
      <c r="AO902" s="369"/>
      <c r="AP902" s="370" t="s">
        <v>419</v>
      </c>
      <c r="AQ902" s="370"/>
      <c r="AR902" s="370"/>
      <c r="AS902" s="370"/>
      <c r="AT902" s="370"/>
      <c r="AU902" s="370"/>
      <c r="AV902" s="370"/>
      <c r="AW902" s="370"/>
      <c r="AX902" s="370"/>
    </row>
    <row r="903" spans="1:50" ht="50.25" customHeight="1" x14ac:dyDescent="0.15">
      <c r="A903" s="376">
        <v>1</v>
      </c>
      <c r="B903" s="376">
        <v>1</v>
      </c>
      <c r="C903" s="361" t="s">
        <v>667</v>
      </c>
      <c r="D903" s="347"/>
      <c r="E903" s="347"/>
      <c r="F903" s="347"/>
      <c r="G903" s="347"/>
      <c r="H903" s="347"/>
      <c r="I903" s="347"/>
      <c r="J903" s="348" t="s">
        <v>666</v>
      </c>
      <c r="K903" s="349"/>
      <c r="L903" s="349"/>
      <c r="M903" s="349"/>
      <c r="N903" s="349"/>
      <c r="O903" s="349"/>
      <c r="P903" s="362" t="s">
        <v>660</v>
      </c>
      <c r="Q903" s="350"/>
      <c r="R903" s="350"/>
      <c r="S903" s="350"/>
      <c r="T903" s="350"/>
      <c r="U903" s="350"/>
      <c r="V903" s="350"/>
      <c r="W903" s="350"/>
      <c r="X903" s="350"/>
      <c r="Y903" s="351">
        <v>3.6</v>
      </c>
      <c r="Z903" s="352"/>
      <c r="AA903" s="352"/>
      <c r="AB903" s="353"/>
      <c r="AC903" s="363" t="s">
        <v>492</v>
      </c>
      <c r="AD903" s="371"/>
      <c r="AE903" s="371"/>
      <c r="AF903" s="371"/>
      <c r="AG903" s="371"/>
      <c r="AH903" s="372">
        <v>3</v>
      </c>
      <c r="AI903" s="373"/>
      <c r="AJ903" s="373"/>
      <c r="AK903" s="373"/>
      <c r="AL903" s="357">
        <v>100</v>
      </c>
      <c r="AM903" s="358"/>
      <c r="AN903" s="358"/>
      <c r="AO903" s="359"/>
      <c r="AP903" s="360" t="s">
        <v>663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458</v>
      </c>
      <c r="AD935" s="149"/>
      <c r="AE935" s="149"/>
      <c r="AF935" s="149"/>
      <c r="AG935" s="149"/>
      <c r="AH935" s="367" t="s">
        <v>483</v>
      </c>
      <c r="AI935" s="364"/>
      <c r="AJ935" s="364"/>
      <c r="AK935" s="364"/>
      <c r="AL935" s="364" t="s">
        <v>21</v>
      </c>
      <c r="AM935" s="364"/>
      <c r="AN935" s="364"/>
      <c r="AO935" s="369"/>
      <c r="AP935" s="370" t="s">
        <v>419</v>
      </c>
      <c r="AQ935" s="370"/>
      <c r="AR935" s="370"/>
      <c r="AS935" s="370"/>
      <c r="AT935" s="370"/>
      <c r="AU935" s="370"/>
      <c r="AV935" s="370"/>
      <c r="AW935" s="370"/>
      <c r="AX935" s="370"/>
    </row>
    <row r="936" spans="1:50" ht="50.25" customHeight="1" x14ac:dyDescent="0.15">
      <c r="A936" s="376">
        <v>1</v>
      </c>
      <c r="B936" s="376">
        <v>1</v>
      </c>
      <c r="C936" s="361" t="s">
        <v>657</v>
      </c>
      <c r="D936" s="347"/>
      <c r="E936" s="347"/>
      <c r="F936" s="347"/>
      <c r="G936" s="347"/>
      <c r="H936" s="347"/>
      <c r="I936" s="347"/>
      <c r="J936" s="348">
        <v>2010401025923</v>
      </c>
      <c r="K936" s="349"/>
      <c r="L936" s="349"/>
      <c r="M936" s="349"/>
      <c r="N936" s="349"/>
      <c r="O936" s="349"/>
      <c r="P936" s="362" t="s">
        <v>661</v>
      </c>
      <c r="Q936" s="350"/>
      <c r="R936" s="350"/>
      <c r="S936" s="350"/>
      <c r="T936" s="350"/>
      <c r="U936" s="350"/>
      <c r="V936" s="350"/>
      <c r="W936" s="350"/>
      <c r="X936" s="350"/>
      <c r="Y936" s="351">
        <v>3.6</v>
      </c>
      <c r="Z936" s="352"/>
      <c r="AA936" s="352"/>
      <c r="AB936" s="353"/>
      <c r="AC936" s="363" t="s">
        <v>492</v>
      </c>
      <c r="AD936" s="371"/>
      <c r="AE936" s="371"/>
      <c r="AF936" s="371"/>
      <c r="AG936" s="371"/>
      <c r="AH936" s="372">
        <v>1</v>
      </c>
      <c r="AI936" s="373"/>
      <c r="AJ936" s="373"/>
      <c r="AK936" s="373"/>
      <c r="AL936" s="357">
        <v>100</v>
      </c>
      <c r="AM936" s="358"/>
      <c r="AN936" s="358"/>
      <c r="AO936" s="359"/>
      <c r="AP936" s="360" t="s">
        <v>663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458</v>
      </c>
      <c r="AD968" s="149"/>
      <c r="AE968" s="149"/>
      <c r="AF968" s="149"/>
      <c r="AG968" s="149"/>
      <c r="AH968" s="367" t="s">
        <v>483</v>
      </c>
      <c r="AI968" s="364"/>
      <c r="AJ968" s="364"/>
      <c r="AK968" s="364"/>
      <c r="AL968" s="364" t="s">
        <v>21</v>
      </c>
      <c r="AM968" s="364"/>
      <c r="AN968" s="364"/>
      <c r="AO968" s="369"/>
      <c r="AP968" s="370" t="s">
        <v>419</v>
      </c>
      <c r="AQ968" s="370"/>
      <c r="AR968" s="370"/>
      <c r="AS968" s="370"/>
      <c r="AT968" s="370"/>
      <c r="AU968" s="370"/>
      <c r="AV968" s="370"/>
      <c r="AW968" s="370"/>
      <c r="AX968" s="370"/>
    </row>
    <row r="969" spans="1:50" ht="50.25" customHeight="1" x14ac:dyDescent="0.15">
      <c r="A969" s="376">
        <v>1</v>
      </c>
      <c r="B969" s="376">
        <v>1</v>
      </c>
      <c r="C969" s="361" t="s">
        <v>658</v>
      </c>
      <c r="D969" s="347"/>
      <c r="E969" s="347"/>
      <c r="F969" s="347"/>
      <c r="G969" s="347"/>
      <c r="H969" s="347"/>
      <c r="I969" s="347"/>
      <c r="J969" s="348">
        <v>1010405010476</v>
      </c>
      <c r="K969" s="349"/>
      <c r="L969" s="349"/>
      <c r="M969" s="349"/>
      <c r="N969" s="349"/>
      <c r="O969" s="349"/>
      <c r="P969" s="362" t="s">
        <v>662</v>
      </c>
      <c r="Q969" s="350"/>
      <c r="R969" s="350"/>
      <c r="S969" s="350"/>
      <c r="T969" s="350"/>
      <c r="U969" s="350"/>
      <c r="V969" s="350"/>
      <c r="W969" s="350"/>
      <c r="X969" s="350"/>
      <c r="Y969" s="351">
        <v>3.5</v>
      </c>
      <c r="Z969" s="352"/>
      <c r="AA969" s="352"/>
      <c r="AB969" s="353"/>
      <c r="AC969" s="363" t="s">
        <v>492</v>
      </c>
      <c r="AD969" s="371"/>
      <c r="AE969" s="371"/>
      <c r="AF969" s="371"/>
      <c r="AG969" s="371"/>
      <c r="AH969" s="372">
        <v>1</v>
      </c>
      <c r="AI969" s="373"/>
      <c r="AJ969" s="373"/>
      <c r="AK969" s="373"/>
      <c r="AL969" s="357">
        <v>100</v>
      </c>
      <c r="AM969" s="358"/>
      <c r="AN969" s="358"/>
      <c r="AO969" s="359"/>
      <c r="AP969" s="360" t="s">
        <v>663</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458</v>
      </c>
      <c r="AD1001" s="149"/>
      <c r="AE1001" s="149"/>
      <c r="AF1001" s="149"/>
      <c r="AG1001" s="149"/>
      <c r="AH1001" s="367" t="s">
        <v>483</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458</v>
      </c>
      <c r="AD1034" s="149"/>
      <c r="AE1034" s="149"/>
      <c r="AF1034" s="149"/>
      <c r="AG1034" s="149"/>
      <c r="AH1034" s="367" t="s">
        <v>483</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458</v>
      </c>
      <c r="AD1067" s="149"/>
      <c r="AE1067" s="149"/>
      <c r="AF1067" s="149"/>
      <c r="AG1067" s="149"/>
      <c r="AH1067" s="367" t="s">
        <v>483</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563</v>
      </c>
      <c r="F1102" s="375"/>
      <c r="G1102" s="375"/>
      <c r="H1102" s="375"/>
      <c r="I1102" s="375"/>
      <c r="J1102" s="348" t="s">
        <v>564</v>
      </c>
      <c r="K1102" s="349"/>
      <c r="L1102" s="349"/>
      <c r="M1102" s="349"/>
      <c r="N1102" s="349"/>
      <c r="O1102" s="349"/>
      <c r="P1102" s="362" t="s">
        <v>563</v>
      </c>
      <c r="Q1102" s="350"/>
      <c r="R1102" s="350"/>
      <c r="S1102" s="350"/>
      <c r="T1102" s="350"/>
      <c r="U1102" s="350"/>
      <c r="V1102" s="350"/>
      <c r="W1102" s="350"/>
      <c r="X1102" s="350"/>
      <c r="Y1102" s="351" t="s">
        <v>565</v>
      </c>
      <c r="Z1102" s="352"/>
      <c r="AA1102" s="352"/>
      <c r="AB1102" s="353"/>
      <c r="AC1102" s="354"/>
      <c r="AD1102" s="354"/>
      <c r="AE1102" s="354"/>
      <c r="AF1102" s="354"/>
      <c r="AG1102" s="354"/>
      <c r="AH1102" s="355" t="s">
        <v>564</v>
      </c>
      <c r="AI1102" s="356"/>
      <c r="AJ1102" s="356"/>
      <c r="AK1102" s="356"/>
      <c r="AL1102" s="357" t="s">
        <v>566</v>
      </c>
      <c r="AM1102" s="358"/>
      <c r="AN1102" s="358"/>
      <c r="AO1102" s="359"/>
      <c r="AP1102" s="360" t="s">
        <v>563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1 Y783:Y790">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1">
    <cfRule type="expression" dxfId="2067" priority="2075">
      <formula>IF(RIGHT(TEXT(Y871,"0.#"),1)=".",FALSE,TRUE)</formula>
    </cfRule>
    <cfRule type="expression" dxfId="2066" priority="2076">
      <formula>IF(RIGHT(TEXT(Y871,"0.#"),1)=".",TRUE,FALSE)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1:AO871">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 AQ138:AQ139 AU138:AU139">
    <cfRule type="expression" dxfId="703" priority="3">
      <formula>IF(RIGHT(TEXT(AE138,"0.#"),1)=".",FALSE,TRUE)</formula>
    </cfRule>
    <cfRule type="expression" dxfId="702" priority="4">
      <formula>IF(RIGHT(TEXT(AE138,"0.#"),1)=".",TRUE,FALSE)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476</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t="s">
        <v>567</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446</v>
      </c>
      <c r="B10" s="15"/>
      <c r="C10" s="13" t="str">
        <f t="shared" si="0"/>
        <v/>
      </c>
      <c r="D10" s="13" t="str">
        <f t="shared" si="8"/>
        <v>観光立国</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478</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1"/>
      <c r="AA2" s="832"/>
      <c r="AB2" s="1030" t="s">
        <v>11</v>
      </c>
      <c r="AC2" s="1031"/>
      <c r="AD2" s="1032"/>
      <c r="AE2" s="1036" t="s">
        <v>547</v>
      </c>
      <c r="AF2" s="1036"/>
      <c r="AG2" s="1036"/>
      <c r="AH2" s="1036"/>
      <c r="AI2" s="1036" t="s">
        <v>544</v>
      </c>
      <c r="AJ2" s="1036"/>
      <c r="AK2" s="1036"/>
      <c r="AL2" s="1036"/>
      <c r="AM2" s="1036" t="s">
        <v>518</v>
      </c>
      <c r="AN2" s="1036"/>
      <c r="AO2" s="1036"/>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1"/>
      <c r="AA9" s="832"/>
      <c r="AB9" s="1030" t="s">
        <v>11</v>
      </c>
      <c r="AC9" s="1031"/>
      <c r="AD9" s="1032"/>
      <c r="AE9" s="1036" t="s">
        <v>548</v>
      </c>
      <c r="AF9" s="1036"/>
      <c r="AG9" s="1036"/>
      <c r="AH9" s="1036"/>
      <c r="AI9" s="1036" t="s">
        <v>544</v>
      </c>
      <c r="AJ9" s="1036"/>
      <c r="AK9" s="1036"/>
      <c r="AL9" s="1036"/>
      <c r="AM9" s="1036" t="s">
        <v>518</v>
      </c>
      <c r="AN9" s="1036"/>
      <c r="AO9" s="1036"/>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1"/>
      <c r="AA16" s="832"/>
      <c r="AB16" s="1030" t="s">
        <v>11</v>
      </c>
      <c r="AC16" s="1031"/>
      <c r="AD16" s="1032"/>
      <c r="AE16" s="1036" t="s">
        <v>547</v>
      </c>
      <c r="AF16" s="1036"/>
      <c r="AG16" s="1036"/>
      <c r="AH16" s="1036"/>
      <c r="AI16" s="1036" t="s">
        <v>545</v>
      </c>
      <c r="AJ16" s="1036"/>
      <c r="AK16" s="1036"/>
      <c r="AL16" s="1036"/>
      <c r="AM16" s="1036" t="s">
        <v>518</v>
      </c>
      <c r="AN16" s="1036"/>
      <c r="AO16" s="1036"/>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1"/>
      <c r="AA23" s="832"/>
      <c r="AB23" s="1030" t="s">
        <v>11</v>
      </c>
      <c r="AC23" s="1031"/>
      <c r="AD23" s="1032"/>
      <c r="AE23" s="1036" t="s">
        <v>549</v>
      </c>
      <c r="AF23" s="1036"/>
      <c r="AG23" s="1036"/>
      <c r="AH23" s="1036"/>
      <c r="AI23" s="1036" t="s">
        <v>544</v>
      </c>
      <c r="AJ23" s="1036"/>
      <c r="AK23" s="1036"/>
      <c r="AL23" s="1036"/>
      <c r="AM23" s="1036" t="s">
        <v>518</v>
      </c>
      <c r="AN23" s="1036"/>
      <c r="AO23" s="1036"/>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1"/>
      <c r="AA30" s="832"/>
      <c r="AB30" s="1030" t="s">
        <v>11</v>
      </c>
      <c r="AC30" s="1031"/>
      <c r="AD30" s="1032"/>
      <c r="AE30" s="1036" t="s">
        <v>547</v>
      </c>
      <c r="AF30" s="1036"/>
      <c r="AG30" s="1036"/>
      <c r="AH30" s="1036"/>
      <c r="AI30" s="1036" t="s">
        <v>544</v>
      </c>
      <c r="AJ30" s="1036"/>
      <c r="AK30" s="1036"/>
      <c r="AL30" s="1036"/>
      <c r="AM30" s="1036" t="s">
        <v>542</v>
      </c>
      <c r="AN30" s="1036"/>
      <c r="AO30" s="1036"/>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1"/>
      <c r="AA37" s="832"/>
      <c r="AB37" s="1030" t="s">
        <v>11</v>
      </c>
      <c r="AC37" s="1031"/>
      <c r="AD37" s="1032"/>
      <c r="AE37" s="1036" t="s">
        <v>549</v>
      </c>
      <c r="AF37" s="1036"/>
      <c r="AG37" s="1036"/>
      <c r="AH37" s="1036"/>
      <c r="AI37" s="1036" t="s">
        <v>546</v>
      </c>
      <c r="AJ37" s="1036"/>
      <c r="AK37" s="1036"/>
      <c r="AL37" s="1036"/>
      <c r="AM37" s="1036" t="s">
        <v>543</v>
      </c>
      <c r="AN37" s="1036"/>
      <c r="AO37" s="1036"/>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1"/>
      <c r="AA44" s="832"/>
      <c r="AB44" s="1030" t="s">
        <v>11</v>
      </c>
      <c r="AC44" s="1031"/>
      <c r="AD44" s="1032"/>
      <c r="AE44" s="1036" t="s">
        <v>547</v>
      </c>
      <c r="AF44" s="1036"/>
      <c r="AG44" s="1036"/>
      <c r="AH44" s="1036"/>
      <c r="AI44" s="1036" t="s">
        <v>544</v>
      </c>
      <c r="AJ44" s="1036"/>
      <c r="AK44" s="1036"/>
      <c r="AL44" s="1036"/>
      <c r="AM44" s="1036" t="s">
        <v>518</v>
      </c>
      <c r="AN44" s="1036"/>
      <c r="AO44" s="1036"/>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1"/>
      <c r="AA51" s="832"/>
      <c r="AB51" s="557" t="s">
        <v>11</v>
      </c>
      <c r="AC51" s="1031"/>
      <c r="AD51" s="1032"/>
      <c r="AE51" s="1036" t="s">
        <v>547</v>
      </c>
      <c r="AF51" s="1036"/>
      <c r="AG51" s="1036"/>
      <c r="AH51" s="1036"/>
      <c r="AI51" s="1036" t="s">
        <v>544</v>
      </c>
      <c r="AJ51" s="1036"/>
      <c r="AK51" s="1036"/>
      <c r="AL51" s="1036"/>
      <c r="AM51" s="1036" t="s">
        <v>518</v>
      </c>
      <c r="AN51" s="1036"/>
      <c r="AO51" s="1036"/>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1"/>
      <c r="AA58" s="832"/>
      <c r="AB58" s="1030" t="s">
        <v>11</v>
      </c>
      <c r="AC58" s="1031"/>
      <c r="AD58" s="1032"/>
      <c r="AE58" s="1036" t="s">
        <v>547</v>
      </c>
      <c r="AF58" s="1036"/>
      <c r="AG58" s="1036"/>
      <c r="AH58" s="1036"/>
      <c r="AI58" s="1036" t="s">
        <v>544</v>
      </c>
      <c r="AJ58" s="1036"/>
      <c r="AK58" s="1036"/>
      <c r="AL58" s="1036"/>
      <c r="AM58" s="1036" t="s">
        <v>518</v>
      </c>
      <c r="AN58" s="1036"/>
      <c r="AO58" s="1036"/>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1"/>
      <c r="AA65" s="832"/>
      <c r="AB65" s="1030" t="s">
        <v>11</v>
      </c>
      <c r="AC65" s="1031"/>
      <c r="AD65" s="1032"/>
      <c r="AE65" s="1036" t="s">
        <v>547</v>
      </c>
      <c r="AF65" s="1036"/>
      <c r="AG65" s="1036"/>
      <c r="AH65" s="1036"/>
      <c r="AI65" s="1036" t="s">
        <v>544</v>
      </c>
      <c r="AJ65" s="1036"/>
      <c r="AK65" s="1036"/>
      <c r="AL65" s="1036"/>
      <c r="AM65" s="1036" t="s">
        <v>518</v>
      </c>
      <c r="AN65" s="1036"/>
      <c r="AO65" s="1036"/>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7" t="s">
        <v>482</v>
      </c>
      <c r="H2" s="598"/>
      <c r="I2" s="598"/>
      <c r="J2" s="598"/>
      <c r="K2" s="598"/>
      <c r="L2" s="598"/>
      <c r="M2" s="598"/>
      <c r="N2" s="598"/>
      <c r="O2" s="598"/>
      <c r="P2" s="598"/>
      <c r="Q2" s="598"/>
      <c r="R2" s="598"/>
      <c r="S2" s="598"/>
      <c r="T2" s="598"/>
      <c r="U2" s="598"/>
      <c r="V2" s="598"/>
      <c r="W2" s="598"/>
      <c r="X2" s="598"/>
      <c r="Y2" s="598"/>
      <c r="Z2" s="598"/>
      <c r="AA2" s="598"/>
      <c r="AB2" s="599"/>
      <c r="AC2" s="597" t="s">
        <v>484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597" t="s">
        <v>389</v>
      </c>
      <c r="H15" s="598"/>
      <c r="I15" s="598"/>
      <c r="J15" s="598"/>
      <c r="K15" s="598"/>
      <c r="L15" s="598"/>
      <c r="M15" s="598"/>
      <c r="N15" s="598"/>
      <c r="O15" s="598"/>
      <c r="P15" s="598"/>
      <c r="Q15" s="598"/>
      <c r="R15" s="598"/>
      <c r="S15" s="598"/>
      <c r="T15" s="598"/>
      <c r="U15" s="598"/>
      <c r="V15" s="598"/>
      <c r="W15" s="598"/>
      <c r="X15" s="598"/>
      <c r="Y15" s="598"/>
      <c r="Z15" s="598"/>
      <c r="AA15" s="598"/>
      <c r="AB15" s="599"/>
      <c r="AC15" s="597" t="s">
        <v>390</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9"/>
      <c r="B16" s="1050"/>
      <c r="C16" s="1050"/>
      <c r="D16" s="1050"/>
      <c r="E16" s="1050"/>
      <c r="F16" s="1051"/>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597" t="s">
        <v>388</v>
      </c>
      <c r="H28" s="598"/>
      <c r="I28" s="598"/>
      <c r="J28" s="598"/>
      <c r="K28" s="598"/>
      <c r="L28" s="598"/>
      <c r="M28" s="598"/>
      <c r="N28" s="598"/>
      <c r="O28" s="598"/>
      <c r="P28" s="598"/>
      <c r="Q28" s="598"/>
      <c r="R28" s="598"/>
      <c r="S28" s="598"/>
      <c r="T28" s="598"/>
      <c r="U28" s="598"/>
      <c r="V28" s="598"/>
      <c r="W28" s="598"/>
      <c r="X28" s="598"/>
      <c r="Y28" s="598"/>
      <c r="Z28" s="598"/>
      <c r="AA28" s="598"/>
      <c r="AB28" s="599"/>
      <c r="AC28" s="597" t="s">
        <v>391</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9"/>
      <c r="B29" s="1050"/>
      <c r="C29" s="1050"/>
      <c r="D29" s="1050"/>
      <c r="E29" s="1050"/>
      <c r="F29" s="1051"/>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597" t="s">
        <v>436</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9"/>
      <c r="B42" s="1050"/>
      <c r="C42" s="1050"/>
      <c r="D42" s="1050"/>
      <c r="E42" s="1050"/>
      <c r="F42" s="1051"/>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392</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9"/>
      <c r="B56" s="1050"/>
      <c r="C56" s="1050"/>
      <c r="D56" s="1050"/>
      <c r="E56" s="1050"/>
      <c r="F56" s="1051"/>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597" t="s">
        <v>393</v>
      </c>
      <c r="H68" s="598"/>
      <c r="I68" s="598"/>
      <c r="J68" s="598"/>
      <c r="K68" s="598"/>
      <c r="L68" s="598"/>
      <c r="M68" s="598"/>
      <c r="N68" s="598"/>
      <c r="O68" s="598"/>
      <c r="P68" s="598"/>
      <c r="Q68" s="598"/>
      <c r="R68" s="598"/>
      <c r="S68" s="598"/>
      <c r="T68" s="598"/>
      <c r="U68" s="598"/>
      <c r="V68" s="598"/>
      <c r="W68" s="598"/>
      <c r="X68" s="598"/>
      <c r="Y68" s="598"/>
      <c r="Z68" s="598"/>
      <c r="AA68" s="598"/>
      <c r="AB68" s="599"/>
      <c r="AC68" s="597" t="s">
        <v>394</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9"/>
      <c r="B69" s="1050"/>
      <c r="C69" s="1050"/>
      <c r="D69" s="1050"/>
      <c r="E69" s="1050"/>
      <c r="F69" s="1051"/>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597" t="s">
        <v>395</v>
      </c>
      <c r="H81" s="598"/>
      <c r="I81" s="598"/>
      <c r="J81" s="598"/>
      <c r="K81" s="598"/>
      <c r="L81" s="598"/>
      <c r="M81" s="598"/>
      <c r="N81" s="598"/>
      <c r="O81" s="598"/>
      <c r="P81" s="598"/>
      <c r="Q81" s="598"/>
      <c r="R81" s="598"/>
      <c r="S81" s="598"/>
      <c r="T81" s="598"/>
      <c r="U81" s="598"/>
      <c r="V81" s="598"/>
      <c r="W81" s="598"/>
      <c r="X81" s="598"/>
      <c r="Y81" s="598"/>
      <c r="Z81" s="598"/>
      <c r="AA81" s="598"/>
      <c r="AB81" s="599"/>
      <c r="AC81" s="597" t="s">
        <v>396</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9"/>
      <c r="B82" s="1050"/>
      <c r="C82" s="1050"/>
      <c r="D82" s="1050"/>
      <c r="E82" s="1050"/>
      <c r="F82" s="1051"/>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597" t="s">
        <v>397</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9"/>
      <c r="B95" s="1050"/>
      <c r="C95" s="1050"/>
      <c r="D95" s="1050"/>
      <c r="E95" s="1050"/>
      <c r="F95" s="1051"/>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9"/>
      <c r="B109" s="1050"/>
      <c r="C109" s="1050"/>
      <c r="D109" s="1050"/>
      <c r="E109" s="1050"/>
      <c r="F109" s="1051"/>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597" t="s">
        <v>399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9"/>
      <c r="B122" s="1050"/>
      <c r="C122" s="1050"/>
      <c r="D122" s="1050"/>
      <c r="E122" s="1050"/>
      <c r="F122" s="1051"/>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597" t="s">
        <v>401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9"/>
      <c r="B135" s="1050"/>
      <c r="C135" s="1050"/>
      <c r="D135" s="1050"/>
      <c r="E135" s="1050"/>
      <c r="F135" s="1051"/>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597" t="s">
        <v>403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9"/>
      <c r="B148" s="1050"/>
      <c r="C148" s="1050"/>
      <c r="D148" s="1050"/>
      <c r="E148" s="1050"/>
      <c r="F148" s="1051"/>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9"/>
      <c r="B162" s="1050"/>
      <c r="C162" s="1050"/>
      <c r="D162" s="1050"/>
      <c r="E162" s="1050"/>
      <c r="F162" s="1051"/>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597" t="s">
        <v>405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9"/>
      <c r="B175" s="1050"/>
      <c r="C175" s="1050"/>
      <c r="D175" s="1050"/>
      <c r="E175" s="1050"/>
      <c r="F175" s="1051"/>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597" t="s">
        <v>408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9"/>
      <c r="B188" s="1050"/>
      <c r="C188" s="1050"/>
      <c r="D188" s="1050"/>
      <c r="E188" s="1050"/>
      <c r="F188" s="1051"/>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597" t="s">
        <v>409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9"/>
      <c r="B201" s="1050"/>
      <c r="C201" s="1050"/>
      <c r="D201" s="1050"/>
      <c r="E201" s="1050"/>
      <c r="F201" s="1051"/>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9"/>
      <c r="B215" s="1050"/>
      <c r="C215" s="1050"/>
      <c r="D215" s="1050"/>
      <c r="E215" s="1050"/>
      <c r="F215" s="1051"/>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597" t="s">
        <v>411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9"/>
      <c r="B228" s="1050"/>
      <c r="C228" s="1050"/>
      <c r="D228" s="1050"/>
      <c r="E228" s="1050"/>
      <c r="F228" s="1051"/>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597" t="s">
        <v>413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9"/>
      <c r="B241" s="1050"/>
      <c r="C241" s="1050"/>
      <c r="D241" s="1050"/>
      <c r="E241" s="1050"/>
      <c r="F241" s="1051"/>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597" t="s">
        <v>415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9"/>
      <c r="B254" s="1050"/>
      <c r="C254" s="1050"/>
      <c r="D254" s="1050"/>
      <c r="E254" s="1050"/>
      <c r="F254" s="1051"/>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2019-07-09T10:37:12Z</dcterms:modified>
</cp:coreProperties>
</file>