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A488A1B8-CD36-47B2-9B73-B7A37BBA9B42}"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<sst xmlns="http://schemas.openxmlformats.org/spreadsheetml/2006/main" count="2931" uniqueCount="684">
  <si>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</si>
  <si>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</si>
  <si>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</si>
  <si>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</si>
  <si>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</si>
  <si>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</si>
  <si>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</si>
  <si>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</si>
  <si>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</si>
  <si>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</si>
  <si>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</si>
  <si>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</si>
  <si>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</si>
  <si>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</si>
  <si>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</si>
  <si>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</si>
  <si>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</si>
  <si>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</si>
  <si>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</si>
  <si>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</si>
  <si>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</si>
  <si>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</si>
  <si>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</si>
  <si>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</si>
  <si>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</si>
  <si>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</si>
  <si>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</si>
  <si>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</si>
  <si>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</si>
  <si>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</si>
  <si>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</si>
  <si>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</si>
  <si>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</si>
  <si>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</si>
  <si>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</si>
  <si>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</si>
  <si>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</si>
  <si>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</si>
  <si>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</si>
  <si>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</si>
  <si>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</si>
  <si>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</si>
  <si>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</si>
  <si>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</si>
  <si>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</si>
  <si>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</si>
  <si>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</si>
  <si>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</si>
  <si>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</si>
  <si>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</si>
  <si>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</si>
  <si>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</si>
  <si>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</si>
  <si>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</si>
  <si>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</si>
  <si>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</si>
  <si>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</si>
  <si>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</si>
  <si>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</si>
  <si>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</si>
  <si>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</si>
  <si>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</si>
  <si>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</si>
  <si>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</si>
  <si>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</si>
  <si>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</si>
  <si>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</si>
  <si>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</si>
  <si>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</si>
  <si>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</si>
  <si>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</si>
  <si>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</si>
  <si>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</si>
  <si>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</si>
  <si>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</si>
  <si>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</si>
  <si>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</si>
  <si>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</si>
  <si>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</si>
  <si>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</si>
  <si>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</si>
  <si>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</si>
  <si>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</si>
  <si>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</si>
  <si>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</si>
  <si>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</si>
  <si>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</si>
  <si>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</si>
  <si>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</si>
  <si>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</si>
  <si>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</si>
  <si>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</si>
  <si>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</si>
  <si>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</si>
  <si>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</si>
  <si>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</si>
  <si>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</si>
  <si>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</si>
  <si>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</si>
  <si>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</si>
  <si>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</si>
  <si>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</si>
  <si>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</si>
  <si>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</si>
  <si>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</si>
  <si>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</si>
  <si>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</si>
  <si>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</si>
  <si>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</si>
  <si>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</si>
  <si>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</si>
  <si>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</si>
  <si>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</si>
  <si>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</si>
  <si>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</si>
  <si>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</si>
  <si>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</si>
  <si>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</si>
  <si>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</si>
  <si>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</si>
  <si>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</si>
  <si>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</si>
  <si>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</si>
  <si>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</si>
  <si>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</si>
  <si>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</si>
  <si>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</si>
  <si>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</si>
  <si>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</si>
  <si>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</si>
  <si>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</si>
  <si>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</si>
  <si>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</si>
  <si>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</si>
  <si>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</si>
  <si>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</si>
  <si>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</si>
  <si>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</si>
  <si>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</si>
  <si>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</si>
  <si>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</si>
  <si>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</si>
  <si>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</si>
  <si>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</si>
  <si>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</si>
  <si>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</si>
  <si>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</si>
  <si>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</si>
  <si>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</si>
  <si>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</si>
  <si>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</si>
  <si>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</si>
  <si>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</si>
  <si>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</si>
  <si>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</si>
  <si>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</si>
  <si>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</si>
  <si>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</si>
  <si>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</si>
  <si>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</si>
  <si>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</si>
  <si>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</si>
  <si>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</si>
  <si>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</si>
  <si>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</si>
  <si>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</si>
  <si>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</si>
  <si>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</si>
  <si>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</si>
  <si>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</si>
  <si>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</si>
  <si>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</si>
  <si>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</si>
  <si>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</si>
  <si>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</si>
  <si>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</si>
  <si>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</si>
  <si>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</si>
  <si>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</si>
  <si>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</si>
  <si>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</si>
  <si>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</si>
  <si>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</si>
  <si>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</si>
  <si>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</si>
  <si>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</si>
  <si>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</si>
  <si>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</si>
  <si>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</si>
  <si>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</si>
  <si>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</si>
  <si>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</si>
  <si>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</si>
  <si>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</si>
  <si>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</si>
  <si>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</si>
  <si>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</si>
  <si>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</si>
  <si>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</si>
  <si>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</si>
  <si>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</si>
  <si>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</si>
  <si>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</si>
  <si>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</si>
  <si>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</si>
  <si>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</si>
  <si>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</si>
  <si>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</si>
  <si>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</si>
  <si>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</si>
  <si>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</si>
  <si>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</si>
  <si>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</si>
  <si>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</si>
  <si>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</si>
  <si>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</si>
  <si>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</si>
  <si>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</si>
  <si>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</si>
  <si>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</si>
  <si>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</si>
  <si>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</si>
  <si>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</si>
  <si>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</si>
  <si>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</si>
  <si>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</si>
  <si>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</si>
  <si>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</si>
  <si>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</si>
  <si>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</si>
  <si>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</si>
  <si>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</si>
  <si>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</si>
  <si>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</si>
  <si>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</si>
  <si>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</si>
  <si>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</si>
  <si>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</si>
  <si>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</si>
  <si>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</si>
  <si>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</si>
  <si>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</si>
  <si>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</si>
  <si>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</si>
  <si>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</si>
  <si>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</si>
  <si>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</si>
  <si>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</si>
  <si>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</si>
  <si>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</si>
  <si>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</si>
  <si>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</si>
  <si>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</si>
  <si>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</si>
  <si>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</si>
  <si>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</si>
  <si>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</si>
  <si>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</si>
  <si>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</si>
  <si>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</si>
  <si>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</si>
  <si>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</si>
  <si>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</si>
  <si>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</si>
  <si>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</si>
  <si>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</si>
  <si>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</si>
  <si>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</si>
  <si>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</si>
  <si>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</si>
  <si>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</si>
  <si>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</si>
  <si>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</si>
  <si>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</si>
  <si>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</si>
  <si>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</si>
  <si>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</si>
  <si>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</si>
  <si>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</si>
  <si>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</si>
  <si>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</si>
  <si>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</si>
  <si>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</si>
  <si>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</si>
  <si>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</si>
  <si>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</si>
  <si>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</si>
  <si>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</si>
  <si>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</si>
  <si>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</si>
  <si>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</si>
  <si>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</si>
  <si>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</si>
  <si>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</si>
  <si>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</si>
  <si>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</si>
  <si>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</si>
  <si>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</si>
  <si>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</si>
  <si>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</si>
  <si>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</si>
  <si>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</si>
  <si>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</si>
  <si>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</si>
  <si>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</si>
  <si>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</si>
  <si>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</si>
  <si>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</si>
  <si>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</si>
  <si>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</si>
  <si>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</si>
  <si>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</si>
  <si>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</si>
  <si>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</si>
  <si>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</si>
  <si>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</si>
  <si>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</si>
  <si>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</si>
  <si>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</si>
  <si>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</si>
  <si>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</si>
  <si>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</si>
  <si>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</si>
  <si>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</si>
  <si>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</si>
  <si>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</si>
  <si>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</si>
  <si>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</si>
  <si>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</si>
  <si>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</si>
  <si>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</si>
  <si>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</si>
  <si>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</si>
  <si>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</si>
  <si>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</si>
  <si>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</si>
  <si>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</si>
  <si>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</si>
  <si>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</si>
  <si>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</si>
  <si>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</si>
  <si>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</si>
  <si>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</si>
  <si>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</si>
  <si>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</si>
  <si>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</si>
  <si>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</si>
  <si>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</si>
  <si>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</si>
  <si>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</si>
  <si>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</si>
  <si>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</si>
  <si>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</si>
  <si>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</si>
  <si>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</si>
  <si>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</si>
  <si>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</si>
  <si>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</si>
  <si>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</si>
  <si>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</si>
  <si>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</si>
  <si>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</si>
  <si>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</si>
  <si>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</si>
  <si>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</si>
  <si>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</si>
  <si>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</si>
  <si>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</si>
  <si>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</si>
  <si>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</si>
  <si>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</si>
  <si>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</si>
  <si>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</si>
  <si>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</si>
  <si>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</si>
  <si>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</si>
  <si>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</si>
  <si>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</si>
  <si>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</si>
  <si>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</si>
  <si>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</si>
  <si>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</si>
  <si>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</si>
  <si>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</si>
  <si>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</si>
  <si>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</si>
  <si>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</si>
  <si>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</si>
  <si>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</si>
  <si>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</si>
  <si>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</si>
  <si>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</si>
  <si>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</si>
  <si>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</si>
  <si>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</si>
  <si>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</si>
  <si>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</si>
  <si>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</si>
  <si>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</si>
  <si>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</si>
  <si>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</si>
  <si>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</si>
  <si>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</si>
  <si>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</si>
  <si>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</si>
  <si>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</si>
  <si>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</si>
  <si>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</si>
  <si>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</si>
  <si>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</si>
  <si>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</si>
  <si>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</si>
  <si>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</si>
  <si>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</si>
  <si>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</si>
  <si>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</si>
  <si>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</si>
  <si>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</si>
  <si>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</si>
  <si>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</si>
  <si>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</si>
  <si>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</si>
  <si>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</si>
  <si>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</si>
  <si>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</si>
  <si>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</si>
  <si>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</si>
  <si>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</si>
  <si>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</si>
  <si>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</si>
  <si>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</si>
  <si>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</si>
  <si>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</si>
  <si>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</si>
  <si>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</si>
  <si>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</si>
  <si>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</si>
  <si>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</si>
  <si>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</si>
  <si>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</si>
  <si>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</si>
  <si>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</si>
  <si>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</si>
  <si>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</si>
  <si>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</si>
  <si>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</si>
  <si>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</si>
  <si>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</si>
  <si>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</si>
  <si>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</si>
  <si>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</si>
  <si>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</si>
  <si>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</si>
  <si>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</si>
  <si>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</si>
  <si>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</si>
  <si>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</si>
  <si>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</si>
  <si>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</si>
  <si>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</si>
  <si>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</si>
  <si>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</si>
  <si>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</si>
  <si>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</si>
  <si>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</si>
  <si>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</si>
  <si>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</si>
  <si>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</si>
  <si>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</si>
  <si>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</si>
  <si>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</si>
  <si>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</si>
  <si>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</si>
  <si>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</si>
  <si>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</si>
  <si>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</si>
  <si>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</si>
  <si>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</si>
  <si>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</si>
  <si>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</si>
  <si>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</si>
  <si>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</si>
  <si>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</si>
  <si>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</si>
  <si>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</si>
  <si>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</si>
  <si>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</si>
  <si>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</si>
  <si>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</si>
  <si>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</si>
  <si>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</si>
  <si>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</si>
  <si>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</si>
  <si>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</si>
  <si>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</si>
  <si>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</si>
  <si>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</si>
  <si>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</si>
  <si>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</si>
  <si>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</si>
  <si>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</si>
  <si>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</si>
  <si>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</si>
  <si>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</si>
  <si>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</si>
  <si>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</si>
  <si>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</si>
  <si>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</si>
  <si>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</si>
  <si>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</si>
  <si>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</si>
  <si>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</si>
  <si>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</si>
  <si>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</si>
  <si>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</si>
  <si>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</si>
  <si>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</si>
  <si>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</si>
  <si>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</si>
  <si>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</si>
  <si>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</si>
  <si>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</si>
  <si>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</si>
  <si>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</si>
  <si>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</si>
  <si>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</si>
  <si>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</si>
  <si>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</si>
  <si>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</si>
  <si>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</si>
  <si>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</si>
  <si>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</si>
  <si>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</si>
  <si>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</si>
  <si>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</si>
  <si>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</si>
  <si>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</si>
  <si>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</si>
  <si>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</si>
  <si>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</si>
  <si>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</si>
  <si>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</si>
  <si>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</si>
  <si>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</si>
  <si>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</si>
  <si>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</si>
  <si>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</si>
  <si>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</si>
  <si>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</si>
  <si>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</si>
  <si>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</si>
  <si>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</si>
  <si>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</si>
  <si>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</si>
  <si>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</si>
  <si>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</si>
  <si>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</si>
  <si>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</si>
  <si>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</si>
  <si>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</si>
  <si>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</si>
  <si>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</si>
  <si>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</si>
  <si>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</si>
  <si>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</si>
  <si>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</si>
  <si>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</si>
  <si>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</si>
  <si>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</si>
  <si>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</si>
  <si>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</si>
  <si>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</si>
  <si>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</si>
  <si>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</si>
  <si>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平成２２年度</t>
    <phoneticPr fontId="5"/>
  </si>
  <si>
    <t>終了予定なし</t>
    <phoneticPr fontId="5"/>
  </si>
  <si>
    <t>文化芸術基本法第9条</t>
    <phoneticPr fontId="5"/>
  </si>
  <si>
    <t>文化芸術推進基本計画（第1期）
（平成30年3月6日閣議決定）</t>
    <phoneticPr fontId="5"/>
  </si>
  <si>
    <t>我が国メディア芸術の国際的評価の維持・向上を進め、世界中の愛好者の一層の拡大に寄与するため、メディア芸術を支える優れたクリエイター等の輩出を図る。</t>
    <phoneticPr fontId="5"/>
  </si>
  <si>
    <t>-</t>
    <phoneticPr fontId="5"/>
  </si>
  <si>
    <t>-</t>
    <phoneticPr fontId="5"/>
  </si>
  <si>
    <t>-</t>
    <phoneticPr fontId="5"/>
  </si>
  <si>
    <t>文化芸術振興委託費</t>
    <phoneticPr fontId="5"/>
  </si>
  <si>
    <t>諸謝金</t>
  </si>
  <si>
    <t>委員等旅費</t>
  </si>
  <si>
    <t>庁費</t>
  </si>
  <si>
    <t>過去3年間における研修後のメディア芸術製作関連業務への従事率の平均値</t>
    <phoneticPr fontId="5"/>
  </si>
  <si>
    <t>％</t>
    <phoneticPr fontId="5"/>
  </si>
  <si>
    <t>-</t>
    <phoneticPr fontId="5"/>
  </si>
  <si>
    <t>実績報告書</t>
    <phoneticPr fontId="5"/>
  </si>
  <si>
    <t>事業における支援団体数</t>
    <phoneticPr fontId="5"/>
  </si>
  <si>
    <t>団体</t>
    <phoneticPr fontId="5"/>
  </si>
  <si>
    <t>百万円</t>
    <phoneticPr fontId="5"/>
  </si>
  <si>
    <t>百万円/件数</t>
    <phoneticPr fontId="5"/>
  </si>
  <si>
    <t>年度実績額（百万円）／支援団体実績数　　</t>
    <phoneticPr fontId="5"/>
  </si>
  <si>
    <t>百万円</t>
    <phoneticPr fontId="5"/>
  </si>
  <si>
    <t>百万円/件数</t>
    <phoneticPr fontId="5"/>
  </si>
  <si>
    <t>232/34</t>
    <phoneticPr fontId="5"/>
  </si>
  <si>
    <t>231/36</t>
    <phoneticPr fontId="5"/>
  </si>
  <si>
    <t>240/35</t>
    <phoneticPr fontId="5"/>
  </si>
  <si>
    <t>／　</t>
    <phoneticPr fontId="5"/>
  </si>
  <si>
    <t>　　/</t>
    <phoneticPr fontId="5"/>
  </si>
  <si>
    <t>／　　　　　　　　　　　　　　</t>
    <phoneticPr fontId="5"/>
  </si>
  <si>
    <t>②我が国の主要芸術団体における自主公演数</t>
  </si>
  <si>
    <t>公演</t>
  </si>
  <si>
    <t>-</t>
    <phoneticPr fontId="5"/>
  </si>
  <si>
    <t>メディア芸術の将来を担うクリエイター等育成事業の支援、制作現場における若手アニメーター等の人材育成、海外メディア芸術クリエイター等の招へい（研修・研究機会の提供）を行い、世界に通用する優れたクリエイターを輩出することによって、我が国の芸術文化活動が活発に行われる環境の醸成に寄与する。</t>
    <phoneticPr fontId="5"/>
  </si>
  <si>
    <t>国は映画をはじめとしたメディア芸術の振興を図るため必要な施策を講ずることが責務であり、また文化芸術を担う者の養成及び確保を図る文化芸術振興基本法において定められている。</t>
    <phoneticPr fontId="5"/>
  </si>
  <si>
    <t>国内外の関連団体等との連携を図りながら、我が国のメディア芸術界を担う新たな人材の育成を、各段階において有効な方法を検討し実施できるのは国以外にはない。</t>
    <phoneticPr fontId="5"/>
  </si>
  <si>
    <t>国が作成した知的財産推進計画においても、若手クリエイター等の育成が定められている。</t>
    <phoneticPr fontId="5"/>
  </si>
  <si>
    <t>育成対象については、各団体において、可能な限り多くの人材を育成の対象とできるよう実施している。</t>
    <phoneticPr fontId="5"/>
  </si>
  <si>
    <t>委託先において、相見積り等を積極的にとる等、コストの効率化に努めている。</t>
    <phoneticPr fontId="5"/>
  </si>
  <si>
    <t>資金の流れについては、予算計画書に基づいて支出を行っているため、合理的に予算執行している。</t>
    <phoneticPr fontId="5"/>
  </si>
  <si>
    <t>再委託については、専門的知識や技能を必要とする業務について認めている。</t>
    <phoneticPr fontId="5"/>
  </si>
  <si>
    <t>前年度精算時の実績や相見積もり等をとり、予算計画書を精査することにより、コスト削減及び効率化に努めている。</t>
    <phoneticPr fontId="5"/>
  </si>
  <si>
    <t>各事業とも、実施内容、活動実績の把握に努めており、いずれも採択時の見込みに見合ったものになっている。</t>
    <phoneticPr fontId="5"/>
  </si>
  <si>
    <t>事業の実施にあたっては、実績があるメディア関連団体との連携・協力を図るなど、より事業の実効性を高めている。</t>
    <phoneticPr fontId="5"/>
  </si>
  <si>
    <t>活動実績は概ね見込み通りになっている。</t>
    <phoneticPr fontId="5"/>
  </si>
  <si>
    <t>453</t>
    <phoneticPr fontId="5"/>
  </si>
  <si>
    <t>378</t>
    <phoneticPr fontId="5"/>
  </si>
  <si>
    <t>402</t>
    <phoneticPr fontId="5"/>
  </si>
  <si>
    <t>368</t>
    <phoneticPr fontId="5"/>
  </si>
  <si>
    <t>363</t>
    <phoneticPr fontId="5"/>
  </si>
  <si>
    <t>359</t>
    <phoneticPr fontId="5"/>
  </si>
  <si>
    <t>339</t>
    <phoneticPr fontId="5"/>
  </si>
  <si>
    <t>文部科学省</t>
    <phoneticPr fontId="5"/>
  </si>
  <si>
    <t>12-1 文化芸術の創造・発展・継承と教育の充実</t>
    <phoneticPr fontId="5"/>
  </si>
  <si>
    <t>メディア芸術の人材育成</t>
    <phoneticPr fontId="5"/>
  </si>
  <si>
    <t>文化庁</t>
    <phoneticPr fontId="5"/>
  </si>
  <si>
    <t>-</t>
    <phoneticPr fontId="5"/>
  </si>
  <si>
    <t>参事官（芸術文化担当）</t>
    <phoneticPr fontId="5"/>
  </si>
  <si>
    <t>参事官（芸術文化担当）　坪田知広</t>
    <rPh sb="12" eb="14">
      <t>ツボタ</t>
    </rPh>
    <rPh sb="14" eb="16">
      <t>トモヒロ</t>
    </rPh>
    <phoneticPr fontId="5"/>
  </si>
  <si>
    <t>　上記の目的を達成するため、以下の取り組みを行う。
　①我が国のメディア芸術の将来を担うクリエイターを育成するとともに、その水準向上を図るため、若手クリエイターや団体が行うメディア芸術作品の創作活動を支援する。
　②制作現場における若手アニメーター等の人材育成</t>
    <rPh sb="28" eb="29">
      <t>ワ</t>
    </rPh>
    <rPh sb="30" eb="31">
      <t>クニ</t>
    </rPh>
    <rPh sb="51" eb="53">
      <t>イクセイ</t>
    </rPh>
    <rPh sb="62" eb="64">
      <t>スイジュン</t>
    </rPh>
    <rPh sb="64" eb="66">
      <t>コウジョウ</t>
    </rPh>
    <rPh sb="67" eb="68">
      <t>ハカ</t>
    </rPh>
    <rPh sb="72" eb="74">
      <t>ワカテ</t>
    </rPh>
    <rPh sb="81" eb="83">
      <t>ダンタイ</t>
    </rPh>
    <rPh sb="84" eb="85">
      <t>オコナ</t>
    </rPh>
    <rPh sb="90" eb="92">
      <t>ゲイジュツ</t>
    </rPh>
    <rPh sb="92" eb="94">
      <t>サクヒン</t>
    </rPh>
    <rPh sb="95" eb="97">
      <t>ソウサク</t>
    </rPh>
    <rPh sb="97" eb="99">
      <t>カツドウ</t>
    </rPh>
    <rPh sb="100" eb="102">
      <t>シエン</t>
    </rPh>
    <phoneticPr fontId="5"/>
  </si>
  <si>
    <t>今後とも効率的な経費執行に努めるとともに、適切な事業の実施に取り組む。</t>
    <phoneticPr fontId="5"/>
  </si>
  <si>
    <t xml:space="preserve">A.公益財団法人画像情報教育振興協会 </t>
    <phoneticPr fontId="5"/>
  </si>
  <si>
    <t>B.一般社団法人日本動画協会</t>
    <phoneticPr fontId="5"/>
  </si>
  <si>
    <t>雑役務費</t>
    <phoneticPr fontId="5"/>
  </si>
  <si>
    <t>公益財団法人画像情報教育振興協会</t>
    <phoneticPr fontId="5"/>
  </si>
  <si>
    <t>メディア芸術クリエイター育成支援事業</t>
    <phoneticPr fontId="5"/>
  </si>
  <si>
    <t>‐</t>
  </si>
  <si>
    <t>ウェブサイト制作、翻訳料、作品制作費等</t>
    <rPh sb="6" eb="8">
      <t>セイサク</t>
    </rPh>
    <rPh sb="9" eb="11">
      <t>ホンヤク</t>
    </rPh>
    <rPh sb="11" eb="12">
      <t>リョウ</t>
    </rPh>
    <rPh sb="13" eb="15">
      <t>サクヒン</t>
    </rPh>
    <phoneticPr fontId="5"/>
  </si>
  <si>
    <t>その他</t>
  </si>
  <si>
    <t>借損料</t>
    <phoneticPr fontId="5"/>
  </si>
  <si>
    <t>会場費、機材レンタル費</t>
    <rPh sb="0" eb="3">
      <t>カイジョウヒ</t>
    </rPh>
    <rPh sb="4" eb="6">
      <t>キザイ</t>
    </rPh>
    <rPh sb="10" eb="11">
      <t>ヒ</t>
    </rPh>
    <phoneticPr fontId="5"/>
  </si>
  <si>
    <t>人件費</t>
    <phoneticPr fontId="5"/>
  </si>
  <si>
    <t>一般管理費</t>
    <phoneticPr fontId="5"/>
  </si>
  <si>
    <t>一般管理費</t>
    <rPh sb="0" eb="2">
      <t>イッパン</t>
    </rPh>
    <rPh sb="2" eb="5">
      <t>カンリヒ</t>
    </rPh>
    <phoneticPr fontId="5"/>
  </si>
  <si>
    <t>事務局人件費</t>
    <rPh sb="0" eb="3">
      <t>ジムキョク</t>
    </rPh>
    <rPh sb="3" eb="6">
      <t>ジンケンヒ</t>
    </rPh>
    <phoneticPr fontId="5"/>
  </si>
  <si>
    <t>旅費</t>
    <rPh sb="0" eb="2">
      <t>リョヒ</t>
    </rPh>
    <phoneticPr fontId="5"/>
  </si>
  <si>
    <t>海外クリエイター招聘旅費等</t>
    <rPh sb="0" eb="2">
      <t>カイガイ</t>
    </rPh>
    <rPh sb="8" eb="10">
      <t>ショウヘイ</t>
    </rPh>
    <rPh sb="10" eb="12">
      <t>リョヒ</t>
    </rPh>
    <rPh sb="12" eb="13">
      <t>ナド</t>
    </rPh>
    <phoneticPr fontId="5"/>
  </si>
  <si>
    <t>諸謝金</t>
    <phoneticPr fontId="5"/>
  </si>
  <si>
    <t>審査謝金、会議出席謝金等</t>
    <rPh sb="5" eb="7">
      <t>カイギ</t>
    </rPh>
    <rPh sb="7" eb="9">
      <t>シュッセキ</t>
    </rPh>
    <rPh sb="9" eb="11">
      <t>シャキン</t>
    </rPh>
    <rPh sb="11" eb="12">
      <t>トウ</t>
    </rPh>
    <phoneticPr fontId="5"/>
  </si>
  <si>
    <t>材料費</t>
    <rPh sb="0" eb="3">
      <t>ザイリョウヒ</t>
    </rPh>
    <phoneticPr fontId="5"/>
  </si>
  <si>
    <t>作品制作材料</t>
    <rPh sb="0" eb="2">
      <t>サクヒン</t>
    </rPh>
    <rPh sb="2" eb="4">
      <t>セイサク</t>
    </rPh>
    <rPh sb="4" eb="6">
      <t>ザイリョウ</t>
    </rPh>
    <phoneticPr fontId="5"/>
  </si>
  <si>
    <t>消費相当額</t>
    <rPh sb="0" eb="2">
      <t>ショウヒ</t>
    </rPh>
    <rPh sb="2" eb="4">
      <t>ソウトウ</t>
    </rPh>
    <rPh sb="4" eb="5">
      <t>ガク</t>
    </rPh>
    <phoneticPr fontId="5"/>
  </si>
  <si>
    <t>消費税相当額等</t>
    <phoneticPr fontId="5"/>
  </si>
  <si>
    <t>印刷製本費、通信運搬費、保険料</t>
    <phoneticPr fontId="5"/>
  </si>
  <si>
    <t>年度実績額（百万円）／支援団体実績数　　</t>
    <rPh sb="13" eb="15">
      <t>ダンタイ</t>
    </rPh>
    <phoneticPr fontId="5"/>
  </si>
  <si>
    <t>委託先の選定は、競争性を確保するため、企画競争による公募により実施しており、応募条件について、外部有識者等で構成する選定委員会により複数の項目を5段階で評価し、上位の点数を獲得した者を委託者に決定している。
また、一者応募となったものについても、十分な公告期間を確保した上で公募を実施し、その妥当性や競争性を確保しており、問題はないものと考えるが、今後は、確保されるサービスの質、公告期間等を踏まえた上で、これまでの参加者などにも継続的にヒアリングを行い、改善を図っていく。</t>
    <phoneticPr fontId="5"/>
  </si>
  <si>
    <t>-</t>
    <phoneticPr fontId="5"/>
  </si>
  <si>
    <t>メディア芸術の次代を担う人材の養成・確保において、本事業を実施する意義は非常に大きく、文化芸術団体、教育機関等と連携し、計画的・系統的に実施している。また、業務実施にあたっては、経費の使途を把握するとともに支出実績を確認し、使用状況や事業目的との整合性、適正性の確保を図っている。</t>
    <phoneticPr fontId="5"/>
  </si>
  <si>
    <t>研修後のメディア芸術製作関連業務への従事率（研修後従事者数／研修参加者数）。平成30年度研修参加者の研修後従事率は令和元年度末の報告書にて報告があるため「集計中」としている。</t>
    <rPh sb="38" eb="40">
      <t>ヘイセイ</t>
    </rPh>
    <rPh sb="57" eb="58">
      <t>レイ</t>
    </rPh>
    <rPh sb="58" eb="59">
      <t>ワ</t>
    </rPh>
    <rPh sb="59" eb="61">
      <t>ガンネン</t>
    </rPh>
    <rPh sb="61" eb="62">
      <t>ド</t>
    </rPh>
    <rPh sb="77" eb="80">
      <t>シュウケイチュウ</t>
    </rPh>
    <phoneticPr fontId="5"/>
  </si>
  <si>
    <t>再委託費</t>
    <rPh sb="0" eb="3">
      <t>サイイタク</t>
    </rPh>
    <rPh sb="3" eb="4">
      <t>ヒ</t>
    </rPh>
    <phoneticPr fontId="5"/>
  </si>
  <si>
    <t>作品制作</t>
    <rPh sb="0" eb="2">
      <t>サクヒン</t>
    </rPh>
    <rPh sb="2" eb="4">
      <t>セイサク</t>
    </rPh>
    <phoneticPr fontId="5"/>
  </si>
  <si>
    <t>人件費</t>
    <rPh sb="0" eb="3">
      <t>ジンケンヒ</t>
    </rPh>
    <phoneticPr fontId="5"/>
  </si>
  <si>
    <t>事務員</t>
    <rPh sb="0" eb="3">
      <t>ジムイン</t>
    </rPh>
    <phoneticPr fontId="5"/>
  </si>
  <si>
    <t>諸謝金</t>
    <rPh sb="0" eb="3">
      <t>ショシャキン</t>
    </rPh>
    <phoneticPr fontId="5"/>
  </si>
  <si>
    <t>会議出席謝金等</t>
    <rPh sb="0" eb="2">
      <t>カイギ</t>
    </rPh>
    <rPh sb="2" eb="4">
      <t>シュッセキ</t>
    </rPh>
    <rPh sb="4" eb="6">
      <t>シャキン</t>
    </rPh>
    <rPh sb="6" eb="7">
      <t>トウ</t>
    </rPh>
    <phoneticPr fontId="5"/>
  </si>
  <si>
    <t>雑役務費</t>
    <rPh sb="0" eb="1">
      <t>ザツ</t>
    </rPh>
    <rPh sb="1" eb="4">
      <t>エキムヒ</t>
    </rPh>
    <phoneticPr fontId="5"/>
  </si>
  <si>
    <t>運営、広報等</t>
    <rPh sb="0" eb="2">
      <t>ウンエイ</t>
    </rPh>
    <rPh sb="3" eb="5">
      <t>コウホウ</t>
    </rPh>
    <rPh sb="5" eb="6">
      <t>トウ</t>
    </rPh>
    <phoneticPr fontId="5"/>
  </si>
  <si>
    <t>一般管理費</t>
    <rPh sb="0" eb="5">
      <t>イッパンカンリヒ</t>
    </rPh>
    <phoneticPr fontId="5"/>
  </si>
  <si>
    <t>消費税相当額、消耗品費等</t>
    <rPh sb="0" eb="3">
      <t>ショウヒゼイ</t>
    </rPh>
    <rPh sb="3" eb="5">
      <t>ソウトウ</t>
    </rPh>
    <rPh sb="5" eb="6">
      <t>ガク</t>
    </rPh>
    <rPh sb="7" eb="10">
      <t>ショウモウヒン</t>
    </rPh>
    <rPh sb="10" eb="11">
      <t>ヒ</t>
    </rPh>
    <rPh sb="11" eb="12">
      <t>トウ</t>
    </rPh>
    <phoneticPr fontId="5"/>
  </si>
  <si>
    <t>借損料</t>
    <rPh sb="0" eb="3">
      <t>シャクソンリョウ</t>
    </rPh>
    <phoneticPr fontId="5"/>
  </si>
  <si>
    <t>会場借料</t>
    <rPh sb="0" eb="2">
      <t>カイジョウ</t>
    </rPh>
    <rPh sb="2" eb="4">
      <t>シャクリョウ</t>
    </rPh>
    <phoneticPr fontId="5"/>
  </si>
  <si>
    <t>一般社団法人日本動画協会</t>
    <phoneticPr fontId="5"/>
  </si>
  <si>
    <t>制作スタッフに若手人材を起用し、制作段階でオン・ザ・ジョブ・トレーニングを組み込んだ実際のアニメーション制作現場における人材育成事業を実施。</t>
    <phoneticPr fontId="5"/>
  </si>
  <si>
    <t>－</t>
    <phoneticPr fontId="5"/>
  </si>
  <si>
    <t>有</t>
  </si>
  <si>
    <t>-</t>
    <phoneticPr fontId="5"/>
  </si>
  <si>
    <t>-</t>
    <phoneticPr fontId="5"/>
  </si>
  <si>
    <t>-</t>
    <phoneticPr fontId="5"/>
  </si>
  <si>
    <t>①日本の誇りとして「文化・芸術」を挙げる国民の割合</t>
    <phoneticPr fontId="5"/>
  </si>
  <si>
    <t>無</t>
  </si>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</sst>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60833</xdr:colOff>
      <xdr:row>741</xdr:row>
      <xdr:rowOff>202718</xdr:rowOff>
    </xdr:from>
    <xdr:to>
      <xdr:col>31</xdr:col>
      <xdr:colOff>106109</xdr:colOff>
      <xdr:row>743</xdr:row>
      <xdr:rowOff>151624</xdr:rowOff>
    </xdr:to>
    <xdr:sp macro="" textlink="">
      <xdr:nvSpPr>
        <xdr:cNvPr id="30" name="Rectangle 8">
          <a:extLst>
            <a:ext uri="{FF2B5EF4-FFF2-40B4-BE49-F238E27FC236}">
              <a16:creationId xmlns:a16="http://schemas.microsoft.com/office/drawing/2014/main" id="{A4AF5416-EE0F-4823-A9F1-D6DD7F08EF10}"/>
            </a:ext>
          </a:extLst>
        </xdr:cNvPr>
        <xdr:cNvSpPr>
          <a:spLocks noChangeArrowheads="1"/>
        </xdr:cNvSpPr>
      </xdr:nvSpPr>
      <xdr:spPr bwMode="auto">
        <a:xfrm>
          <a:off x="4461383" y="46037018"/>
          <a:ext cx="2045526" cy="653756"/>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100">
              <a:latin typeface="+mj-ea"/>
              <a:ea typeface="+mj-ea"/>
            </a:rPr>
            <a:t>文化庁</a:t>
          </a:r>
          <a:endParaRPr lang="en-US" altLang="ja-JP" sz="1100">
            <a:latin typeface="+mj-ea"/>
            <a:ea typeface="+mj-ea"/>
          </a:endParaRPr>
        </a:p>
        <a:p>
          <a:pPr algn="ctr">
            <a:lnSpc>
              <a:spcPts val="1300"/>
            </a:lnSpc>
          </a:pPr>
          <a:r>
            <a:rPr lang="en-US" altLang="ja-JP" sz="1100">
              <a:solidFill>
                <a:sysClr val="windowText" lastClr="000000"/>
              </a:solidFill>
              <a:latin typeface="+mj-ea"/>
              <a:ea typeface="+mj-ea"/>
            </a:rPr>
            <a:t>239</a:t>
          </a:r>
          <a:r>
            <a:rPr lang="ja-JP" altLang="en-US" sz="1100">
              <a:solidFill>
                <a:sysClr val="windowText" lastClr="000000"/>
              </a:solidFill>
              <a:latin typeface="+mj-ea"/>
              <a:ea typeface="+mj-ea"/>
            </a:rPr>
            <a:t>百万円</a:t>
          </a:r>
          <a:endParaRPr lang="ja-JP" altLang="en-US" sz="1100">
            <a:latin typeface="+mj-ea"/>
            <a:ea typeface="+mj-ea"/>
          </a:endParaRPr>
        </a:p>
      </xdr:txBody>
    </xdr:sp>
    <xdr:clientData/>
  </xdr:twoCellAnchor>
  <xdr:twoCellAnchor>
    <xdr:from>
      <xdr:col>16</xdr:col>
      <xdr:colOff>190500</xdr:colOff>
      <xdr:row>744</xdr:row>
      <xdr:rowOff>0</xdr:rowOff>
    </xdr:from>
    <xdr:to>
      <xdr:col>36</xdr:col>
      <xdr:colOff>27215</xdr:colOff>
      <xdr:row>744</xdr:row>
      <xdr:rowOff>0</xdr:rowOff>
    </xdr:to>
    <xdr:cxnSp macro="">
      <xdr:nvCxnSpPr>
        <xdr:cNvPr id="31" name="直線コネクタ 30">
          <a:extLst>
            <a:ext uri="{FF2B5EF4-FFF2-40B4-BE49-F238E27FC236}">
              <a16:creationId xmlns:a16="http://schemas.microsoft.com/office/drawing/2014/main" id="{90E017E9-1224-4FB9-BEC2-4AD041B6BE5D}"/>
            </a:ext>
          </a:extLst>
        </xdr:cNvPr>
        <xdr:cNvCxnSpPr/>
      </xdr:nvCxnSpPr>
      <xdr:spPr>
        <a:xfrm>
          <a:off x="3590925" y="46891575"/>
          <a:ext cx="38372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188154</xdr:colOff>
      <xdr:row>744</xdr:row>
      <xdr:rowOff>637</xdr:rowOff>
    </xdr:from>
    <xdr:to>
      <xdr:col>16</xdr:col>
      <xdr:colOff>188854</xdr:colOff>
      <xdr:row>745</xdr:row>
      <xdr:rowOff>223583</xdr:rowOff>
    </xdr:to>
    <xdr:cxnSp macro="">
      <xdr:nvCxnSpPr>
        <xdr:cNvPr id="32" name="直線矢印コネクタ 31">
          <a:extLst>
            <a:ext uri="{FF2B5EF4-FFF2-40B4-BE49-F238E27FC236}">
              <a16:creationId xmlns:a16="http://schemas.microsoft.com/office/drawing/2014/main" id="{C116744D-2010-4D69-A854-4C75002CE3B1}"/>
            </a:ext>
          </a:extLst>
        </xdr:cNvPr>
        <xdr:cNvCxnSpPr/>
      </xdr:nvCxnSpPr>
      <xdr:spPr>
        <a:xfrm>
          <a:off x="3588579" y="46892212"/>
          <a:ext cx="700" cy="5753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21880</xdr:colOff>
      <xdr:row>744</xdr:row>
      <xdr:rowOff>16644</xdr:rowOff>
    </xdr:from>
    <xdr:to>
      <xdr:col>36</xdr:col>
      <xdr:colOff>22411</xdr:colOff>
      <xdr:row>745</xdr:row>
      <xdr:rowOff>156882</xdr:rowOff>
    </xdr:to>
    <xdr:cxnSp macro="">
      <xdr:nvCxnSpPr>
        <xdr:cNvPr id="33" name="直線矢印コネクタ 32">
          <a:extLst>
            <a:ext uri="{FF2B5EF4-FFF2-40B4-BE49-F238E27FC236}">
              <a16:creationId xmlns:a16="http://schemas.microsoft.com/office/drawing/2014/main" id="{5D1A5378-499B-4576-846D-4114C01288BD}"/>
            </a:ext>
          </a:extLst>
        </xdr:cNvPr>
        <xdr:cNvCxnSpPr/>
      </xdr:nvCxnSpPr>
      <xdr:spPr>
        <a:xfrm>
          <a:off x="7422805" y="46908219"/>
          <a:ext cx="531" cy="4926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108849</xdr:colOff>
      <xdr:row>745</xdr:row>
      <xdr:rowOff>266005</xdr:rowOff>
    </xdr:from>
    <xdr:to>
      <xdr:col>23</xdr:col>
      <xdr:colOff>52233</xdr:colOff>
      <xdr:row>747</xdr:row>
      <xdr:rowOff>134296</xdr:rowOff>
    </xdr:to>
    <xdr:sp macro="" textlink="">
      <xdr:nvSpPr>
        <xdr:cNvPr id="34" name="Rectangle 5">
          <a:extLst>
            <a:ext uri="{FF2B5EF4-FFF2-40B4-BE49-F238E27FC236}">
              <a16:creationId xmlns:a16="http://schemas.microsoft.com/office/drawing/2014/main" id="{6171012B-E308-498B-B650-24E83EA073D1}"/>
            </a:ext>
          </a:extLst>
        </xdr:cNvPr>
        <xdr:cNvSpPr>
          <a:spLocks noChangeArrowheads="1"/>
        </xdr:cNvSpPr>
      </xdr:nvSpPr>
      <xdr:spPr bwMode="auto">
        <a:xfrm>
          <a:off x="2309124" y="47510005"/>
          <a:ext cx="2543709" cy="573141"/>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lang="ja-JP" altLang="en-US" sz="1000" b="0" i="0" u="none" strike="noStrike" baseline="0">
              <a:solidFill>
                <a:srgbClr val="000000"/>
              </a:solidFill>
              <a:latin typeface="+mj-ea"/>
              <a:ea typeface="+mj-ea"/>
            </a:rPr>
            <a:t>事業①</a:t>
          </a:r>
          <a:endParaRPr lang="en-US" altLang="ja-JP" sz="1000" b="0" i="0" u="none" strike="noStrike" baseline="0">
            <a:solidFill>
              <a:srgbClr val="000000"/>
            </a:solidFill>
            <a:latin typeface="+mj-ea"/>
            <a:ea typeface="+mj-ea"/>
          </a:endParaRPr>
        </a:p>
        <a:p>
          <a:pPr algn="ctr">
            <a:defRPr sz="1000"/>
          </a:pPr>
          <a:r>
            <a:rPr lang="ja-JP" altLang="en-US" sz="1000">
              <a:solidFill>
                <a:srgbClr val="000000"/>
              </a:solidFill>
              <a:latin typeface="+mj-ea"/>
              <a:ea typeface="+mj-ea"/>
            </a:rPr>
            <a:t>（メディア芸術クリエイター育成支援事業）</a:t>
          </a:r>
          <a:endParaRPr lang="ja-JP" altLang="en-US" sz="1000" b="0" i="0" u="none" strike="noStrike" baseline="0">
            <a:solidFill>
              <a:srgbClr val="000000"/>
            </a:solidFill>
            <a:latin typeface="+mj-ea"/>
            <a:ea typeface="+mj-ea"/>
          </a:endParaRPr>
        </a:p>
      </xdr:txBody>
    </xdr:sp>
    <xdr:clientData/>
  </xdr:twoCellAnchor>
  <xdr:twoCellAnchor>
    <xdr:from>
      <xdr:col>30</xdr:col>
      <xdr:colOff>12094</xdr:colOff>
      <xdr:row>745</xdr:row>
      <xdr:rowOff>254800</xdr:rowOff>
    </xdr:from>
    <xdr:to>
      <xdr:col>41</xdr:col>
      <xdr:colOff>82051</xdr:colOff>
      <xdr:row>747</xdr:row>
      <xdr:rowOff>112283</xdr:rowOff>
    </xdr:to>
    <xdr:sp macro="" textlink="">
      <xdr:nvSpPr>
        <xdr:cNvPr id="35" name="Rectangle 6">
          <a:extLst>
            <a:ext uri="{FF2B5EF4-FFF2-40B4-BE49-F238E27FC236}">
              <a16:creationId xmlns:a16="http://schemas.microsoft.com/office/drawing/2014/main" id="{3E8F3233-CA7A-4CA7-91F9-988D2780CC2D}"/>
            </a:ext>
          </a:extLst>
        </xdr:cNvPr>
        <xdr:cNvSpPr>
          <a:spLocks noChangeArrowheads="1"/>
        </xdr:cNvSpPr>
      </xdr:nvSpPr>
      <xdr:spPr bwMode="auto">
        <a:xfrm>
          <a:off x="6212869" y="47498800"/>
          <a:ext cx="2270232" cy="562333"/>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lang="ja-JP" altLang="en-US" sz="1000" b="0" i="0" u="none" strike="noStrike" baseline="0">
              <a:solidFill>
                <a:srgbClr val="000000"/>
              </a:solidFill>
              <a:latin typeface="+mj-ea"/>
              <a:ea typeface="+mj-ea"/>
            </a:rPr>
            <a:t>事業②</a:t>
          </a:r>
          <a:endParaRPr lang="en-US" altLang="ja-JP" sz="1000" b="0" i="0" u="none" strike="noStrike" baseline="0">
            <a:solidFill>
              <a:srgbClr val="000000"/>
            </a:solidFill>
            <a:latin typeface="+mj-ea"/>
            <a:ea typeface="+mj-ea"/>
          </a:endParaRPr>
        </a:p>
        <a:p>
          <a:pPr algn="ctr">
            <a:defRPr sz="1000"/>
          </a:pPr>
          <a:r>
            <a:rPr lang="ja-JP" altLang="en-US" sz="1000">
              <a:solidFill>
                <a:srgbClr val="000000"/>
              </a:solidFill>
              <a:latin typeface="+mj-ea"/>
              <a:ea typeface="+mj-ea"/>
            </a:rPr>
            <a:t>（若手アニメーター等人材育成事業）</a:t>
          </a:r>
          <a:endParaRPr lang="ja-JP" altLang="en-US" sz="1000" b="0" i="0" u="none" strike="noStrike" baseline="0">
            <a:solidFill>
              <a:srgbClr val="000000"/>
            </a:solidFill>
            <a:latin typeface="+mj-ea"/>
            <a:ea typeface="+mj-ea"/>
          </a:endParaRPr>
        </a:p>
      </xdr:txBody>
    </xdr:sp>
    <xdr:clientData/>
  </xdr:twoCellAnchor>
  <xdr:twoCellAnchor>
    <xdr:from>
      <xdr:col>10</xdr:col>
      <xdr:colOff>156882</xdr:colOff>
      <xdr:row>747</xdr:row>
      <xdr:rowOff>314455</xdr:rowOff>
    </xdr:from>
    <xdr:to>
      <xdr:col>22</xdr:col>
      <xdr:colOff>156883</xdr:colOff>
      <xdr:row>751</xdr:row>
      <xdr:rowOff>163285</xdr:rowOff>
    </xdr:to>
    <xdr:sp macro="" textlink="">
      <xdr:nvSpPr>
        <xdr:cNvPr id="36" name="AutoShape 10">
          <a:extLst>
            <a:ext uri="{FF2B5EF4-FFF2-40B4-BE49-F238E27FC236}">
              <a16:creationId xmlns:a16="http://schemas.microsoft.com/office/drawing/2014/main" id="{9E58D257-557B-47A0-BDFD-101D9E3BFAD3}"/>
            </a:ext>
          </a:extLst>
        </xdr:cNvPr>
        <xdr:cNvSpPr>
          <a:spLocks noChangeArrowheads="1"/>
        </xdr:cNvSpPr>
      </xdr:nvSpPr>
      <xdr:spPr bwMode="auto">
        <a:xfrm>
          <a:off x="2197953" y="64295241"/>
          <a:ext cx="2449287" cy="126397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125648</xdr:colOff>
      <xdr:row>747</xdr:row>
      <xdr:rowOff>258427</xdr:rowOff>
    </xdr:from>
    <xdr:to>
      <xdr:col>41</xdr:col>
      <xdr:colOff>58519</xdr:colOff>
      <xdr:row>751</xdr:row>
      <xdr:rowOff>243273</xdr:rowOff>
    </xdr:to>
    <xdr:sp macro="" textlink="">
      <xdr:nvSpPr>
        <xdr:cNvPr id="37" name="AutoShape 10">
          <a:extLst>
            <a:ext uri="{FF2B5EF4-FFF2-40B4-BE49-F238E27FC236}">
              <a16:creationId xmlns:a16="http://schemas.microsoft.com/office/drawing/2014/main" id="{61BA8054-D261-496C-8F4F-75FA347C914A}"/>
            </a:ext>
          </a:extLst>
        </xdr:cNvPr>
        <xdr:cNvSpPr>
          <a:spLocks noChangeArrowheads="1"/>
        </xdr:cNvSpPr>
      </xdr:nvSpPr>
      <xdr:spPr bwMode="auto">
        <a:xfrm>
          <a:off x="6326423" y="48207277"/>
          <a:ext cx="2133146" cy="13945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54428</xdr:colOff>
      <xdr:row>748</xdr:row>
      <xdr:rowOff>95250</xdr:rowOff>
    </xdr:from>
    <xdr:to>
      <xdr:col>22</xdr:col>
      <xdr:colOff>27214</xdr:colOff>
      <xdr:row>751</xdr:row>
      <xdr:rowOff>95250</xdr:rowOff>
    </xdr:to>
    <xdr:sp macro="" textlink="">
      <xdr:nvSpPr>
        <xdr:cNvPr id="38" name="Text Box 9">
          <a:extLst>
            <a:ext uri="{FF2B5EF4-FFF2-40B4-BE49-F238E27FC236}">
              <a16:creationId xmlns:a16="http://schemas.microsoft.com/office/drawing/2014/main" id="{E666DD77-E9D3-4962-BBE1-8EF24AF57DE7}"/>
            </a:ext>
          </a:extLst>
        </xdr:cNvPr>
        <xdr:cNvSpPr txBox="1">
          <a:spLocks noChangeArrowheads="1"/>
        </xdr:cNvSpPr>
      </xdr:nvSpPr>
      <xdr:spPr bwMode="auto">
        <a:xfrm>
          <a:off x="2299607" y="64429821"/>
          <a:ext cx="2217964" cy="106135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rtl="0" eaLnBrk="1" fontAlgn="base" latinLnBrk="0" hangingPunct="1">
            <a:lnSpc>
              <a:spcPct val="100000"/>
            </a:lnSpc>
            <a:spcBef>
              <a:spcPct val="50000"/>
            </a:spcBef>
            <a:spcAft>
              <a:spcPct val="0"/>
            </a:spcAft>
            <a:buClrTx/>
            <a:buSzTx/>
            <a:buFontTx/>
            <a:buNone/>
            <a:tabLst/>
            <a:defRPr/>
          </a:pPr>
          <a:r>
            <a:rPr lang="ja-JP" altLang="en-US" sz="1000">
              <a:latin typeface="+mj-ea"/>
              <a:ea typeface="+mj-ea"/>
            </a:rPr>
            <a:t>若手クリエイターや団体等が行う創作活動を支援することにより、次世代のメディア芸術分野を担うクリエイターの水準向上を図るとともに育成環境を整備する。</a:t>
          </a:r>
        </a:p>
      </xdr:txBody>
    </xdr:sp>
    <xdr:clientData/>
  </xdr:twoCellAnchor>
  <xdr:twoCellAnchor>
    <xdr:from>
      <xdr:col>31</xdr:col>
      <xdr:colOff>124741</xdr:colOff>
      <xdr:row>748</xdr:row>
      <xdr:rowOff>5495</xdr:rowOff>
    </xdr:from>
    <xdr:to>
      <xdr:col>40</xdr:col>
      <xdr:colOff>147674</xdr:colOff>
      <xdr:row>751</xdr:row>
      <xdr:rowOff>276891</xdr:rowOff>
    </xdr:to>
    <xdr:sp macro="" textlink="">
      <xdr:nvSpPr>
        <xdr:cNvPr id="39" name="Text Box 9">
          <a:extLst>
            <a:ext uri="{FF2B5EF4-FFF2-40B4-BE49-F238E27FC236}">
              <a16:creationId xmlns:a16="http://schemas.microsoft.com/office/drawing/2014/main" id="{99737F20-5924-4888-9F1F-B18AF1C72FE1}"/>
            </a:ext>
          </a:extLst>
        </xdr:cNvPr>
        <xdr:cNvSpPr txBox="1">
          <a:spLocks noChangeArrowheads="1"/>
        </xdr:cNvSpPr>
      </xdr:nvSpPr>
      <xdr:spPr bwMode="auto">
        <a:xfrm>
          <a:off x="6525541" y="48306770"/>
          <a:ext cx="1823158" cy="132867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ct val="100000"/>
            </a:lnSpc>
            <a:spcBef>
              <a:spcPct val="50000"/>
            </a:spcBef>
          </a:pPr>
          <a:r>
            <a:rPr lang="ja-JP" altLang="en-US" sz="1000">
              <a:latin typeface="+mj-ea"/>
              <a:ea typeface="+mj-ea"/>
            </a:rPr>
            <a:t>制作スタッフに若手人材を起用し、制作段階でオン・ザ・ジョブトレーニング（</a:t>
          </a:r>
          <a:r>
            <a:rPr lang="en-US" altLang="ja-JP" sz="1000">
              <a:latin typeface="+mj-ea"/>
              <a:ea typeface="+mj-ea"/>
            </a:rPr>
            <a:t>OJT</a:t>
          </a:r>
          <a:r>
            <a:rPr lang="ja-JP" altLang="en-US" sz="1000">
              <a:latin typeface="+mj-ea"/>
              <a:ea typeface="+mj-ea"/>
            </a:rPr>
            <a:t>）を組み込んだ実際のアニメーション制作現場における人材育成事業。</a:t>
          </a:r>
        </a:p>
      </xdr:txBody>
    </xdr:sp>
    <xdr:clientData/>
  </xdr:twoCellAnchor>
  <xdr:twoCellAnchor>
    <xdr:from>
      <xdr:col>36</xdr:col>
      <xdr:colOff>34526</xdr:colOff>
      <xdr:row>748</xdr:row>
      <xdr:rowOff>5494</xdr:rowOff>
    </xdr:from>
    <xdr:to>
      <xdr:col>46</xdr:col>
      <xdr:colOff>78955</xdr:colOff>
      <xdr:row>749</xdr:row>
      <xdr:rowOff>289369</xdr:rowOff>
    </xdr:to>
    <xdr:sp macro="" textlink="">
      <xdr:nvSpPr>
        <xdr:cNvPr id="40" name="Text Box 9">
          <a:extLst>
            <a:ext uri="{FF2B5EF4-FFF2-40B4-BE49-F238E27FC236}">
              <a16:creationId xmlns:a16="http://schemas.microsoft.com/office/drawing/2014/main" id="{1D7E4DE2-3605-4763-93BD-50842AE64044}"/>
            </a:ext>
          </a:extLst>
        </xdr:cNvPr>
        <xdr:cNvSpPr txBox="1">
          <a:spLocks noChangeArrowheads="1"/>
        </xdr:cNvSpPr>
      </xdr:nvSpPr>
      <xdr:spPr bwMode="auto">
        <a:xfrm>
          <a:off x="7435451" y="48306769"/>
          <a:ext cx="2044679" cy="63630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endParaRPr lang="ja-JP" altLang="en-US" sz="1000">
            <a:latin typeface="+mj-ea"/>
            <a:ea typeface="+mj-ea"/>
          </a:endParaRPr>
        </a:p>
      </xdr:txBody>
    </xdr:sp>
    <xdr:clientData/>
  </xdr:twoCellAnchor>
  <xdr:twoCellAnchor>
    <xdr:from>
      <xdr:col>12</xdr:col>
      <xdr:colOff>69523</xdr:colOff>
      <xdr:row>752</xdr:row>
      <xdr:rowOff>12970</xdr:rowOff>
    </xdr:from>
    <xdr:to>
      <xdr:col>22</xdr:col>
      <xdr:colOff>26834</xdr:colOff>
      <xdr:row>752</xdr:row>
      <xdr:rowOff>312541</xdr:rowOff>
    </xdr:to>
    <xdr:sp macro="" textlink="">
      <xdr:nvSpPr>
        <xdr:cNvPr id="41" name="Text Box 12">
          <a:extLst>
            <a:ext uri="{FF2B5EF4-FFF2-40B4-BE49-F238E27FC236}">
              <a16:creationId xmlns:a16="http://schemas.microsoft.com/office/drawing/2014/main" id="{73CC14DA-12DE-4122-8A4E-EE8D7B7142F5}"/>
            </a:ext>
          </a:extLst>
        </xdr:cNvPr>
        <xdr:cNvSpPr txBox="1">
          <a:spLocks noChangeArrowheads="1"/>
        </xdr:cNvSpPr>
      </xdr:nvSpPr>
      <xdr:spPr bwMode="auto">
        <a:xfrm>
          <a:off x="2518809" y="65762684"/>
          <a:ext cx="1998382" cy="29957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10</xdr:col>
      <xdr:colOff>144868</xdr:colOff>
      <xdr:row>753</xdr:row>
      <xdr:rowOff>68411</xdr:rowOff>
    </xdr:from>
    <xdr:to>
      <xdr:col>23</xdr:col>
      <xdr:colOff>65841</xdr:colOff>
      <xdr:row>755</xdr:row>
      <xdr:rowOff>69238</xdr:rowOff>
    </xdr:to>
    <xdr:sp macro="" textlink="">
      <xdr:nvSpPr>
        <xdr:cNvPr id="42" name="Rectangle 8">
          <a:extLst>
            <a:ext uri="{FF2B5EF4-FFF2-40B4-BE49-F238E27FC236}">
              <a16:creationId xmlns:a16="http://schemas.microsoft.com/office/drawing/2014/main" id="{77E17BD2-79BF-46AC-8DB1-1D1A4AE1394F}"/>
            </a:ext>
          </a:extLst>
        </xdr:cNvPr>
        <xdr:cNvSpPr>
          <a:spLocks noChangeArrowheads="1"/>
        </xdr:cNvSpPr>
      </xdr:nvSpPr>
      <xdr:spPr bwMode="auto">
        <a:xfrm>
          <a:off x="2185939" y="66171911"/>
          <a:ext cx="2574366" cy="708398"/>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000">
              <a:latin typeface="+mj-ea"/>
              <a:ea typeface="+mj-ea"/>
            </a:rPr>
            <a:t>A:</a:t>
          </a:r>
          <a:r>
            <a:rPr lang="ja-JP" altLang="en-US" sz="1000">
              <a:latin typeface="+mj-ea"/>
              <a:ea typeface="+mj-ea"/>
            </a:rPr>
            <a:t>公益財団法人画像情報教育協会</a:t>
          </a:r>
          <a:endParaRPr lang="en-US" altLang="ja-JP" sz="1000">
            <a:latin typeface="+mj-ea"/>
            <a:ea typeface="+mj-ea"/>
          </a:endParaRPr>
        </a:p>
        <a:p>
          <a:pPr algn="ctr"/>
          <a:r>
            <a:rPr lang="en-US" altLang="ja-JP" sz="1000">
              <a:latin typeface="+mj-ea"/>
              <a:ea typeface="+mj-ea"/>
            </a:rPr>
            <a:t>29</a:t>
          </a:r>
          <a:r>
            <a:rPr lang="ja-JP" altLang="en-US" sz="1000">
              <a:latin typeface="+mj-ea"/>
              <a:ea typeface="+mj-ea"/>
            </a:rPr>
            <a:t>百万円</a:t>
          </a:r>
        </a:p>
      </xdr:txBody>
    </xdr:sp>
    <xdr:clientData/>
  </xdr:twoCellAnchor>
  <xdr:twoCellAnchor>
    <xdr:from>
      <xdr:col>30</xdr:col>
      <xdr:colOff>4785</xdr:colOff>
      <xdr:row>752</xdr:row>
      <xdr:rowOff>258908</xdr:rowOff>
    </xdr:from>
    <xdr:to>
      <xdr:col>41</xdr:col>
      <xdr:colOff>186801</xdr:colOff>
      <xdr:row>754</xdr:row>
      <xdr:rowOff>274441</xdr:rowOff>
    </xdr:to>
    <xdr:sp macro="" textlink="">
      <xdr:nvSpPr>
        <xdr:cNvPr id="43" name="Rectangle 8">
          <a:extLst>
            <a:ext uri="{FF2B5EF4-FFF2-40B4-BE49-F238E27FC236}">
              <a16:creationId xmlns:a16="http://schemas.microsoft.com/office/drawing/2014/main" id="{D1DC7091-9A2A-4D43-9855-00BD731AD074}"/>
            </a:ext>
          </a:extLst>
        </xdr:cNvPr>
        <xdr:cNvSpPr>
          <a:spLocks noChangeArrowheads="1"/>
        </xdr:cNvSpPr>
      </xdr:nvSpPr>
      <xdr:spPr bwMode="auto">
        <a:xfrm>
          <a:off x="6205560" y="49969883"/>
          <a:ext cx="2382291" cy="720383"/>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000">
              <a:latin typeface="+mj-ea"/>
              <a:ea typeface="+mj-ea"/>
            </a:rPr>
            <a:t>B:</a:t>
          </a:r>
          <a:r>
            <a:rPr lang="ja-JP" altLang="en-US" sz="1000">
              <a:latin typeface="+mj-ea"/>
              <a:ea typeface="+mj-ea"/>
            </a:rPr>
            <a:t>一般社団法人日本動画協会</a:t>
          </a:r>
          <a:endParaRPr lang="en-US" altLang="ja-JP" sz="1000">
            <a:latin typeface="+mj-ea"/>
            <a:ea typeface="+mj-ea"/>
          </a:endParaRPr>
        </a:p>
        <a:p>
          <a:pPr algn="ctr"/>
          <a:r>
            <a:rPr lang="en-US" altLang="ja-JP" sz="1000">
              <a:latin typeface="+mj-ea"/>
              <a:ea typeface="+mj-ea"/>
            </a:rPr>
            <a:t>210</a:t>
          </a:r>
          <a:r>
            <a:rPr lang="ja-JP" altLang="en-US" sz="1000">
              <a:latin typeface="+mj-ea"/>
              <a:ea typeface="+mj-ea"/>
            </a:rPr>
            <a:t>百万円（清算中）</a:t>
          </a:r>
        </a:p>
      </xdr:txBody>
    </xdr:sp>
    <xdr:clientData/>
  </xdr:twoCellAnchor>
  <xdr:twoCellAnchor>
    <xdr:from>
      <xdr:col>11</xdr:col>
      <xdr:colOff>143961</xdr:colOff>
      <xdr:row>755</xdr:row>
      <xdr:rowOff>270757</xdr:rowOff>
    </xdr:from>
    <xdr:to>
      <xdr:col>22</xdr:col>
      <xdr:colOff>77953</xdr:colOff>
      <xdr:row>756</xdr:row>
      <xdr:rowOff>519102</xdr:rowOff>
    </xdr:to>
    <xdr:sp macro="" textlink="">
      <xdr:nvSpPr>
        <xdr:cNvPr id="44" name="AutoShape 10">
          <a:extLst>
            <a:ext uri="{FF2B5EF4-FFF2-40B4-BE49-F238E27FC236}">
              <a16:creationId xmlns:a16="http://schemas.microsoft.com/office/drawing/2014/main" id="{33C4A14B-8A7B-4DE3-8FEF-DF8860B9C93D}"/>
            </a:ext>
          </a:extLst>
        </xdr:cNvPr>
        <xdr:cNvSpPr>
          <a:spLocks noChangeArrowheads="1"/>
        </xdr:cNvSpPr>
      </xdr:nvSpPr>
      <xdr:spPr bwMode="auto">
        <a:xfrm flipV="1">
          <a:off x="2544261" y="51039007"/>
          <a:ext cx="2134267" cy="60077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73515</xdr:colOff>
      <xdr:row>755</xdr:row>
      <xdr:rowOff>174704</xdr:rowOff>
    </xdr:from>
    <xdr:to>
      <xdr:col>42</xdr:col>
      <xdr:colOff>16311</xdr:colOff>
      <xdr:row>757</xdr:row>
      <xdr:rowOff>321821</xdr:rowOff>
    </xdr:to>
    <xdr:sp macro="" textlink="">
      <xdr:nvSpPr>
        <xdr:cNvPr id="45" name="AutoShape 10">
          <a:extLst>
            <a:ext uri="{FF2B5EF4-FFF2-40B4-BE49-F238E27FC236}">
              <a16:creationId xmlns:a16="http://schemas.microsoft.com/office/drawing/2014/main" id="{9673B300-8B5A-4DA0-8A7A-24C1A77353B8}"/>
            </a:ext>
          </a:extLst>
        </xdr:cNvPr>
        <xdr:cNvSpPr>
          <a:spLocks noChangeArrowheads="1"/>
        </xdr:cNvSpPr>
      </xdr:nvSpPr>
      <xdr:spPr bwMode="auto">
        <a:xfrm flipV="1">
          <a:off x="6274290" y="50942954"/>
          <a:ext cx="2343096" cy="116629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154260</xdr:colOff>
      <xdr:row>755</xdr:row>
      <xdr:rowOff>326787</xdr:rowOff>
    </xdr:from>
    <xdr:to>
      <xdr:col>21</xdr:col>
      <xdr:colOff>101272</xdr:colOff>
      <xdr:row>756</xdr:row>
      <xdr:rowOff>575131</xdr:rowOff>
    </xdr:to>
    <xdr:sp macro="" textlink="">
      <xdr:nvSpPr>
        <xdr:cNvPr id="46" name="Text Box 9">
          <a:extLst>
            <a:ext uri="{FF2B5EF4-FFF2-40B4-BE49-F238E27FC236}">
              <a16:creationId xmlns:a16="http://schemas.microsoft.com/office/drawing/2014/main" id="{3213B620-DF36-46D4-96C2-1083998A5F06}"/>
            </a:ext>
          </a:extLst>
        </xdr:cNvPr>
        <xdr:cNvSpPr txBox="1">
          <a:spLocks noChangeArrowheads="1"/>
        </xdr:cNvSpPr>
      </xdr:nvSpPr>
      <xdr:spPr bwMode="auto">
        <a:xfrm>
          <a:off x="2603546" y="67137858"/>
          <a:ext cx="1783976" cy="60213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ct val="100000"/>
            </a:lnSpc>
            <a:spcBef>
              <a:spcPct val="50000"/>
            </a:spcBef>
            <a:spcAft>
              <a:spcPct val="0"/>
            </a:spcAft>
            <a:buClrTx/>
            <a:buSzTx/>
            <a:buFontTx/>
            <a:buNone/>
            <a:tabLst/>
            <a:defRPr/>
          </a:pPr>
          <a:r>
            <a:rPr lang="ja-JP" altLang="en-US" sz="1000">
              <a:latin typeface="+mj-ea"/>
              <a:ea typeface="+mj-ea"/>
            </a:rPr>
            <a:t>若手クリエイターがや団体が行う創作活動を支援。</a:t>
          </a:r>
          <a:endParaRPr lang="en-US" altLang="ja-JP" sz="1000">
            <a:latin typeface="+mj-ea"/>
            <a:ea typeface="+mj-ea"/>
          </a:endParaRPr>
        </a:p>
      </xdr:txBody>
    </xdr:sp>
    <xdr:clientData/>
  </xdr:twoCellAnchor>
  <xdr:twoCellAnchor>
    <xdr:from>
      <xdr:col>31</xdr:col>
      <xdr:colOff>72607</xdr:colOff>
      <xdr:row>755</xdr:row>
      <xdr:rowOff>264351</xdr:rowOff>
    </xdr:from>
    <xdr:to>
      <xdr:col>40</xdr:col>
      <xdr:colOff>165296</xdr:colOff>
      <xdr:row>757</xdr:row>
      <xdr:rowOff>422674</xdr:rowOff>
    </xdr:to>
    <xdr:sp macro="" textlink="">
      <xdr:nvSpPr>
        <xdr:cNvPr id="47" name="Text Box 9">
          <a:extLst>
            <a:ext uri="{FF2B5EF4-FFF2-40B4-BE49-F238E27FC236}">
              <a16:creationId xmlns:a16="http://schemas.microsoft.com/office/drawing/2014/main" id="{07B11609-0540-4C5B-B141-9A62E39C8DC7}"/>
            </a:ext>
          </a:extLst>
        </xdr:cNvPr>
        <xdr:cNvSpPr txBox="1">
          <a:spLocks noChangeArrowheads="1"/>
        </xdr:cNvSpPr>
      </xdr:nvSpPr>
      <xdr:spPr bwMode="auto">
        <a:xfrm>
          <a:off x="6473407" y="51032601"/>
          <a:ext cx="1892914" cy="117749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1000">
              <a:latin typeface="+mj-ea"/>
              <a:ea typeface="+mj-ea"/>
            </a:rPr>
            <a:t>制作スタッフに若手人材を起用し、制作段階で</a:t>
          </a:r>
          <a:r>
            <a:rPr lang="en-US" altLang="ja-JP" sz="1000">
              <a:latin typeface="+mj-ea"/>
              <a:ea typeface="+mj-ea"/>
            </a:rPr>
            <a:t>OJT</a:t>
          </a:r>
          <a:r>
            <a:rPr lang="ja-JP" altLang="en-US" sz="1000">
              <a:latin typeface="+mj-ea"/>
              <a:ea typeface="+mj-ea"/>
            </a:rPr>
            <a:t>を組み込んだ実際のアニメーション制作現場における人材育成事業を実施。</a:t>
          </a:r>
        </a:p>
      </xdr:txBody>
    </xdr:sp>
    <xdr:clientData/>
  </xdr:twoCellAnchor>
  <xdr:twoCellAnchor>
    <xdr:from>
      <xdr:col>36</xdr:col>
      <xdr:colOff>77677</xdr:colOff>
      <xdr:row>757</xdr:row>
      <xdr:rowOff>270805</xdr:rowOff>
    </xdr:from>
    <xdr:to>
      <xdr:col>36</xdr:col>
      <xdr:colOff>77677</xdr:colOff>
      <xdr:row>757</xdr:row>
      <xdr:rowOff>581582</xdr:rowOff>
    </xdr:to>
    <xdr:cxnSp macro="">
      <xdr:nvCxnSpPr>
        <xdr:cNvPr id="48" name="直線矢印コネクタ 47">
          <a:extLst>
            <a:ext uri="{FF2B5EF4-FFF2-40B4-BE49-F238E27FC236}">
              <a16:creationId xmlns:a16="http://schemas.microsoft.com/office/drawing/2014/main" id="{CD171C3E-4168-43F7-B33F-D605C5432400}"/>
            </a:ext>
          </a:extLst>
        </xdr:cNvPr>
        <xdr:cNvCxnSpPr/>
      </xdr:nvCxnSpPr>
      <xdr:spPr>
        <a:xfrm>
          <a:off x="7478602" y="52058230"/>
          <a:ext cx="0" cy="3107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162147</xdr:colOff>
      <xdr:row>758</xdr:row>
      <xdr:rowOff>326460</xdr:rowOff>
    </xdr:from>
    <xdr:to>
      <xdr:col>40</xdr:col>
      <xdr:colOff>187600</xdr:colOff>
      <xdr:row>759</xdr:row>
      <xdr:rowOff>299980</xdr:rowOff>
    </xdr:to>
    <xdr:sp macro="" textlink="">
      <xdr:nvSpPr>
        <xdr:cNvPr id="49" name="Rectangle 8">
          <a:extLst>
            <a:ext uri="{FF2B5EF4-FFF2-40B4-BE49-F238E27FC236}">
              <a16:creationId xmlns:a16="http://schemas.microsoft.com/office/drawing/2014/main" id="{AD830F1F-0A97-4E46-86E9-9CF504FC229E}"/>
            </a:ext>
          </a:extLst>
        </xdr:cNvPr>
        <xdr:cNvSpPr>
          <a:spLocks noChangeArrowheads="1"/>
        </xdr:cNvSpPr>
      </xdr:nvSpPr>
      <xdr:spPr bwMode="auto">
        <a:xfrm>
          <a:off x="6562947" y="52780635"/>
          <a:ext cx="1825678" cy="640270"/>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000">
              <a:latin typeface="+mj-ea"/>
              <a:ea typeface="+mj-ea"/>
            </a:rPr>
            <a:t>C:</a:t>
          </a:r>
          <a:r>
            <a:rPr lang="ja-JP" altLang="en-US" sz="1000">
              <a:latin typeface="+mj-ea"/>
              <a:ea typeface="+mj-ea"/>
            </a:rPr>
            <a:t>民間会社（全</a:t>
          </a:r>
          <a:r>
            <a:rPr lang="en-US" altLang="ja-JP" sz="1000">
              <a:latin typeface="+mj-ea"/>
              <a:ea typeface="+mj-ea"/>
            </a:rPr>
            <a:t>4</a:t>
          </a:r>
          <a:r>
            <a:rPr lang="ja-JP" altLang="en-US" sz="1000">
              <a:latin typeface="+mj-ea"/>
              <a:ea typeface="+mj-ea"/>
            </a:rPr>
            <a:t>機関）</a:t>
          </a:r>
          <a:endParaRPr lang="en-US" altLang="ja-JP" sz="1000">
            <a:latin typeface="+mj-ea"/>
            <a:ea typeface="+mj-ea"/>
          </a:endParaRPr>
        </a:p>
        <a:p>
          <a:pPr algn="ctr"/>
          <a:r>
            <a:rPr lang="en-US" altLang="ja-JP" sz="1000">
              <a:latin typeface="+mj-ea"/>
              <a:ea typeface="+mj-ea"/>
            </a:rPr>
            <a:t>152</a:t>
          </a:r>
          <a:r>
            <a:rPr lang="ja-JP" altLang="en-US" sz="1000">
              <a:latin typeface="+mj-ea"/>
              <a:ea typeface="+mj-ea"/>
            </a:rPr>
            <a:t>百万円</a:t>
          </a:r>
        </a:p>
      </xdr:txBody>
    </xdr:sp>
    <xdr:clientData/>
  </xdr:twoCellAnchor>
  <xdr:twoCellAnchor>
    <xdr:from>
      <xdr:col>31</xdr:col>
      <xdr:colOff>14976</xdr:colOff>
      <xdr:row>760</xdr:row>
      <xdr:rowOff>70752</xdr:rowOff>
    </xdr:from>
    <xdr:to>
      <xdr:col>41</xdr:col>
      <xdr:colOff>121886</xdr:colOff>
      <xdr:row>761</xdr:row>
      <xdr:rowOff>436892</xdr:rowOff>
    </xdr:to>
    <xdr:sp macro="" textlink="">
      <xdr:nvSpPr>
        <xdr:cNvPr id="50" name="AutoShape 10">
          <a:extLst>
            <a:ext uri="{FF2B5EF4-FFF2-40B4-BE49-F238E27FC236}">
              <a16:creationId xmlns:a16="http://schemas.microsoft.com/office/drawing/2014/main" id="{86DD5E24-E42F-4DF3-ACAE-746AE92B5224}"/>
            </a:ext>
          </a:extLst>
        </xdr:cNvPr>
        <xdr:cNvSpPr>
          <a:spLocks noChangeArrowheads="1"/>
        </xdr:cNvSpPr>
      </xdr:nvSpPr>
      <xdr:spPr bwMode="auto">
        <a:xfrm>
          <a:off x="6415776" y="53563152"/>
          <a:ext cx="2107160" cy="5947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115829</xdr:colOff>
      <xdr:row>760</xdr:row>
      <xdr:rowOff>126780</xdr:rowOff>
    </xdr:from>
    <xdr:to>
      <xdr:col>41</xdr:col>
      <xdr:colOff>51150</xdr:colOff>
      <xdr:row>762</xdr:row>
      <xdr:rowOff>78027</xdr:rowOff>
    </xdr:to>
    <xdr:sp macro="" textlink="">
      <xdr:nvSpPr>
        <xdr:cNvPr id="51" name="Text Box 9">
          <a:extLst>
            <a:ext uri="{FF2B5EF4-FFF2-40B4-BE49-F238E27FC236}">
              <a16:creationId xmlns:a16="http://schemas.microsoft.com/office/drawing/2014/main" id="{272CF955-6465-4027-B65F-27C803D164C2}"/>
            </a:ext>
          </a:extLst>
        </xdr:cNvPr>
        <xdr:cNvSpPr txBox="1">
          <a:spLocks noChangeArrowheads="1"/>
        </xdr:cNvSpPr>
      </xdr:nvSpPr>
      <xdr:spPr bwMode="auto">
        <a:xfrm>
          <a:off x="6516629" y="53619180"/>
          <a:ext cx="1935571" cy="62752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kumimoji="1" lang="en-US" altLang="ja-JP" sz="1000" kern="1200">
              <a:solidFill>
                <a:schemeClr val="tx1"/>
              </a:solidFill>
              <a:latin typeface="Arial" charset="0"/>
              <a:ea typeface="ＭＳ Ｐゴシック" charset="-128"/>
              <a:cs typeface="+mn-cs"/>
            </a:rPr>
            <a:t>OJT</a:t>
          </a:r>
          <a:r>
            <a:rPr kumimoji="1" lang="ja-JP" altLang="ja-JP" sz="1000" kern="1200">
              <a:solidFill>
                <a:schemeClr val="tx1"/>
              </a:solidFill>
              <a:latin typeface="Arial" charset="0"/>
              <a:ea typeface="ＭＳ Ｐゴシック" charset="-128"/>
              <a:cs typeface="+mn-cs"/>
            </a:rPr>
            <a:t>を組み込んだ</a:t>
          </a:r>
          <a:r>
            <a:rPr lang="ja-JP" altLang="en-US" sz="1000">
              <a:latin typeface="+mj-ea"/>
              <a:ea typeface="+mj-ea"/>
            </a:rPr>
            <a:t>短編オリジナルアニメーション作品制作業務を実施。</a:t>
          </a:r>
        </a:p>
      </xdr:txBody>
    </xdr:sp>
    <xdr:clientData/>
  </xdr:twoCellAnchor>
  <xdr:twoCellAnchor>
    <xdr:from>
      <xdr:col>31</xdr:col>
      <xdr:colOff>59907</xdr:colOff>
      <xdr:row>752</xdr:row>
      <xdr:rowOff>26573</xdr:rowOff>
    </xdr:from>
    <xdr:to>
      <xdr:col>41</xdr:col>
      <xdr:colOff>97154</xdr:colOff>
      <xdr:row>752</xdr:row>
      <xdr:rowOff>326144</xdr:rowOff>
    </xdr:to>
    <xdr:sp macro="" textlink="">
      <xdr:nvSpPr>
        <xdr:cNvPr id="52" name="Text Box 12">
          <a:extLst>
            <a:ext uri="{FF2B5EF4-FFF2-40B4-BE49-F238E27FC236}">
              <a16:creationId xmlns:a16="http://schemas.microsoft.com/office/drawing/2014/main" id="{42FD91D9-DD83-449E-88F1-8AB451B3CA67}"/>
            </a:ext>
          </a:extLst>
        </xdr:cNvPr>
        <xdr:cNvSpPr txBox="1">
          <a:spLocks noChangeArrowheads="1"/>
        </xdr:cNvSpPr>
      </xdr:nvSpPr>
      <xdr:spPr bwMode="auto">
        <a:xfrm>
          <a:off x="6460707" y="49737548"/>
          <a:ext cx="2037497" cy="29957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26</xdr:col>
      <xdr:colOff>83471</xdr:colOff>
      <xdr:row>743</xdr:row>
      <xdr:rowOff>151624</xdr:rowOff>
    </xdr:from>
    <xdr:to>
      <xdr:col>26</xdr:col>
      <xdr:colOff>95250</xdr:colOff>
      <xdr:row>744</xdr:row>
      <xdr:rowOff>27214</xdr:rowOff>
    </xdr:to>
    <xdr:cxnSp macro="">
      <xdr:nvCxnSpPr>
        <xdr:cNvPr id="53" name="直線コネクタ 52">
          <a:extLst>
            <a:ext uri="{FF2B5EF4-FFF2-40B4-BE49-F238E27FC236}">
              <a16:creationId xmlns:a16="http://schemas.microsoft.com/office/drawing/2014/main" id="{D32E2544-A279-4039-9119-291EC737C8E5}"/>
            </a:ext>
          </a:extLst>
        </xdr:cNvPr>
        <xdr:cNvCxnSpPr>
          <a:stCxn id="30" idx="2"/>
        </xdr:cNvCxnSpPr>
      </xdr:nvCxnSpPr>
      <xdr:spPr>
        <a:xfrm>
          <a:off x="5484146" y="46690774"/>
          <a:ext cx="11779" cy="2280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59531</xdr:colOff>
      <xdr:row>758</xdr:row>
      <xdr:rowOff>59532</xdr:rowOff>
    </xdr:from>
    <xdr:to>
      <xdr:col>41</xdr:col>
      <xdr:colOff>96778</xdr:colOff>
      <xdr:row>758</xdr:row>
      <xdr:rowOff>359103</xdr:rowOff>
    </xdr:to>
    <xdr:sp macro="" textlink="">
      <xdr:nvSpPr>
        <xdr:cNvPr id="54" name="Text Box 12">
          <a:extLst>
            <a:ext uri="{FF2B5EF4-FFF2-40B4-BE49-F238E27FC236}">
              <a16:creationId xmlns:a16="http://schemas.microsoft.com/office/drawing/2014/main" id="{7CC84BB8-D862-480E-921A-348709B4BC3D}"/>
            </a:ext>
          </a:extLst>
        </xdr:cNvPr>
        <xdr:cNvSpPr txBox="1">
          <a:spLocks noChangeArrowheads="1"/>
        </xdr:cNvSpPr>
      </xdr:nvSpPr>
      <xdr:spPr bwMode="auto">
        <a:xfrm>
          <a:off x="6460331" y="52513707"/>
          <a:ext cx="2037497" cy="29957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再委託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38</xdr:col>
      <xdr:colOff>38100</xdr:colOff>
      <xdr:row>31</xdr:row>
      <xdr:rowOff>114300</xdr:rowOff>
    </xdr:from>
    <xdr:to>
      <xdr:col>41</xdr:col>
      <xdr:colOff>161925</xdr:colOff>
      <xdr:row>31</xdr:row>
      <xdr:rowOff>371475</xdr:rowOff>
    </xdr:to>
    <xdr:sp macro="" textlink="">
      <xdr:nvSpPr>
        <xdr:cNvPr id="3" name="テキスト ボックス 2">
          <a:extLst>
            <a:ext uri="{FF2B5EF4-FFF2-40B4-BE49-F238E27FC236}">
              <a16:creationId xmlns:a16="http://schemas.microsoft.com/office/drawing/2014/main" id="{F4203793-42AB-478F-97E7-644E202E4ED9}"/>
            </a:ext>
          </a:extLst>
        </xdr:cNvPr>
        <xdr:cNvSpPr txBox="1"/>
      </xdr:nvSpPr>
      <xdr:spPr>
        <a:xfrm>
          <a:off x="7639050" y="11639550"/>
          <a:ext cx="7239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76200</xdr:colOff>
      <xdr:row>137</xdr:row>
      <xdr:rowOff>133350</xdr:rowOff>
    </xdr:from>
    <xdr:to>
      <xdr:col>41</xdr:col>
      <xdr:colOff>114300</xdr:colOff>
      <xdr:row>137</xdr:row>
      <xdr:rowOff>390525</xdr:rowOff>
    </xdr:to>
    <xdr:sp macro="" textlink="">
      <xdr:nvSpPr>
        <xdr:cNvPr id="60" name="テキスト ボックス 59">
          <a:extLst>
            <a:ext uri="{FF2B5EF4-FFF2-40B4-BE49-F238E27FC236}">
              <a16:creationId xmlns:a16="http://schemas.microsoft.com/office/drawing/2014/main" id="{CF8EB6F1-60E2-4036-98A1-1EAE7EC5014F}"/>
            </a:ext>
          </a:extLst>
        </xdr:cNvPr>
        <xdr:cNvSpPr txBox="1"/>
      </xdr:nvSpPr>
      <xdr:spPr>
        <a:xfrm>
          <a:off x="7677150" y="26841450"/>
          <a:ext cx="63817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834" zoomScaleNormal="75" zoomScaleSheetLayoutView="100" zoomScalePageLayoutView="85" workbookViewId="0">
      <selection activeCell="AY27" sqref="A27:XFD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344</v>
      </c>
      <c r="AT2" s="940"/>
      <c r="AU2" s="940"/>
      <c r="AV2" s="52" t="str">
        <f>IF(AW2="", "", "-")</f>
        <v/>
      </c>
      <c r="AW2" s="911"/>
      <c r="AX2" s="911"/>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574</v>
      </c>
      <c r="H5" s="840"/>
      <c r="I5" s="840"/>
      <c r="J5" s="840"/>
      <c r="K5" s="840"/>
      <c r="L5" s="840"/>
      <c r="M5" s="841" t="s">
        <v>66</v>
      </c>
      <c r="N5" s="842"/>
      <c r="O5" s="842"/>
      <c r="P5" s="842"/>
      <c r="Q5" s="842"/>
      <c r="R5" s="843"/>
      <c r="S5" s="844" t="s">
        <v>575</v>
      </c>
      <c r="T5" s="840"/>
      <c r="U5" s="840"/>
      <c r="V5" s="840"/>
      <c r="W5" s="840"/>
      <c r="X5" s="845"/>
      <c r="Y5" s="698" t="s">
        <v>3</v>
      </c>
      <c r="Z5" s="543"/>
      <c r="AA5" s="543"/>
      <c r="AB5" s="543"/>
      <c r="AC5" s="543"/>
      <c r="AD5" s="544"/>
      <c r="AE5" s="699" t="s">
        <v>630</v>
      </c>
      <c r="AF5" s="699"/>
      <c r="AG5" s="699"/>
      <c r="AH5" s="699"/>
      <c r="AI5" s="699"/>
      <c r="AJ5" s="699"/>
      <c r="AK5" s="699"/>
      <c r="AL5" s="699"/>
      <c r="AM5" s="699"/>
      <c r="AN5" s="699"/>
      <c r="AO5" s="699"/>
      <c r="AP5" s="700"/>
      <c r="AQ5" s="701" t="s">
        <v>631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511</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クールジャパン、知的財産</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632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232</v>
      </c>
      <c r="Q13" s="658"/>
      <c r="R13" s="658"/>
      <c r="S13" s="658"/>
      <c r="T13" s="658"/>
      <c r="U13" s="658"/>
      <c r="V13" s="659"/>
      <c r="W13" s="657">
        <v>232</v>
      </c>
      <c r="X13" s="658"/>
      <c r="Y13" s="658"/>
      <c r="Z13" s="658"/>
      <c r="AA13" s="658"/>
      <c r="AB13" s="658"/>
      <c r="AC13" s="659"/>
      <c r="AD13" s="657">
        <v>240</v>
      </c>
      <c r="AE13" s="658"/>
      <c r="AF13" s="658"/>
      <c r="AG13" s="658"/>
      <c r="AH13" s="658"/>
      <c r="AI13" s="658"/>
      <c r="AJ13" s="659"/>
      <c r="AK13" s="657">
        <v>241</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579</v>
      </c>
      <c r="X14" s="658"/>
      <c r="Y14" s="658"/>
      <c r="Z14" s="658"/>
      <c r="AA14" s="658"/>
      <c r="AB14" s="658"/>
      <c r="AC14" s="659"/>
      <c r="AD14" s="657" t="s">
        <v>629</v>
      </c>
      <c r="AE14" s="658"/>
      <c r="AF14" s="658"/>
      <c r="AG14" s="658"/>
      <c r="AH14" s="658"/>
      <c r="AI14" s="658"/>
      <c r="AJ14" s="659"/>
      <c r="AK14" s="657" t="s">
        <v>567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580</v>
      </c>
      <c r="AE15" s="658"/>
      <c r="AF15" s="658"/>
      <c r="AG15" s="658"/>
      <c r="AH15" s="658"/>
      <c r="AI15" s="658"/>
      <c r="AJ15" s="659"/>
      <c r="AK15" s="657" t="s">
        <v>567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580</v>
      </c>
      <c r="AE16" s="658"/>
      <c r="AF16" s="658"/>
      <c r="AG16" s="658"/>
      <c r="AH16" s="658"/>
      <c r="AI16" s="658"/>
      <c r="AJ16" s="659"/>
      <c r="AK16" s="657" t="s">
        <v>567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581</v>
      </c>
      <c r="Q17" s="658"/>
      <c r="R17" s="658"/>
      <c r="S17" s="658"/>
      <c r="T17" s="658"/>
      <c r="U17" s="658"/>
      <c r="V17" s="659"/>
      <c r="W17" s="657" t="s">
        <v>569</v>
      </c>
      <c r="X17" s="658"/>
      <c r="Y17" s="658"/>
      <c r="Z17" s="658"/>
      <c r="AA17" s="658"/>
      <c r="AB17" s="658"/>
      <c r="AC17" s="659"/>
      <c r="AD17" s="657" t="s">
        <v>581</v>
      </c>
      <c r="AE17" s="658"/>
      <c r="AF17" s="658"/>
      <c r="AG17" s="658"/>
      <c r="AH17" s="658"/>
      <c r="AI17" s="658"/>
      <c r="AJ17" s="659"/>
      <c r="AK17" s="657" t="s">
        <v>567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232</v>
      </c>
      <c r="Q18" s="879"/>
      <c r="R18" s="879"/>
      <c r="S18" s="879"/>
      <c r="T18" s="879"/>
      <c r="U18" s="879"/>
      <c r="V18" s="880"/>
      <c r="W18" s="878">
        <f>SUM(W13:AC17)</f>
        <v>232</v>
      </c>
      <c r="X18" s="879"/>
      <c r="Y18" s="879"/>
      <c r="Z18" s="879"/>
      <c r="AA18" s="879"/>
      <c r="AB18" s="879"/>
      <c r="AC18" s="880"/>
      <c r="AD18" s="878">
        <f>SUM(AD13:AJ17)</f>
        <v>240</v>
      </c>
      <c r="AE18" s="879"/>
      <c r="AF18" s="879"/>
      <c r="AG18" s="879"/>
      <c r="AH18" s="879"/>
      <c r="AI18" s="879"/>
      <c r="AJ18" s="880"/>
      <c r="AK18" s="878">
        <f>SUM(AK13:AQ17)</f>
        <v>241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232</v>
      </c>
      <c r="Q19" s="658"/>
      <c r="R19" s="658"/>
      <c r="S19" s="658"/>
      <c r="T19" s="658"/>
      <c r="U19" s="658"/>
      <c r="V19" s="659"/>
      <c r="W19" s="657">
        <v>231</v>
      </c>
      <c r="X19" s="658"/>
      <c r="Y19" s="658"/>
      <c r="Z19" s="658"/>
      <c r="AA19" s="658"/>
      <c r="AB19" s="658"/>
      <c r="AC19" s="659"/>
      <c r="AD19" s="657">
        <v>239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0.99568965517241381</v>
      </c>
      <c r="X20" s="318"/>
      <c r="Y20" s="318"/>
      <c r="Z20" s="318"/>
      <c r="AA20" s="318"/>
      <c r="AB20" s="318"/>
      <c r="AC20" s="318"/>
      <c r="AD20" s="318">
        <f t="shared" ref="AD20" si="1">IF(AD18=0, "-", SUM(AD19)/AD18)</f>
        <v>0.99583333333333335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0.99568965517241381</v>
      </c>
      <c r="X21" s="318"/>
      <c r="Y21" s="318"/>
      <c r="Z21" s="318"/>
      <c r="AA21" s="318"/>
      <c r="AB21" s="318"/>
      <c r="AC21" s="318"/>
      <c r="AD21" s="318">
        <f t="shared" ref="AD21" si="3">IF(AD19=0, "-", SUM(AD19)/SUM(AD13,AD14))</f>
        <v>0.99583333333333335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555</v>
      </c>
      <c r="B22" s="965"/>
      <c r="C22" s="965"/>
      <c r="D22" s="965"/>
      <c r="E22" s="965"/>
      <c r="F22" s="966"/>
      <c r="G22" s="951" t="s">
        <v>457</v>
      </c>
      <c r="H22" s="222"/>
      <c r="I22" s="222"/>
      <c r="J22" s="222"/>
      <c r="K22" s="222"/>
      <c r="L22" s="222"/>
      <c r="M22" s="222"/>
      <c r="N22" s="222"/>
      <c r="O22" s="223"/>
      <c r="P22" s="936" t="s">
        <v>516</v>
      </c>
      <c r="Q22" s="222"/>
      <c r="R22" s="222"/>
      <c r="S22" s="222"/>
      <c r="T22" s="222"/>
      <c r="U22" s="222"/>
      <c r="V22" s="223"/>
      <c r="W22" s="936" t="s">
        <v>512</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582</v>
      </c>
      <c r="H23" s="953"/>
      <c r="I23" s="953"/>
      <c r="J23" s="953"/>
      <c r="K23" s="953"/>
      <c r="L23" s="953"/>
      <c r="M23" s="953"/>
      <c r="N23" s="953"/>
      <c r="O23" s="954"/>
      <c r="P23" s="919">
        <v>241</v>
      </c>
      <c r="Q23" s="920"/>
      <c r="R23" s="920"/>
      <c r="S23" s="920"/>
      <c r="T23" s="920"/>
      <c r="U23" s="920"/>
      <c r="V23" s="937"/>
      <c r="W23" s="919"/>
      <c r="X23" s="920"/>
      <c r="Y23" s="920"/>
      <c r="Z23" s="920"/>
      <c r="AA23" s="920"/>
      <c r="AB23" s="920"/>
      <c r="AC23" s="937"/>
      <c r="AD23" s="974" t="s">
        <v>566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583</v>
      </c>
      <c r="H24" s="956"/>
      <c r="I24" s="956"/>
      <c r="J24" s="956"/>
      <c r="K24" s="956"/>
      <c r="L24" s="956"/>
      <c r="M24" s="956"/>
      <c r="N24" s="956"/>
      <c r="O24" s="957"/>
      <c r="P24" s="657">
        <v>0.2</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584</v>
      </c>
      <c r="H25" s="956"/>
      <c r="I25" s="956"/>
      <c r="J25" s="956"/>
      <c r="K25" s="956"/>
      <c r="L25" s="956"/>
      <c r="M25" s="956"/>
      <c r="N25" s="956"/>
      <c r="O25" s="957"/>
      <c r="P25" s="657">
        <v>0.1</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585</v>
      </c>
      <c r="H26" s="956"/>
      <c r="I26" s="956"/>
      <c r="J26" s="956"/>
      <c r="K26" s="956"/>
      <c r="L26" s="956"/>
      <c r="M26" s="956"/>
      <c r="N26" s="956"/>
      <c r="O26" s="957"/>
      <c r="P26" s="657">
        <v>6.0000000000000001E-3</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-0.30599999999998317</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241</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5" t="s">
        <v>523</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567</v>
      </c>
      <c r="AR31" s="200"/>
      <c r="AS31" s="133" t="s">
        <v>355</v>
      </c>
      <c r="AT31" s="134"/>
      <c r="AU31" s="199" t="s">
        <v>588</v>
      </c>
      <c r="AV31" s="199"/>
      <c r="AW31" s="398" t="s">
        <v>300</v>
      </c>
      <c r="AX31" s="399"/>
    </row>
    <row r="32" spans="1:50" ht="38.25" customHeight="1" x14ac:dyDescent="0.15">
      <c r="A32" s="403"/>
      <c r="B32" s="401"/>
      <c r="C32" s="401"/>
      <c r="D32" s="401"/>
      <c r="E32" s="401"/>
      <c r="F32" s="402"/>
      <c r="G32" s="564" t="s">
        <v>586</v>
      </c>
      <c r="H32" s="565"/>
      <c r="I32" s="565"/>
      <c r="J32" s="565"/>
      <c r="K32" s="565"/>
      <c r="L32" s="565"/>
      <c r="M32" s="565"/>
      <c r="N32" s="565"/>
      <c r="O32" s="566"/>
      <c r="P32" s="105" t="s">
        <v>661</v>
      </c>
      <c r="Q32" s="105"/>
      <c r="R32" s="105"/>
      <c r="S32" s="105"/>
      <c r="T32" s="105"/>
      <c r="U32" s="105"/>
      <c r="V32" s="105"/>
      <c r="W32" s="105"/>
      <c r="X32" s="106"/>
      <c r="Y32" s="471" t="s">
        <v>12</v>
      </c>
      <c r="Z32" s="531"/>
      <c r="AA32" s="532"/>
      <c r="AB32" s="461" t="s">
        <v>587</v>
      </c>
      <c r="AC32" s="461"/>
      <c r="AD32" s="461"/>
      <c r="AE32" s="218">
        <v>94</v>
      </c>
      <c r="AF32" s="219"/>
      <c r="AG32" s="219"/>
      <c r="AH32" s="219"/>
      <c r="AI32" s="218">
        <v>88</v>
      </c>
      <c r="AJ32" s="219"/>
      <c r="AK32" s="219"/>
      <c r="AL32" s="219"/>
      <c r="AM32" s="218"/>
      <c r="AN32" s="219"/>
      <c r="AO32" s="219"/>
      <c r="AP32" s="219"/>
      <c r="AQ32" s="340" t="s">
        <v>569</v>
      </c>
      <c r="AR32" s="207"/>
      <c r="AS32" s="207"/>
      <c r="AT32" s="341"/>
      <c r="AU32" s="219" t="s">
        <v>588</v>
      </c>
      <c r="AV32" s="219"/>
      <c r="AW32" s="219"/>
      <c r="AX32" s="221"/>
    </row>
    <row r="33" spans="1:50" ht="38.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v>96</v>
      </c>
      <c r="AF33" s="219"/>
      <c r="AG33" s="219"/>
      <c r="AH33" s="219"/>
      <c r="AI33" s="218">
        <v>95</v>
      </c>
      <c r="AJ33" s="219"/>
      <c r="AK33" s="219"/>
      <c r="AL33" s="219"/>
      <c r="AM33" s="218">
        <v>93</v>
      </c>
      <c r="AN33" s="219"/>
      <c r="AO33" s="219"/>
      <c r="AP33" s="219"/>
      <c r="AQ33" s="340" t="s">
        <v>678</v>
      </c>
      <c r="AR33" s="207"/>
      <c r="AS33" s="207"/>
      <c r="AT33" s="341"/>
      <c r="AU33" s="219" t="s">
        <v>679</v>
      </c>
      <c r="AV33" s="219"/>
      <c r="AW33" s="219"/>
      <c r="AX33" s="221"/>
    </row>
    <row r="34" spans="1:50" ht="38.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98</v>
      </c>
      <c r="AF34" s="219"/>
      <c r="AG34" s="219"/>
      <c r="AH34" s="219"/>
      <c r="AI34" s="218">
        <v>93</v>
      </c>
      <c r="AJ34" s="219"/>
      <c r="AK34" s="219"/>
      <c r="AL34" s="219"/>
      <c r="AM34" s="218" t="s">
        <v>567</v>
      </c>
      <c r="AN34" s="219"/>
      <c r="AO34" s="219"/>
      <c r="AP34" s="219"/>
      <c r="AQ34" s="340" t="s">
        <v>588</v>
      </c>
      <c r="AR34" s="207"/>
      <c r="AS34" s="207"/>
      <c r="AT34" s="341"/>
      <c r="AU34" s="219" t="s">
        <v>569</v>
      </c>
      <c r="AV34" s="219"/>
      <c r="AW34" s="219"/>
      <c r="AX34" s="221"/>
    </row>
    <row r="35" spans="1:50" ht="23.25" customHeight="1" x14ac:dyDescent="0.15">
      <c r="A35" s="226" t="s">
        <v>501</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8.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34</v>
      </c>
      <c r="AF101" s="219"/>
      <c r="AG101" s="219"/>
      <c r="AH101" s="220"/>
      <c r="AI101" s="218">
        <v>36</v>
      </c>
      <c r="AJ101" s="219"/>
      <c r="AK101" s="219"/>
      <c r="AL101" s="220"/>
      <c r="AM101" s="218">
        <v>36</v>
      </c>
      <c r="AN101" s="219"/>
      <c r="AO101" s="219"/>
      <c r="AP101" s="220"/>
      <c r="AQ101" s="218" t="s">
        <v>567</v>
      </c>
      <c r="AR101" s="219"/>
      <c r="AS101" s="219"/>
      <c r="AT101" s="220"/>
      <c r="AU101" s="218" t="s">
        <v>567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35</v>
      </c>
      <c r="AF102" s="418"/>
      <c r="AG102" s="418"/>
      <c r="AH102" s="418"/>
      <c r="AI102" s="418">
        <v>35</v>
      </c>
      <c r="AJ102" s="418"/>
      <c r="AK102" s="418"/>
      <c r="AL102" s="418"/>
      <c r="AM102" s="418">
        <v>35</v>
      </c>
      <c r="AN102" s="418"/>
      <c r="AO102" s="418"/>
      <c r="AP102" s="418"/>
      <c r="AQ102" s="273" t="s">
        <v>567</v>
      </c>
      <c r="AR102" s="274"/>
      <c r="AS102" s="274"/>
      <c r="AT102" s="319"/>
      <c r="AU102" s="273" t="s">
        <v>567</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2"/>
      <c r="B104" s="423"/>
      <c r="C104" s="423"/>
      <c r="D104" s="423"/>
      <c r="E104" s="423"/>
      <c r="F104" s="424"/>
      <c r="G104" s="105" t="s">
        <v>657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592</v>
      </c>
      <c r="AC104" s="546"/>
      <c r="AD104" s="547"/>
      <c r="AE104" s="218">
        <v>7</v>
      </c>
      <c r="AF104" s="219"/>
      <c r="AG104" s="219"/>
      <c r="AH104" s="220"/>
      <c r="AI104" s="218">
        <v>6</v>
      </c>
      <c r="AJ104" s="219"/>
      <c r="AK104" s="219"/>
      <c r="AL104" s="220"/>
      <c r="AM104" s="218">
        <v>7</v>
      </c>
      <c r="AN104" s="219"/>
      <c r="AO104" s="219"/>
      <c r="AP104" s="220"/>
      <c r="AQ104" s="218" t="s">
        <v>567</v>
      </c>
      <c r="AR104" s="219"/>
      <c r="AS104" s="219"/>
      <c r="AT104" s="220"/>
      <c r="AU104" s="218" t="s">
        <v>567</v>
      </c>
      <c r="AV104" s="219"/>
      <c r="AW104" s="219"/>
      <c r="AX104" s="220"/>
    </row>
    <row r="105" spans="1:60" ht="23.25" customHeight="1" thickBo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593</v>
      </c>
      <c r="AC105" s="469"/>
      <c r="AD105" s="470"/>
      <c r="AE105" s="418">
        <v>6.8235294117647056</v>
      </c>
      <c r="AF105" s="418"/>
      <c r="AG105" s="418"/>
      <c r="AH105" s="418"/>
      <c r="AI105" s="418">
        <v>6.4166666666666696</v>
      </c>
      <c r="AJ105" s="418"/>
      <c r="AK105" s="418"/>
      <c r="AL105" s="418"/>
      <c r="AM105" s="218">
        <v>6.6</v>
      </c>
      <c r="AN105" s="219"/>
      <c r="AO105" s="219"/>
      <c r="AP105" s="220"/>
      <c r="AQ105" s="218" t="s">
        <v>680</v>
      </c>
      <c r="AR105" s="219"/>
      <c r="AS105" s="219"/>
      <c r="AT105" s="220"/>
      <c r="AU105" s="273" t="s">
        <v>567</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hidden="1" customHeight="1" x14ac:dyDescent="0.15">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v>7</v>
      </c>
      <c r="AF116" s="418"/>
      <c r="AG116" s="418"/>
      <c r="AH116" s="418"/>
      <c r="AI116" s="418">
        <v>6</v>
      </c>
      <c r="AJ116" s="418"/>
      <c r="AK116" s="418"/>
      <c r="AL116" s="418"/>
      <c r="AM116" s="418">
        <v>7</v>
      </c>
      <c r="AN116" s="418"/>
      <c r="AO116" s="418"/>
      <c r="AP116" s="418"/>
      <c r="AQ116" s="218"/>
      <c r="AR116" s="219"/>
      <c r="AS116" s="219"/>
      <c r="AT116" s="219"/>
      <c r="AU116" s="219"/>
      <c r="AV116" s="219"/>
      <c r="AW116" s="219"/>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597</v>
      </c>
      <c r="AF117" s="551"/>
      <c r="AG117" s="551"/>
      <c r="AH117" s="551"/>
      <c r="AI117" s="551" t="s">
        <v>598</v>
      </c>
      <c r="AJ117" s="551"/>
      <c r="AK117" s="551"/>
      <c r="AL117" s="551"/>
      <c r="AM117" s="551" t="s">
        <v>599</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t="s">
        <v>600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602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602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601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602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683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355</v>
      </c>
      <c r="AT133" s="134"/>
      <c r="AU133" s="200">
        <v>2</v>
      </c>
      <c r="AV133" s="200"/>
      <c r="AW133" s="133" t="s">
        <v>300</v>
      </c>
      <c r="AX133" s="195"/>
    </row>
    <row r="134" spans="1:50" ht="39.75" customHeight="1" x14ac:dyDescent="0.15">
      <c r="A134" s="189"/>
      <c r="B134" s="186"/>
      <c r="C134" s="180"/>
      <c r="D134" s="186"/>
      <c r="E134" s="180"/>
      <c r="F134" s="181"/>
      <c r="G134" s="104" t="s">
        <v>681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587</v>
      </c>
      <c r="AC134" s="205"/>
      <c r="AD134" s="205"/>
      <c r="AE134" s="206">
        <v>51.1</v>
      </c>
      <c r="AF134" s="207"/>
      <c r="AG134" s="207"/>
      <c r="AH134" s="207"/>
      <c r="AI134" s="206">
        <v>47.1</v>
      </c>
      <c r="AJ134" s="207"/>
      <c r="AK134" s="207"/>
      <c r="AL134" s="207"/>
      <c r="AM134" s="206"/>
      <c r="AN134" s="207"/>
      <c r="AO134" s="207"/>
      <c r="AP134" s="207"/>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t="s">
        <v>569</v>
      </c>
      <c r="AF135" s="207"/>
      <c r="AG135" s="207"/>
      <c r="AH135" s="207"/>
      <c r="AI135" s="206" t="s">
        <v>605</v>
      </c>
      <c r="AJ135" s="207"/>
      <c r="AK135" s="207"/>
      <c r="AL135" s="207"/>
      <c r="AM135" s="206" t="s">
        <v>567</v>
      </c>
      <c r="AN135" s="207"/>
      <c r="AO135" s="207"/>
      <c r="AP135" s="207"/>
      <c r="AQ135" s="206" t="s">
        <v>569</v>
      </c>
      <c r="AR135" s="207"/>
      <c r="AS135" s="207"/>
      <c r="AT135" s="207"/>
      <c r="AU135" s="206">
        <v>60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567</v>
      </c>
      <c r="AR137" s="199"/>
      <c r="AS137" s="133" t="s">
        <v>355</v>
      </c>
      <c r="AT137" s="134"/>
      <c r="AU137" s="200" t="s">
        <v>567</v>
      </c>
      <c r="AV137" s="200"/>
      <c r="AW137" s="133" t="s">
        <v>300</v>
      </c>
      <c r="AX137" s="195"/>
    </row>
    <row r="138" spans="1:50" ht="39.75" customHeight="1" x14ac:dyDescent="0.15">
      <c r="A138" s="189"/>
      <c r="B138" s="186"/>
      <c r="C138" s="180"/>
      <c r="D138" s="186"/>
      <c r="E138" s="180"/>
      <c r="F138" s="181"/>
      <c r="G138" s="104" t="s">
        <v>603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604</v>
      </c>
      <c r="AC138" s="205"/>
      <c r="AD138" s="205"/>
      <c r="AE138" s="206">
        <v>3350</v>
      </c>
      <c r="AF138" s="207"/>
      <c r="AG138" s="207"/>
      <c r="AH138" s="207"/>
      <c r="AI138" s="206">
        <v>3811</v>
      </c>
      <c r="AJ138" s="207"/>
      <c r="AK138" s="207"/>
      <c r="AL138" s="207"/>
      <c r="AM138" s="206"/>
      <c r="AN138" s="207"/>
      <c r="AO138" s="207"/>
      <c r="AP138" s="207"/>
      <c r="AQ138" s="206" t="s">
        <v>567</v>
      </c>
      <c r="AR138" s="207"/>
      <c r="AS138" s="207"/>
      <c r="AT138" s="207"/>
      <c r="AU138" s="206" t="s">
        <v>567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604</v>
      </c>
      <c r="AC139" s="213"/>
      <c r="AD139" s="213"/>
      <c r="AE139" s="206">
        <v>3939</v>
      </c>
      <c r="AF139" s="207"/>
      <c r="AG139" s="207"/>
      <c r="AH139" s="207"/>
      <c r="AI139" s="206">
        <v>3755</v>
      </c>
      <c r="AJ139" s="207"/>
      <c r="AK139" s="207"/>
      <c r="AL139" s="207"/>
      <c r="AM139" s="206">
        <v>3608</v>
      </c>
      <c r="AN139" s="207"/>
      <c r="AO139" s="207"/>
      <c r="AP139" s="207"/>
      <c r="AQ139" s="206" t="s">
        <v>567</v>
      </c>
      <c r="AR139" s="207"/>
      <c r="AS139" s="207"/>
      <c r="AT139" s="207"/>
      <c r="AU139" s="206" t="s">
        <v>567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1"/>
      <c r="E430" s="174" t="s">
        <v>541</v>
      </c>
      <c r="F430" s="898"/>
      <c r="G430" s="899" t="s">
        <v>374</v>
      </c>
      <c r="H430" s="123"/>
      <c r="I430" s="123"/>
      <c r="J430" s="900" t="s">
        <v>569</v>
      </c>
      <c r="K430" s="901"/>
      <c r="L430" s="901"/>
      <c r="M430" s="901"/>
      <c r="N430" s="901"/>
      <c r="O430" s="901"/>
      <c r="P430" s="901"/>
      <c r="Q430" s="901"/>
      <c r="R430" s="901"/>
      <c r="S430" s="901"/>
      <c r="T430" s="902"/>
      <c r="U430" s="588" t="s">
        <v>569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569</v>
      </c>
      <c r="AF432" s="200"/>
      <c r="AG432" s="133" t="s">
        <v>355</v>
      </c>
      <c r="AH432" s="134"/>
      <c r="AI432" s="156"/>
      <c r="AJ432" s="156"/>
      <c r="AK432" s="156"/>
      <c r="AL432" s="154"/>
      <c r="AM432" s="156"/>
      <c r="AN432" s="156"/>
      <c r="AO432" s="156"/>
      <c r="AP432" s="154"/>
      <c r="AQ432" s="590" t="s">
        <v>569</v>
      </c>
      <c r="AR432" s="200"/>
      <c r="AS432" s="133" t="s">
        <v>355</v>
      </c>
      <c r="AT432" s="134"/>
      <c r="AU432" s="200" t="s">
        <v>588</v>
      </c>
      <c r="AV432" s="200"/>
      <c r="AW432" s="133" t="s">
        <v>300</v>
      </c>
      <c r="AX432" s="195"/>
    </row>
    <row r="433" spans="1:50" ht="23.25" customHeight="1" x14ac:dyDescent="0.15">
      <c r="A433" s="189"/>
      <c r="B433" s="186"/>
      <c r="C433" s="180"/>
      <c r="D433" s="186"/>
      <c r="E433" s="342"/>
      <c r="F433" s="343"/>
      <c r="G433" s="104" t="s">
        <v>569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569</v>
      </c>
      <c r="AC433" s="213"/>
      <c r="AD433" s="213"/>
      <c r="AE433" s="340" t="s">
        <v>588</v>
      </c>
      <c r="AF433" s="207"/>
      <c r="AG433" s="207"/>
      <c r="AH433" s="341"/>
      <c r="AI433" s="340" t="s">
        <v>588</v>
      </c>
      <c r="AJ433" s="207"/>
      <c r="AK433" s="207"/>
      <c r="AL433" s="207"/>
      <c r="AM433" s="340" t="s">
        <v>567</v>
      </c>
      <c r="AN433" s="207"/>
      <c r="AO433" s="207"/>
      <c r="AP433" s="341"/>
      <c r="AQ433" s="340" t="s">
        <v>569</v>
      </c>
      <c r="AR433" s="207"/>
      <c r="AS433" s="207"/>
      <c r="AT433" s="341"/>
      <c r="AU433" s="207" t="s">
        <v>569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569</v>
      </c>
      <c r="AC434" s="205"/>
      <c r="AD434" s="205"/>
      <c r="AE434" s="340" t="s">
        <v>588</v>
      </c>
      <c r="AF434" s="207"/>
      <c r="AG434" s="207"/>
      <c r="AH434" s="341"/>
      <c r="AI434" s="340" t="s">
        <v>569</v>
      </c>
      <c r="AJ434" s="207"/>
      <c r="AK434" s="207"/>
      <c r="AL434" s="207"/>
      <c r="AM434" s="340" t="s">
        <v>567</v>
      </c>
      <c r="AN434" s="207"/>
      <c r="AO434" s="207"/>
      <c r="AP434" s="341"/>
      <c r="AQ434" s="340" t="s">
        <v>588</v>
      </c>
      <c r="AR434" s="207"/>
      <c r="AS434" s="207"/>
      <c r="AT434" s="341"/>
      <c r="AU434" s="207" t="s">
        <v>569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569</v>
      </c>
      <c r="AF435" s="207"/>
      <c r="AG435" s="207"/>
      <c r="AH435" s="341"/>
      <c r="AI435" s="340" t="s">
        <v>569</v>
      </c>
      <c r="AJ435" s="207"/>
      <c r="AK435" s="207"/>
      <c r="AL435" s="207"/>
      <c r="AM435" s="340" t="s">
        <v>567</v>
      </c>
      <c r="AN435" s="207"/>
      <c r="AO435" s="207"/>
      <c r="AP435" s="341"/>
      <c r="AQ435" s="340" t="s">
        <v>569</v>
      </c>
      <c r="AR435" s="207"/>
      <c r="AS435" s="207"/>
      <c r="AT435" s="341"/>
      <c r="AU435" s="207" t="s">
        <v>588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588</v>
      </c>
      <c r="AF457" s="200"/>
      <c r="AG457" s="133" t="s">
        <v>355</v>
      </c>
      <c r="AH457" s="134"/>
      <c r="AI457" s="156"/>
      <c r="AJ457" s="156"/>
      <c r="AK457" s="156"/>
      <c r="AL457" s="154"/>
      <c r="AM457" s="156"/>
      <c r="AN457" s="156"/>
      <c r="AO457" s="156"/>
      <c r="AP457" s="154"/>
      <c r="AQ457" s="590" t="s">
        <v>569</v>
      </c>
      <c r="AR457" s="200"/>
      <c r="AS457" s="133" t="s">
        <v>355</v>
      </c>
      <c r="AT457" s="134"/>
      <c r="AU457" s="200" t="s">
        <v>569</v>
      </c>
      <c r="AV457" s="200"/>
      <c r="AW457" s="133" t="s">
        <v>300</v>
      </c>
      <c r="AX457" s="195"/>
    </row>
    <row r="458" spans="1:50" ht="23.25" customHeight="1" x14ac:dyDescent="0.15">
      <c r="A458" s="189"/>
      <c r="B458" s="186"/>
      <c r="C458" s="180"/>
      <c r="D458" s="186"/>
      <c r="E458" s="342"/>
      <c r="F458" s="343"/>
      <c r="G458" s="104" t="s">
        <v>569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569</v>
      </c>
      <c r="AC458" s="213"/>
      <c r="AD458" s="213"/>
      <c r="AE458" s="340" t="s">
        <v>569</v>
      </c>
      <c r="AF458" s="207"/>
      <c r="AG458" s="207"/>
      <c r="AH458" s="207"/>
      <c r="AI458" s="340" t="s">
        <v>569</v>
      </c>
      <c r="AJ458" s="207"/>
      <c r="AK458" s="207"/>
      <c r="AL458" s="207"/>
      <c r="AM458" s="340" t="s">
        <v>567</v>
      </c>
      <c r="AN458" s="207"/>
      <c r="AO458" s="207"/>
      <c r="AP458" s="341"/>
      <c r="AQ458" s="340" t="s">
        <v>569</v>
      </c>
      <c r="AR458" s="207"/>
      <c r="AS458" s="207"/>
      <c r="AT458" s="341"/>
      <c r="AU458" s="207" t="s">
        <v>569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569</v>
      </c>
      <c r="AC459" s="205"/>
      <c r="AD459" s="205"/>
      <c r="AE459" s="340" t="s">
        <v>569</v>
      </c>
      <c r="AF459" s="207"/>
      <c r="AG459" s="207"/>
      <c r="AH459" s="341"/>
      <c r="AI459" s="340" t="s">
        <v>569</v>
      </c>
      <c r="AJ459" s="207"/>
      <c r="AK459" s="207"/>
      <c r="AL459" s="207"/>
      <c r="AM459" s="340" t="s">
        <v>567</v>
      </c>
      <c r="AN459" s="207"/>
      <c r="AO459" s="207"/>
      <c r="AP459" s="341"/>
      <c r="AQ459" s="340" t="s">
        <v>569</v>
      </c>
      <c r="AR459" s="207"/>
      <c r="AS459" s="207"/>
      <c r="AT459" s="341"/>
      <c r="AU459" s="207" t="s">
        <v>569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569</v>
      </c>
      <c r="AF460" s="207"/>
      <c r="AG460" s="207"/>
      <c r="AH460" s="341"/>
      <c r="AI460" s="340" t="s">
        <v>569</v>
      </c>
      <c r="AJ460" s="207"/>
      <c r="AK460" s="207"/>
      <c r="AL460" s="207"/>
      <c r="AM460" s="340" t="s">
        <v>567</v>
      </c>
      <c r="AN460" s="207"/>
      <c r="AO460" s="207"/>
      <c r="AP460" s="341"/>
      <c r="AQ460" s="340" t="s">
        <v>569</v>
      </c>
      <c r="AR460" s="207"/>
      <c r="AS460" s="207"/>
      <c r="AT460" s="341"/>
      <c r="AU460" s="207" t="s">
        <v>569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4"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607</v>
      </c>
      <c r="AH702" s="386"/>
      <c r="AI702" s="386"/>
      <c r="AJ702" s="386"/>
      <c r="AK702" s="386"/>
      <c r="AL702" s="386"/>
      <c r="AM702" s="386"/>
      <c r="AN702" s="386"/>
      <c r="AO702" s="386"/>
      <c r="AP702" s="386"/>
      <c r="AQ702" s="386"/>
      <c r="AR702" s="386"/>
      <c r="AS702" s="386"/>
      <c r="AT702" s="386"/>
      <c r="AU702" s="386"/>
      <c r="AV702" s="386"/>
      <c r="AW702" s="386"/>
      <c r="AX702" s="387"/>
    </row>
    <row r="703" spans="1:50" ht="5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46.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658</v>
      </c>
      <c r="AH705" s="105"/>
      <c r="AI705" s="105"/>
      <c r="AJ705" s="105"/>
      <c r="AK705" s="105"/>
      <c r="AL705" s="105"/>
      <c r="AM705" s="105"/>
      <c r="AN705" s="105"/>
      <c r="AO705" s="105"/>
      <c r="AP705" s="105"/>
      <c r="AQ705" s="105"/>
      <c r="AR705" s="105"/>
      <c r="AS705" s="105"/>
      <c r="AT705" s="105"/>
      <c r="AU705" s="105"/>
      <c r="AV705" s="105"/>
      <c r="AW705" s="105"/>
      <c r="AX705" s="126"/>
    </row>
    <row r="706" spans="1:50" ht="46.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677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46.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682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9"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610</v>
      </c>
      <c r="AH708" s="743"/>
      <c r="AI708" s="743"/>
      <c r="AJ708" s="743"/>
      <c r="AK708" s="743"/>
      <c r="AL708" s="743"/>
      <c r="AM708" s="743"/>
      <c r="AN708" s="743"/>
      <c r="AO708" s="743"/>
      <c r="AP708" s="743"/>
      <c r="AQ708" s="743"/>
      <c r="AR708" s="743"/>
      <c r="AS708" s="743"/>
      <c r="AT708" s="743"/>
      <c r="AU708" s="743"/>
      <c r="AV708" s="743"/>
      <c r="AW708" s="743"/>
      <c r="AX708" s="744"/>
    </row>
    <row r="709" spans="1:50" ht="40.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38.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572</v>
      </c>
      <c r="AE710" s="329"/>
      <c r="AF710" s="329"/>
      <c r="AG710" s="101" t="s">
        <v>612</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639</v>
      </c>
      <c r="AE712" s="783"/>
      <c r="AF712" s="783"/>
      <c r="AG712" s="810" t="s">
        <v>569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639</v>
      </c>
      <c r="AE713" s="329"/>
      <c r="AF713" s="663"/>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614</v>
      </c>
      <c r="AH714" s="737"/>
      <c r="AI714" s="737"/>
      <c r="AJ714" s="737"/>
      <c r="AK714" s="737"/>
      <c r="AL714" s="737"/>
      <c r="AM714" s="737"/>
      <c r="AN714" s="737"/>
      <c r="AO714" s="737"/>
      <c r="AP714" s="737"/>
      <c r="AQ714" s="737"/>
      <c r="AR714" s="737"/>
      <c r="AS714" s="737"/>
      <c r="AT714" s="737"/>
      <c r="AU714" s="737"/>
      <c r="AV714" s="737"/>
      <c r="AW714" s="737"/>
      <c r="AX714" s="738"/>
    </row>
    <row r="715" spans="1:50" ht="4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615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616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617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639</v>
      </c>
      <c r="AE718" s="329"/>
      <c r="AF718" s="329"/>
      <c r="AG718" s="127" t="s">
        <v>569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639</v>
      </c>
      <c r="AE719" s="605"/>
      <c r="AF719" s="605"/>
      <c r="AG719" s="125" t="s">
        <v>579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660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545</v>
      </c>
      <c r="B737" s="210"/>
      <c r="C737" s="210"/>
      <c r="D737" s="211"/>
      <c r="E737" s="990" t="s">
        <v>618</v>
      </c>
      <c r="F737" s="990"/>
      <c r="G737" s="990"/>
      <c r="H737" s="990"/>
      <c r="I737" s="990"/>
      <c r="J737" s="990"/>
      <c r="K737" s="990"/>
      <c r="L737" s="990"/>
      <c r="M737" s="990"/>
      <c r="N737" s="365" t="s">
        <v>538</v>
      </c>
      <c r="O737" s="365"/>
      <c r="P737" s="365"/>
      <c r="Q737" s="365"/>
      <c r="R737" s="990" t="s">
        <v>619</v>
      </c>
      <c r="S737" s="990"/>
      <c r="T737" s="990"/>
      <c r="U737" s="990"/>
      <c r="V737" s="990"/>
      <c r="W737" s="990"/>
      <c r="X737" s="990"/>
      <c r="Y737" s="990"/>
      <c r="Z737" s="990"/>
      <c r="AA737" s="365" t="s">
        <v>537</v>
      </c>
      <c r="AB737" s="365"/>
      <c r="AC737" s="365"/>
      <c r="AD737" s="365"/>
      <c r="AE737" s="990" t="s">
        <v>620</v>
      </c>
      <c r="AF737" s="990"/>
      <c r="AG737" s="990"/>
      <c r="AH737" s="990"/>
      <c r="AI737" s="990"/>
      <c r="AJ737" s="990"/>
      <c r="AK737" s="990"/>
      <c r="AL737" s="990"/>
      <c r="AM737" s="990"/>
      <c r="AN737" s="365" t="s">
        <v>536</v>
      </c>
      <c r="AO737" s="365"/>
      <c r="AP737" s="365"/>
      <c r="AQ737" s="365"/>
      <c r="AR737" s="982" t="s">
        <v>621</v>
      </c>
      <c r="AS737" s="983"/>
      <c r="AT737" s="983"/>
      <c r="AU737" s="983"/>
      <c r="AV737" s="983"/>
      <c r="AW737" s="983"/>
      <c r="AX737" s="984"/>
      <c r="AY737" s="89"/>
      <c r="AZ737" s="89"/>
    </row>
    <row r="738" spans="1:52" ht="24.75" customHeight="1" x14ac:dyDescent="0.15">
      <c r="A738" s="991" t="s">
        <v>535</v>
      </c>
      <c r="B738" s="210"/>
      <c r="C738" s="210"/>
      <c r="D738" s="211"/>
      <c r="E738" s="990" t="s">
        <v>622</v>
      </c>
      <c r="F738" s="990"/>
      <c r="G738" s="990"/>
      <c r="H738" s="990"/>
      <c r="I738" s="990"/>
      <c r="J738" s="990"/>
      <c r="K738" s="990"/>
      <c r="L738" s="990"/>
      <c r="M738" s="990"/>
      <c r="N738" s="365" t="s">
        <v>534</v>
      </c>
      <c r="O738" s="365"/>
      <c r="P738" s="365"/>
      <c r="Q738" s="365"/>
      <c r="R738" s="990" t="s">
        <v>623</v>
      </c>
      <c r="S738" s="990"/>
      <c r="T738" s="990"/>
      <c r="U738" s="990"/>
      <c r="V738" s="990"/>
      <c r="W738" s="990"/>
      <c r="X738" s="990"/>
      <c r="Y738" s="990"/>
      <c r="Z738" s="990"/>
      <c r="AA738" s="365" t="s">
        <v>533</v>
      </c>
      <c r="AB738" s="365"/>
      <c r="AC738" s="365"/>
      <c r="AD738" s="365"/>
      <c r="AE738" s="990" t="s">
        <v>624</v>
      </c>
      <c r="AF738" s="990"/>
      <c r="AG738" s="990"/>
      <c r="AH738" s="990"/>
      <c r="AI738" s="990"/>
      <c r="AJ738" s="990"/>
      <c r="AK738" s="990"/>
      <c r="AL738" s="990"/>
      <c r="AM738" s="990"/>
      <c r="AN738" s="365" t="s">
        <v>529</v>
      </c>
      <c r="AO738" s="365"/>
      <c r="AP738" s="365"/>
      <c r="AQ738" s="365"/>
      <c r="AR738" s="982">
        <v>348</v>
      </c>
      <c r="AS738" s="983"/>
      <c r="AT738" s="983"/>
      <c r="AU738" s="983"/>
      <c r="AV738" s="983"/>
      <c r="AW738" s="983"/>
      <c r="AX738" s="984"/>
    </row>
    <row r="739" spans="1:52" ht="24.75" customHeight="1" thickBot="1" x14ac:dyDescent="0.2">
      <c r="A739" s="992" t="s">
        <v>525</v>
      </c>
      <c r="B739" s="993"/>
      <c r="C739" s="993"/>
      <c r="D739" s="994"/>
      <c r="E739" s="995" t="s">
        <v>625</v>
      </c>
      <c r="F739" s="985"/>
      <c r="G739" s="985"/>
      <c r="H739" s="93" t="str">
        <f>IF(E739="", "", "(")</f>
        <v>(</v>
      </c>
      <c r="I739" s="985"/>
      <c r="J739" s="985"/>
      <c r="K739" s="93" t="str">
        <f>IF(OR(I739="　", I739=""), "", "-")</f>
        <v/>
      </c>
      <c r="L739" s="986">
        <v>349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634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636</v>
      </c>
      <c r="H781" s="671"/>
      <c r="I781" s="671"/>
      <c r="J781" s="671"/>
      <c r="K781" s="672"/>
      <c r="L781" s="664" t="s">
        <v>640</v>
      </c>
      <c r="M781" s="665"/>
      <c r="N781" s="665"/>
      <c r="O781" s="665"/>
      <c r="P781" s="665"/>
      <c r="Q781" s="665"/>
      <c r="R781" s="665"/>
      <c r="S781" s="665"/>
      <c r="T781" s="665"/>
      <c r="U781" s="665"/>
      <c r="V781" s="665"/>
      <c r="W781" s="665"/>
      <c r="X781" s="666"/>
      <c r="Y781" s="388">
        <v>16</v>
      </c>
      <c r="Z781" s="389"/>
      <c r="AA781" s="389"/>
      <c r="AB781" s="805"/>
      <c r="AC781" s="670" t="s">
        <v>662</v>
      </c>
      <c r="AD781" s="671"/>
      <c r="AE781" s="671"/>
      <c r="AF781" s="671"/>
      <c r="AG781" s="672"/>
      <c r="AH781" s="664" t="s">
        <v>663</v>
      </c>
      <c r="AI781" s="665"/>
      <c r="AJ781" s="665"/>
      <c r="AK781" s="665"/>
      <c r="AL781" s="665"/>
      <c r="AM781" s="665"/>
      <c r="AN781" s="665"/>
      <c r="AO781" s="665"/>
      <c r="AP781" s="665"/>
      <c r="AQ781" s="665"/>
      <c r="AR781" s="665"/>
      <c r="AS781" s="665"/>
      <c r="AT781" s="666"/>
      <c r="AU781" s="388">
        <v>152</v>
      </c>
      <c r="AV781" s="389"/>
      <c r="AW781" s="389"/>
      <c r="AX781" s="390"/>
    </row>
    <row r="782" spans="1:50" ht="24.75" customHeight="1" x14ac:dyDescent="0.15">
      <c r="A782" s="631"/>
      <c r="B782" s="632"/>
      <c r="C782" s="632"/>
      <c r="D782" s="632"/>
      <c r="E782" s="632"/>
      <c r="F782" s="633"/>
      <c r="G782" s="606" t="s">
        <v>642</v>
      </c>
      <c r="H782" s="607"/>
      <c r="I782" s="607"/>
      <c r="J782" s="607"/>
      <c r="K782" s="608"/>
      <c r="L782" s="598" t="s">
        <v>643</v>
      </c>
      <c r="M782" s="599"/>
      <c r="N782" s="599"/>
      <c r="O782" s="599"/>
      <c r="P782" s="599"/>
      <c r="Q782" s="599"/>
      <c r="R782" s="599"/>
      <c r="S782" s="599"/>
      <c r="T782" s="599"/>
      <c r="U782" s="599"/>
      <c r="V782" s="599"/>
      <c r="W782" s="599"/>
      <c r="X782" s="600"/>
      <c r="Y782" s="601">
        <v>6</v>
      </c>
      <c r="Z782" s="602"/>
      <c r="AA782" s="602"/>
      <c r="AB782" s="612"/>
      <c r="AC782" s="606" t="s">
        <v>664</v>
      </c>
      <c r="AD782" s="607"/>
      <c r="AE782" s="607"/>
      <c r="AF782" s="607"/>
      <c r="AG782" s="608"/>
      <c r="AH782" s="598" t="s">
        <v>665</v>
      </c>
      <c r="AI782" s="599"/>
      <c r="AJ782" s="599"/>
      <c r="AK782" s="599"/>
      <c r="AL782" s="599"/>
      <c r="AM782" s="599"/>
      <c r="AN782" s="599"/>
      <c r="AO782" s="599"/>
      <c r="AP782" s="599"/>
      <c r="AQ782" s="599"/>
      <c r="AR782" s="599"/>
      <c r="AS782" s="599"/>
      <c r="AT782" s="600"/>
      <c r="AU782" s="601">
        <v>17</v>
      </c>
      <c r="AV782" s="602"/>
      <c r="AW782" s="602"/>
      <c r="AX782" s="603"/>
    </row>
    <row r="783" spans="1:50" ht="24.75" customHeight="1" x14ac:dyDescent="0.15">
      <c r="A783" s="631"/>
      <c r="B783" s="632"/>
      <c r="C783" s="632"/>
      <c r="D783" s="632"/>
      <c r="E783" s="632"/>
      <c r="F783" s="633"/>
      <c r="G783" s="606" t="s">
        <v>645</v>
      </c>
      <c r="H783" s="607"/>
      <c r="I783" s="607"/>
      <c r="J783" s="607"/>
      <c r="K783" s="608"/>
      <c r="L783" s="598" t="s">
        <v>646</v>
      </c>
      <c r="M783" s="599"/>
      <c r="N783" s="599"/>
      <c r="O783" s="599"/>
      <c r="P783" s="599"/>
      <c r="Q783" s="599"/>
      <c r="R783" s="599"/>
      <c r="S783" s="599"/>
      <c r="T783" s="599"/>
      <c r="U783" s="599"/>
      <c r="V783" s="599"/>
      <c r="W783" s="599"/>
      <c r="X783" s="600"/>
      <c r="Y783" s="601">
        <v>3</v>
      </c>
      <c r="Z783" s="602"/>
      <c r="AA783" s="602"/>
      <c r="AB783" s="612"/>
      <c r="AC783" s="606" t="s">
        <v>666</v>
      </c>
      <c r="AD783" s="607"/>
      <c r="AE783" s="607"/>
      <c r="AF783" s="607"/>
      <c r="AG783" s="608"/>
      <c r="AH783" s="598" t="s">
        <v>667</v>
      </c>
      <c r="AI783" s="599"/>
      <c r="AJ783" s="599"/>
      <c r="AK783" s="599"/>
      <c r="AL783" s="599"/>
      <c r="AM783" s="599"/>
      <c r="AN783" s="599"/>
      <c r="AO783" s="599"/>
      <c r="AP783" s="599"/>
      <c r="AQ783" s="599"/>
      <c r="AR783" s="599"/>
      <c r="AS783" s="599"/>
      <c r="AT783" s="600"/>
      <c r="AU783" s="601">
        <v>17</v>
      </c>
      <c r="AV783" s="602"/>
      <c r="AW783" s="602"/>
      <c r="AX783" s="603"/>
    </row>
    <row r="784" spans="1:50" ht="24.75" customHeight="1" x14ac:dyDescent="0.15">
      <c r="A784" s="631"/>
      <c r="B784" s="632"/>
      <c r="C784" s="632"/>
      <c r="D784" s="632"/>
      <c r="E784" s="632"/>
      <c r="F784" s="633"/>
      <c r="G784" s="606" t="s">
        <v>644</v>
      </c>
      <c r="H784" s="607"/>
      <c r="I784" s="607"/>
      <c r="J784" s="607"/>
      <c r="K784" s="608"/>
      <c r="L784" s="598" t="s">
        <v>647</v>
      </c>
      <c r="M784" s="599"/>
      <c r="N784" s="599"/>
      <c r="O784" s="599"/>
      <c r="P784" s="599"/>
      <c r="Q784" s="599"/>
      <c r="R784" s="599"/>
      <c r="S784" s="599"/>
      <c r="T784" s="599"/>
      <c r="U784" s="599"/>
      <c r="V784" s="599"/>
      <c r="W784" s="599"/>
      <c r="X784" s="600"/>
      <c r="Y784" s="601">
        <v>2.5</v>
      </c>
      <c r="Z784" s="602"/>
      <c r="AA784" s="602"/>
      <c r="AB784" s="612"/>
      <c r="AC784" s="606" t="s">
        <v>668</v>
      </c>
      <c r="AD784" s="607"/>
      <c r="AE784" s="607"/>
      <c r="AF784" s="607"/>
      <c r="AG784" s="608"/>
      <c r="AH784" s="598" t="s">
        <v>669</v>
      </c>
      <c r="AI784" s="599"/>
      <c r="AJ784" s="599"/>
      <c r="AK784" s="599"/>
      <c r="AL784" s="599"/>
      <c r="AM784" s="599"/>
      <c r="AN784" s="599"/>
      <c r="AO784" s="599"/>
      <c r="AP784" s="599"/>
      <c r="AQ784" s="599"/>
      <c r="AR784" s="599"/>
      <c r="AS784" s="599"/>
      <c r="AT784" s="600"/>
      <c r="AU784" s="601">
        <v>12</v>
      </c>
      <c r="AV784" s="602"/>
      <c r="AW784" s="602"/>
      <c r="AX784" s="603"/>
    </row>
    <row r="785" spans="1:50" ht="24.75" customHeight="1" x14ac:dyDescent="0.15">
      <c r="A785" s="631"/>
      <c r="B785" s="632"/>
      <c r="C785" s="632"/>
      <c r="D785" s="632"/>
      <c r="E785" s="632"/>
      <c r="F785" s="633"/>
      <c r="G785" s="606" t="s">
        <v>648</v>
      </c>
      <c r="H785" s="607"/>
      <c r="I785" s="607"/>
      <c r="J785" s="607"/>
      <c r="K785" s="608"/>
      <c r="L785" s="598" t="s">
        <v>649</v>
      </c>
      <c r="M785" s="599"/>
      <c r="N785" s="599"/>
      <c r="O785" s="599"/>
      <c r="P785" s="599"/>
      <c r="Q785" s="599"/>
      <c r="R785" s="599"/>
      <c r="S785" s="599"/>
      <c r="T785" s="599"/>
      <c r="U785" s="599"/>
      <c r="V785" s="599"/>
      <c r="W785" s="599"/>
      <c r="X785" s="600"/>
      <c r="Y785" s="601">
        <v>2</v>
      </c>
      <c r="Z785" s="602"/>
      <c r="AA785" s="602"/>
      <c r="AB785" s="612"/>
      <c r="AC785" s="606" t="s">
        <v>646</v>
      </c>
      <c r="AD785" s="607"/>
      <c r="AE785" s="607"/>
      <c r="AF785" s="607"/>
      <c r="AG785" s="608"/>
      <c r="AH785" s="598" t="s">
        <v>670</v>
      </c>
      <c r="AI785" s="599"/>
      <c r="AJ785" s="599"/>
      <c r="AK785" s="599"/>
      <c r="AL785" s="599"/>
      <c r="AM785" s="599"/>
      <c r="AN785" s="599"/>
      <c r="AO785" s="599"/>
      <c r="AP785" s="599"/>
      <c r="AQ785" s="599"/>
      <c r="AR785" s="599"/>
      <c r="AS785" s="599"/>
      <c r="AT785" s="600"/>
      <c r="AU785" s="601">
        <v>5</v>
      </c>
      <c r="AV785" s="602"/>
      <c r="AW785" s="602"/>
      <c r="AX785" s="603"/>
    </row>
    <row r="786" spans="1:50" ht="24.75" customHeight="1" x14ac:dyDescent="0.15">
      <c r="A786" s="631"/>
      <c r="B786" s="632"/>
      <c r="C786" s="632"/>
      <c r="D786" s="632"/>
      <c r="E786" s="632"/>
      <c r="F786" s="633"/>
      <c r="G786" s="606" t="s">
        <v>650</v>
      </c>
      <c r="H786" s="607"/>
      <c r="I786" s="607"/>
      <c r="J786" s="607"/>
      <c r="K786" s="608"/>
      <c r="L786" s="598" t="s">
        <v>651</v>
      </c>
      <c r="M786" s="599"/>
      <c r="N786" s="599"/>
      <c r="O786" s="599"/>
      <c r="P786" s="599"/>
      <c r="Q786" s="599"/>
      <c r="R786" s="599"/>
      <c r="S786" s="599"/>
      <c r="T786" s="599"/>
      <c r="U786" s="599"/>
      <c r="V786" s="599"/>
      <c r="W786" s="599"/>
      <c r="X786" s="600"/>
      <c r="Y786" s="601">
        <v>1</v>
      </c>
      <c r="Z786" s="602"/>
      <c r="AA786" s="602"/>
      <c r="AB786" s="612"/>
      <c r="AC786" s="606" t="s">
        <v>196</v>
      </c>
      <c r="AD786" s="607"/>
      <c r="AE786" s="607"/>
      <c r="AF786" s="607"/>
      <c r="AG786" s="608"/>
      <c r="AH786" s="598" t="s">
        <v>671</v>
      </c>
      <c r="AI786" s="599"/>
      <c r="AJ786" s="599"/>
      <c r="AK786" s="599"/>
      <c r="AL786" s="599"/>
      <c r="AM786" s="599"/>
      <c r="AN786" s="599"/>
      <c r="AO786" s="599"/>
      <c r="AP786" s="599"/>
      <c r="AQ786" s="599"/>
      <c r="AR786" s="599"/>
      <c r="AS786" s="599"/>
      <c r="AT786" s="600"/>
      <c r="AU786" s="601">
        <v>4</v>
      </c>
      <c r="AV786" s="602"/>
      <c r="AW786" s="602"/>
      <c r="AX786" s="603"/>
    </row>
    <row r="787" spans="1:50" ht="24.75" customHeight="1" x14ac:dyDescent="0.15">
      <c r="A787" s="631"/>
      <c r="B787" s="632"/>
      <c r="C787" s="632"/>
      <c r="D787" s="632"/>
      <c r="E787" s="632"/>
      <c r="F787" s="633"/>
      <c r="G787" s="606" t="s">
        <v>652</v>
      </c>
      <c r="H787" s="607"/>
      <c r="I787" s="607"/>
      <c r="J787" s="607"/>
      <c r="K787" s="608"/>
      <c r="L787" s="598" t="s">
        <v>653</v>
      </c>
      <c r="M787" s="599"/>
      <c r="N787" s="599"/>
      <c r="O787" s="599"/>
      <c r="P787" s="599"/>
      <c r="Q787" s="599"/>
      <c r="R787" s="599"/>
      <c r="S787" s="599"/>
      <c r="T787" s="599"/>
      <c r="U787" s="599"/>
      <c r="V787" s="599"/>
      <c r="W787" s="599"/>
      <c r="X787" s="600"/>
      <c r="Y787" s="601">
        <v>0.8</v>
      </c>
      <c r="Z787" s="602"/>
      <c r="AA787" s="602"/>
      <c r="AB787" s="612"/>
      <c r="AC787" s="606" t="s">
        <v>672</v>
      </c>
      <c r="AD787" s="607"/>
      <c r="AE787" s="607"/>
      <c r="AF787" s="607"/>
      <c r="AG787" s="608"/>
      <c r="AH787" s="598" t="s">
        <v>673</v>
      </c>
      <c r="AI787" s="599"/>
      <c r="AJ787" s="599"/>
      <c r="AK787" s="599"/>
      <c r="AL787" s="599"/>
      <c r="AM787" s="599"/>
      <c r="AN787" s="599"/>
      <c r="AO787" s="599"/>
      <c r="AP787" s="599"/>
      <c r="AQ787" s="599"/>
      <c r="AR787" s="599"/>
      <c r="AS787" s="599"/>
      <c r="AT787" s="600"/>
      <c r="AU787" s="601">
        <v>3</v>
      </c>
      <c r="AV787" s="602"/>
      <c r="AW787" s="602"/>
      <c r="AX787" s="603"/>
    </row>
    <row r="788" spans="1:50" ht="24.75" customHeight="1" x14ac:dyDescent="0.15">
      <c r="A788" s="631"/>
      <c r="B788" s="632"/>
      <c r="C788" s="632"/>
      <c r="D788" s="632"/>
      <c r="E788" s="632"/>
      <c r="F788" s="633"/>
      <c r="G788" s="606" t="s">
        <v>654</v>
      </c>
      <c r="H788" s="607"/>
      <c r="I788" s="607"/>
      <c r="J788" s="607"/>
      <c r="K788" s="608"/>
      <c r="L788" s="598" t="s">
        <v>655</v>
      </c>
      <c r="M788" s="599"/>
      <c r="N788" s="599"/>
      <c r="O788" s="599"/>
      <c r="P788" s="599"/>
      <c r="Q788" s="599"/>
      <c r="R788" s="599"/>
      <c r="S788" s="599"/>
      <c r="T788" s="599"/>
      <c r="U788" s="599"/>
      <c r="V788" s="599"/>
      <c r="W788" s="599"/>
      <c r="X788" s="600"/>
      <c r="Y788" s="601">
        <v>0.5</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t="s">
        <v>641</v>
      </c>
      <c r="H789" s="607"/>
      <c r="I789" s="607"/>
      <c r="J789" s="607"/>
      <c r="K789" s="608"/>
      <c r="L789" s="598" t="s">
        <v>656</v>
      </c>
      <c r="M789" s="599"/>
      <c r="N789" s="599"/>
      <c r="O789" s="599"/>
      <c r="P789" s="599"/>
      <c r="Q789" s="599"/>
      <c r="R789" s="599"/>
      <c r="S789" s="599"/>
      <c r="T789" s="599"/>
      <c r="U789" s="599"/>
      <c r="V789" s="599"/>
      <c r="W789" s="599"/>
      <c r="X789" s="600"/>
      <c r="Y789" s="601">
        <v>1.4</v>
      </c>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33.200000000000003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210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637</v>
      </c>
      <c r="D837" s="347"/>
      <c r="E837" s="347"/>
      <c r="F837" s="347"/>
      <c r="G837" s="347"/>
      <c r="H837" s="347"/>
      <c r="I837" s="347"/>
      <c r="J837" s="348">
        <v>3010005018802</v>
      </c>
      <c r="K837" s="349"/>
      <c r="L837" s="349"/>
      <c r="M837" s="349"/>
      <c r="N837" s="349"/>
      <c r="O837" s="349"/>
      <c r="P837" s="362" t="s">
        <v>638</v>
      </c>
      <c r="Q837" s="350"/>
      <c r="R837" s="350"/>
      <c r="S837" s="350"/>
      <c r="T837" s="350"/>
      <c r="U837" s="350"/>
      <c r="V837" s="350"/>
      <c r="W837" s="350"/>
      <c r="X837" s="350"/>
      <c r="Y837" s="351">
        <v>29</v>
      </c>
      <c r="Z837" s="352"/>
      <c r="AA837" s="352"/>
      <c r="AB837" s="353"/>
      <c r="AC837" s="363" t="s">
        <v>497</v>
      </c>
      <c r="AD837" s="371"/>
      <c r="AE837" s="371"/>
      <c r="AF837" s="371"/>
      <c r="AG837" s="371"/>
      <c r="AH837" s="372">
        <v>2</v>
      </c>
      <c r="AI837" s="373"/>
      <c r="AJ837" s="373"/>
      <c r="AK837" s="373"/>
      <c r="AL837" s="357">
        <v>100</v>
      </c>
      <c r="AM837" s="358"/>
      <c r="AN837" s="358"/>
      <c r="AO837" s="359"/>
      <c r="AP837" s="360" t="s">
        <v>659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91.5" customHeight="1" x14ac:dyDescent="0.15">
      <c r="A870" s="376">
        <v>1</v>
      </c>
      <c r="B870" s="376">
        <v>1</v>
      </c>
      <c r="C870" s="361" t="s">
        <v>674</v>
      </c>
      <c r="D870" s="347"/>
      <c r="E870" s="347"/>
      <c r="F870" s="347"/>
      <c r="G870" s="347"/>
      <c r="H870" s="347"/>
      <c r="I870" s="347"/>
      <c r="J870" s="348">
        <v>8010005010473</v>
      </c>
      <c r="K870" s="349"/>
      <c r="L870" s="349"/>
      <c r="M870" s="349"/>
      <c r="N870" s="349"/>
      <c r="O870" s="349"/>
      <c r="P870" s="362" t="s">
        <v>675</v>
      </c>
      <c r="Q870" s="350"/>
      <c r="R870" s="350"/>
      <c r="S870" s="350"/>
      <c r="T870" s="350"/>
      <c r="U870" s="350"/>
      <c r="V870" s="350"/>
      <c r="W870" s="350"/>
      <c r="X870" s="350"/>
      <c r="Y870" s="351">
        <v>210</v>
      </c>
      <c r="Z870" s="352"/>
      <c r="AA870" s="352"/>
      <c r="AB870" s="353"/>
      <c r="AC870" s="363" t="s">
        <v>497</v>
      </c>
      <c r="AD870" s="371"/>
      <c r="AE870" s="371"/>
      <c r="AF870" s="371"/>
      <c r="AG870" s="371"/>
      <c r="AH870" s="372">
        <v>1</v>
      </c>
      <c r="AI870" s="373"/>
      <c r="AJ870" s="373"/>
      <c r="AK870" s="373"/>
      <c r="AL870" s="357">
        <v>100</v>
      </c>
      <c r="AM870" s="358"/>
      <c r="AN870" s="358"/>
      <c r="AO870" s="359"/>
      <c r="AP870" s="360" t="s">
        <v>676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21">
      <formula>IF(RIGHT(TEXT(P14,"0.#"),1)=".",FALSE,TRUE)</formula>
    </cfRule>
    <cfRule type="expression" dxfId="2810" priority="14022">
      <formula>IF(RIGHT(TEXT(P14,"0.#"),1)=".",TRUE,FALSE)</formula>
    </cfRule>
  </conditionalFormatting>
  <conditionalFormatting sqref="AE32">
    <cfRule type="expression" dxfId="2809" priority="14011">
      <formula>IF(RIGHT(TEXT(AE32,"0.#"),1)=".",FALSE,TRUE)</formula>
    </cfRule>
    <cfRule type="expression" dxfId="2808" priority="14012">
      <formula>IF(RIGHT(TEXT(AE32,"0.#"),1)=".",TRUE,FALSE)</formula>
    </cfRule>
  </conditionalFormatting>
  <conditionalFormatting sqref="P18:AX18">
    <cfRule type="expression" dxfId="2807" priority="13897">
      <formula>IF(RIGHT(TEXT(P18,"0.#"),1)=".",FALSE,TRUE)</formula>
    </cfRule>
    <cfRule type="expression" dxfId="2806" priority="13898">
      <formula>IF(RIGHT(TEXT(P18,"0.#"),1)=".",TRUE,FALSE)</formula>
    </cfRule>
  </conditionalFormatting>
  <conditionalFormatting sqref="Y782">
    <cfRule type="expression" dxfId="2805" priority="13893">
      <formula>IF(RIGHT(TEXT(Y782,"0.#"),1)=".",FALSE,TRUE)</formula>
    </cfRule>
    <cfRule type="expression" dxfId="2804" priority="13894">
      <formula>IF(RIGHT(TEXT(Y782,"0.#"),1)=".",TRUE,FALSE)</formula>
    </cfRule>
  </conditionalFormatting>
  <conditionalFormatting sqref="Y791">
    <cfRule type="expression" dxfId="2803" priority="13889">
      <formula>IF(RIGHT(TEXT(Y791,"0.#"),1)=".",FALSE,TRUE)</formula>
    </cfRule>
    <cfRule type="expression" dxfId="2802" priority="13890">
      <formula>IF(RIGHT(TEXT(Y791,"0.#"),1)=".",TRUE,FALSE)</formula>
    </cfRule>
  </conditionalFormatting>
  <conditionalFormatting sqref="Y822:Y829 Y820 Y809:Y816 Y807 Y796:Y803 Y794">
    <cfRule type="expression" dxfId="2801" priority="13671">
      <formula>IF(RIGHT(TEXT(Y794,"0.#"),1)=".",FALSE,TRUE)</formula>
    </cfRule>
    <cfRule type="expression" dxfId="2800" priority="13672">
      <formula>IF(RIGHT(TEXT(Y794,"0.#"),1)=".",TRUE,FALSE)</formula>
    </cfRule>
  </conditionalFormatting>
  <conditionalFormatting sqref="P16:AQ17 P15:AX15 P13:AX13">
    <cfRule type="expression" dxfId="2799" priority="13719">
      <formula>IF(RIGHT(TEXT(P13,"0.#"),1)=".",FALSE,TRUE)</formula>
    </cfRule>
    <cfRule type="expression" dxfId="2798" priority="13720">
      <formula>IF(RIGHT(TEXT(P13,"0.#"),1)=".",TRUE,FALSE)</formula>
    </cfRule>
  </conditionalFormatting>
  <conditionalFormatting sqref="P19:AJ19">
    <cfRule type="expression" dxfId="2797" priority="13717">
      <formula>IF(RIGHT(TEXT(P19,"0.#"),1)=".",FALSE,TRUE)</formula>
    </cfRule>
    <cfRule type="expression" dxfId="2796" priority="13718">
      <formula>IF(RIGHT(TEXT(P19,"0.#"),1)=".",TRUE,FALSE)</formula>
    </cfRule>
  </conditionalFormatting>
  <conditionalFormatting sqref="AE101 AQ101">
    <cfRule type="expression" dxfId="2795" priority="13709">
      <formula>IF(RIGHT(TEXT(AE101,"0.#"),1)=".",FALSE,TRUE)</formula>
    </cfRule>
    <cfRule type="expression" dxfId="2794" priority="13710">
      <formula>IF(RIGHT(TEXT(AE101,"0.#"),1)=".",TRUE,FALSE)</formula>
    </cfRule>
  </conditionalFormatting>
  <conditionalFormatting sqref="Y783:Y790 Y781">
    <cfRule type="expression" dxfId="2793" priority="13695">
      <formula>IF(RIGHT(TEXT(Y781,"0.#"),1)=".",FALSE,TRUE)</formula>
    </cfRule>
    <cfRule type="expression" dxfId="2792" priority="13696">
      <formula>IF(RIGHT(TEXT(Y781,"0.#"),1)=".",TRUE,FALSE)</formula>
    </cfRule>
  </conditionalFormatting>
  <conditionalFormatting sqref="AU791">
    <cfRule type="expression" dxfId="2791" priority="13691">
      <formula>IF(RIGHT(TEXT(AU791,"0.#"),1)=".",FALSE,TRUE)</formula>
    </cfRule>
    <cfRule type="expression" dxfId="2790" priority="13692">
      <formula>IF(RIGHT(TEXT(AU791,"0.#"),1)=".",TRUE,FALSE)</formula>
    </cfRule>
  </conditionalFormatting>
  <conditionalFormatting sqref="AU788:AU790">
    <cfRule type="expression" dxfId="2789" priority="13689">
      <formula>IF(RIGHT(TEXT(AU788,"0.#"),1)=".",FALSE,TRUE)</formula>
    </cfRule>
    <cfRule type="expression" dxfId="2788" priority="13690">
      <formula>IF(RIGHT(TEXT(AU788,"0.#"),1)=".",TRUE,FALSE)</formula>
    </cfRule>
  </conditionalFormatting>
  <conditionalFormatting sqref="Y821 Y808 Y795">
    <cfRule type="expression" dxfId="2787" priority="13675">
      <formula>IF(RIGHT(TEXT(Y795,"0.#"),1)=".",FALSE,TRUE)</formula>
    </cfRule>
    <cfRule type="expression" dxfId="2786" priority="13676">
      <formula>IF(RIGHT(TEXT(Y795,"0.#"),1)=".",TRUE,FALSE)</formula>
    </cfRule>
  </conditionalFormatting>
  <conditionalFormatting sqref="Y830 Y817 Y804">
    <cfRule type="expression" dxfId="2785" priority="13673">
      <formula>IF(RIGHT(TEXT(Y804,"0.#"),1)=".",FALSE,TRUE)</formula>
    </cfRule>
    <cfRule type="expression" dxfId="2784" priority="13674">
      <formula>IF(RIGHT(TEXT(Y804,"0.#"),1)=".",TRUE,FALSE)</formula>
    </cfRule>
  </conditionalFormatting>
  <conditionalFormatting sqref="AU821 AU808 AU795">
    <cfRule type="expression" dxfId="2783" priority="13669">
      <formula>IF(RIGHT(TEXT(AU795,"0.#"),1)=".",FALSE,TRUE)</formula>
    </cfRule>
    <cfRule type="expression" dxfId="2782" priority="13670">
      <formula>IF(RIGHT(TEXT(AU795,"0.#"),1)=".",TRUE,FALSE)</formula>
    </cfRule>
  </conditionalFormatting>
  <conditionalFormatting sqref="AU830 AU817 AU804">
    <cfRule type="expression" dxfId="2781" priority="13667">
      <formula>IF(RIGHT(TEXT(AU804,"0.#"),1)=".",FALSE,TRUE)</formula>
    </cfRule>
    <cfRule type="expression" dxfId="2780" priority="13668">
      <formula>IF(RIGHT(TEXT(AU804,"0.#"),1)=".",TRUE,FALSE)</formula>
    </cfRule>
  </conditionalFormatting>
  <conditionalFormatting sqref="AU822:AU829 AU820 AU809:AU816 AU807 AU796:AU803 AU794">
    <cfRule type="expression" dxfId="2779" priority="13665">
      <formula>IF(RIGHT(TEXT(AU794,"0.#"),1)=".",FALSE,TRUE)</formula>
    </cfRule>
    <cfRule type="expression" dxfId="2778" priority="13666">
      <formula>IF(RIGHT(TEXT(AU794,"0.#"),1)=".",TRUE,FALSE)</formula>
    </cfRule>
  </conditionalFormatting>
  <conditionalFormatting sqref="AM87">
    <cfRule type="expression" dxfId="2777" priority="13319">
      <formula>IF(RIGHT(TEXT(AM87,"0.#"),1)=".",FALSE,TRUE)</formula>
    </cfRule>
    <cfRule type="expression" dxfId="2776" priority="13320">
      <formula>IF(RIGHT(TEXT(AM87,"0.#"),1)=".",TRUE,FALSE)</formula>
    </cfRule>
  </conditionalFormatting>
  <conditionalFormatting sqref="AE55">
    <cfRule type="expression" dxfId="2775" priority="13387">
      <formula>IF(RIGHT(TEXT(AE55,"0.#"),1)=".",FALSE,TRUE)</formula>
    </cfRule>
    <cfRule type="expression" dxfId="2774" priority="13388">
      <formula>IF(RIGHT(TEXT(AE55,"0.#"),1)=".",TRUE,FALSE)</formula>
    </cfRule>
  </conditionalFormatting>
  <conditionalFormatting sqref="AI55">
    <cfRule type="expression" dxfId="2773" priority="13385">
      <formula>IF(RIGHT(TEXT(AI55,"0.#"),1)=".",FALSE,TRUE)</formula>
    </cfRule>
    <cfRule type="expression" dxfId="2772" priority="13386">
      <formula>IF(RIGHT(TEXT(AI55,"0.#"),1)=".",TRUE,FALSE)</formula>
    </cfRule>
  </conditionalFormatting>
  <conditionalFormatting sqref="AM34">
    <cfRule type="expression" dxfId="2771" priority="13465">
      <formula>IF(RIGHT(TEXT(AM34,"0.#"),1)=".",FALSE,TRUE)</formula>
    </cfRule>
    <cfRule type="expression" dxfId="2770" priority="13466">
      <formula>IF(RIGHT(TEXT(AM34,"0.#"),1)=".",TRUE,FALSE)</formula>
    </cfRule>
  </conditionalFormatting>
  <conditionalFormatting sqref="AE33">
    <cfRule type="expression" dxfId="2769" priority="13479">
      <formula>IF(RIGHT(TEXT(AE33,"0.#"),1)=".",FALSE,TRUE)</formula>
    </cfRule>
    <cfRule type="expression" dxfId="2768" priority="13480">
      <formula>IF(RIGHT(TEXT(AE33,"0.#"),1)=".",TRUE,FALSE)</formula>
    </cfRule>
  </conditionalFormatting>
  <conditionalFormatting sqref="AE34">
    <cfRule type="expression" dxfId="2767" priority="13477">
      <formula>IF(RIGHT(TEXT(AE34,"0.#"),1)=".",FALSE,TRUE)</formula>
    </cfRule>
    <cfRule type="expression" dxfId="2766" priority="13478">
      <formula>IF(RIGHT(TEXT(AE34,"0.#"),1)=".",TRUE,FALSE)</formula>
    </cfRule>
  </conditionalFormatting>
  <conditionalFormatting sqref="AI34">
    <cfRule type="expression" dxfId="2765" priority="13475">
      <formula>IF(RIGHT(TEXT(AI34,"0.#"),1)=".",FALSE,TRUE)</formula>
    </cfRule>
    <cfRule type="expression" dxfId="2764" priority="13476">
      <formula>IF(RIGHT(TEXT(AI34,"0.#"),1)=".",TRUE,FALSE)</formula>
    </cfRule>
  </conditionalFormatting>
  <conditionalFormatting sqref="AI33">
    <cfRule type="expression" dxfId="2763" priority="13473">
      <formula>IF(RIGHT(TEXT(AI33,"0.#"),1)=".",FALSE,TRUE)</formula>
    </cfRule>
    <cfRule type="expression" dxfId="2762" priority="13474">
      <formula>IF(RIGHT(TEXT(AI33,"0.#"),1)=".",TRUE,FALSE)</formula>
    </cfRule>
  </conditionalFormatting>
  <conditionalFormatting sqref="AI32">
    <cfRule type="expression" dxfId="2761" priority="13471">
      <formula>IF(RIGHT(TEXT(AI32,"0.#"),1)=".",FALSE,TRUE)</formula>
    </cfRule>
    <cfRule type="expression" dxfId="2760" priority="13472">
      <formula>IF(RIGHT(TEXT(AI32,"0.#"),1)=".",TRUE,FALSE)</formula>
    </cfRule>
  </conditionalFormatting>
  <conditionalFormatting sqref="AM32">
    <cfRule type="expression" dxfId="2759" priority="13469">
      <formula>IF(RIGHT(TEXT(AM32,"0.#"),1)=".",FALSE,TRUE)</formula>
    </cfRule>
    <cfRule type="expression" dxfId="2758" priority="13470">
      <formula>IF(RIGHT(TEXT(AM32,"0.#"),1)=".",TRUE,FALSE)</formula>
    </cfRule>
  </conditionalFormatting>
  <conditionalFormatting sqref="AM33">
    <cfRule type="expression" dxfId="2757" priority="13467">
      <formula>IF(RIGHT(TEXT(AM33,"0.#"),1)=".",FALSE,TRUE)</formula>
    </cfRule>
    <cfRule type="expression" dxfId="2756" priority="13468">
      <formula>IF(RIGHT(TEXT(AM33,"0.#"),1)=".",TRUE,FALSE)</formula>
    </cfRule>
  </conditionalFormatting>
  <conditionalFormatting sqref="AQ32:AQ34">
    <cfRule type="expression" dxfId="2755" priority="13459">
      <formula>IF(RIGHT(TEXT(AQ32,"0.#"),1)=".",FALSE,TRUE)</formula>
    </cfRule>
    <cfRule type="expression" dxfId="2754" priority="13460">
      <formula>IF(RIGHT(TEXT(AQ32,"0.#"),1)=".",TRUE,FALSE)</formula>
    </cfRule>
  </conditionalFormatting>
  <conditionalFormatting sqref="AU32:AU34">
    <cfRule type="expression" dxfId="2753" priority="13457">
      <formula>IF(RIGHT(TEXT(AU32,"0.#"),1)=".",FALSE,TRUE)</formula>
    </cfRule>
    <cfRule type="expression" dxfId="2752" priority="13458">
      <formula>IF(RIGHT(TEXT(AU32,"0.#"),1)=".",TRUE,FALSE)</formula>
    </cfRule>
  </conditionalFormatting>
  <conditionalFormatting sqref="AE53">
    <cfRule type="expression" dxfId="2751" priority="13391">
      <formula>IF(RIGHT(TEXT(AE53,"0.#"),1)=".",FALSE,TRUE)</formula>
    </cfRule>
    <cfRule type="expression" dxfId="2750" priority="13392">
      <formula>IF(RIGHT(TEXT(AE53,"0.#"),1)=".",TRUE,FALSE)</formula>
    </cfRule>
  </conditionalFormatting>
  <conditionalFormatting sqref="AE54">
    <cfRule type="expression" dxfId="2749" priority="13389">
      <formula>IF(RIGHT(TEXT(AE54,"0.#"),1)=".",FALSE,TRUE)</formula>
    </cfRule>
    <cfRule type="expression" dxfId="2748" priority="13390">
      <formula>IF(RIGHT(TEXT(AE54,"0.#"),1)=".",TRUE,FALSE)</formula>
    </cfRule>
  </conditionalFormatting>
  <conditionalFormatting sqref="AI54">
    <cfRule type="expression" dxfId="2747" priority="13383">
      <formula>IF(RIGHT(TEXT(AI54,"0.#"),1)=".",FALSE,TRUE)</formula>
    </cfRule>
    <cfRule type="expression" dxfId="2746" priority="13384">
      <formula>IF(RIGHT(TEXT(AI54,"0.#"),1)=".",TRUE,FALSE)</formula>
    </cfRule>
  </conditionalFormatting>
  <conditionalFormatting sqref="AI53">
    <cfRule type="expression" dxfId="2745" priority="13381">
      <formula>IF(RIGHT(TEXT(AI53,"0.#"),1)=".",FALSE,TRUE)</formula>
    </cfRule>
    <cfRule type="expression" dxfId="2744" priority="13382">
      <formula>IF(RIGHT(TEXT(AI53,"0.#"),1)=".",TRUE,FALSE)</formula>
    </cfRule>
  </conditionalFormatting>
  <conditionalFormatting sqref="AM53">
    <cfRule type="expression" dxfId="2743" priority="13379">
      <formula>IF(RIGHT(TEXT(AM53,"0.#"),1)=".",FALSE,TRUE)</formula>
    </cfRule>
    <cfRule type="expression" dxfId="2742" priority="13380">
      <formula>IF(RIGHT(TEXT(AM53,"0.#"),1)=".",TRUE,FALSE)</formula>
    </cfRule>
  </conditionalFormatting>
  <conditionalFormatting sqref="AM54">
    <cfRule type="expression" dxfId="2741" priority="13377">
      <formula>IF(RIGHT(TEXT(AM54,"0.#"),1)=".",FALSE,TRUE)</formula>
    </cfRule>
    <cfRule type="expression" dxfId="2740" priority="13378">
      <formula>IF(RIGHT(TEXT(AM54,"0.#"),1)=".",TRUE,FALSE)</formula>
    </cfRule>
  </conditionalFormatting>
  <conditionalFormatting sqref="AM55">
    <cfRule type="expression" dxfId="2739" priority="13375">
      <formula>IF(RIGHT(TEXT(AM55,"0.#"),1)=".",FALSE,TRUE)</formula>
    </cfRule>
    <cfRule type="expression" dxfId="2738" priority="13376">
      <formula>IF(RIGHT(TEXT(AM55,"0.#"),1)=".",TRUE,FALSE)</formula>
    </cfRule>
  </conditionalFormatting>
  <conditionalFormatting sqref="AE60">
    <cfRule type="expression" dxfId="2737" priority="13361">
      <formula>IF(RIGHT(TEXT(AE60,"0.#"),1)=".",FALSE,TRUE)</formula>
    </cfRule>
    <cfRule type="expression" dxfId="2736" priority="13362">
      <formula>IF(RIGHT(TEXT(AE60,"0.#"),1)=".",TRUE,FALSE)</formula>
    </cfRule>
  </conditionalFormatting>
  <conditionalFormatting sqref="AE61">
    <cfRule type="expression" dxfId="2735" priority="13359">
      <formula>IF(RIGHT(TEXT(AE61,"0.#"),1)=".",FALSE,TRUE)</formula>
    </cfRule>
    <cfRule type="expression" dxfId="2734" priority="13360">
      <formula>IF(RIGHT(TEXT(AE61,"0.#"),1)=".",TRUE,FALSE)</formula>
    </cfRule>
  </conditionalFormatting>
  <conditionalFormatting sqref="AE62">
    <cfRule type="expression" dxfId="2733" priority="13357">
      <formula>IF(RIGHT(TEXT(AE62,"0.#"),1)=".",FALSE,TRUE)</formula>
    </cfRule>
    <cfRule type="expression" dxfId="2732" priority="13358">
      <formula>IF(RIGHT(TEXT(AE62,"0.#"),1)=".",TRUE,FALSE)</formula>
    </cfRule>
  </conditionalFormatting>
  <conditionalFormatting sqref="AI62">
    <cfRule type="expression" dxfId="2731" priority="13355">
      <formula>IF(RIGHT(TEXT(AI62,"0.#"),1)=".",FALSE,TRUE)</formula>
    </cfRule>
    <cfRule type="expression" dxfId="2730" priority="13356">
      <formula>IF(RIGHT(TEXT(AI62,"0.#"),1)=".",TRUE,FALSE)</formula>
    </cfRule>
  </conditionalFormatting>
  <conditionalFormatting sqref="AI61">
    <cfRule type="expression" dxfId="2729" priority="13353">
      <formula>IF(RIGHT(TEXT(AI61,"0.#"),1)=".",FALSE,TRUE)</formula>
    </cfRule>
    <cfRule type="expression" dxfId="2728" priority="13354">
      <formula>IF(RIGHT(TEXT(AI61,"0.#"),1)=".",TRUE,FALSE)</formula>
    </cfRule>
  </conditionalFormatting>
  <conditionalFormatting sqref="AI60">
    <cfRule type="expression" dxfId="2727" priority="13351">
      <formula>IF(RIGHT(TEXT(AI60,"0.#"),1)=".",FALSE,TRUE)</formula>
    </cfRule>
    <cfRule type="expression" dxfId="2726" priority="13352">
      <formula>IF(RIGHT(TEXT(AI60,"0.#"),1)=".",TRUE,FALSE)</formula>
    </cfRule>
  </conditionalFormatting>
  <conditionalFormatting sqref="AM60">
    <cfRule type="expression" dxfId="2725" priority="13349">
      <formula>IF(RIGHT(TEXT(AM60,"0.#"),1)=".",FALSE,TRUE)</formula>
    </cfRule>
    <cfRule type="expression" dxfId="2724" priority="13350">
      <formula>IF(RIGHT(TEXT(AM60,"0.#"),1)=".",TRUE,FALSE)</formula>
    </cfRule>
  </conditionalFormatting>
  <conditionalFormatting sqref="AM61">
    <cfRule type="expression" dxfId="2723" priority="13347">
      <formula>IF(RIGHT(TEXT(AM61,"0.#"),1)=".",FALSE,TRUE)</formula>
    </cfRule>
    <cfRule type="expression" dxfId="2722" priority="13348">
      <formula>IF(RIGHT(TEXT(AM61,"0.#"),1)=".",TRUE,FALSE)</formula>
    </cfRule>
  </conditionalFormatting>
  <conditionalFormatting sqref="AM62">
    <cfRule type="expression" dxfId="2721" priority="13345">
      <formula>IF(RIGHT(TEXT(AM62,"0.#"),1)=".",FALSE,TRUE)</formula>
    </cfRule>
    <cfRule type="expression" dxfId="2720" priority="13346">
      <formula>IF(RIGHT(TEXT(AM62,"0.#"),1)=".",TRUE,FALSE)</formula>
    </cfRule>
  </conditionalFormatting>
  <conditionalFormatting sqref="AE87">
    <cfRule type="expression" dxfId="2719" priority="13331">
      <formula>IF(RIGHT(TEXT(AE87,"0.#"),1)=".",FALSE,TRUE)</formula>
    </cfRule>
    <cfRule type="expression" dxfId="2718" priority="13332">
      <formula>IF(RIGHT(TEXT(AE87,"0.#"),1)=".",TRUE,FALSE)</formula>
    </cfRule>
  </conditionalFormatting>
  <conditionalFormatting sqref="AE88">
    <cfRule type="expression" dxfId="2717" priority="13329">
      <formula>IF(RIGHT(TEXT(AE88,"0.#"),1)=".",FALSE,TRUE)</formula>
    </cfRule>
    <cfRule type="expression" dxfId="2716" priority="13330">
      <formula>IF(RIGHT(TEXT(AE88,"0.#"),1)=".",TRUE,FALSE)</formula>
    </cfRule>
  </conditionalFormatting>
  <conditionalFormatting sqref="AE89">
    <cfRule type="expression" dxfId="2715" priority="13327">
      <formula>IF(RIGHT(TEXT(AE89,"0.#"),1)=".",FALSE,TRUE)</formula>
    </cfRule>
    <cfRule type="expression" dxfId="2714" priority="13328">
      <formula>IF(RIGHT(TEXT(AE89,"0.#"),1)=".",TRUE,FALSE)</formula>
    </cfRule>
  </conditionalFormatting>
  <conditionalFormatting sqref="AI89">
    <cfRule type="expression" dxfId="2713" priority="13325">
      <formula>IF(RIGHT(TEXT(AI89,"0.#"),1)=".",FALSE,TRUE)</formula>
    </cfRule>
    <cfRule type="expression" dxfId="2712" priority="13326">
      <formula>IF(RIGHT(TEXT(AI89,"0.#"),1)=".",TRUE,FALSE)</formula>
    </cfRule>
  </conditionalFormatting>
  <conditionalFormatting sqref="AI88">
    <cfRule type="expression" dxfId="2711" priority="13323">
      <formula>IF(RIGHT(TEXT(AI88,"0.#"),1)=".",FALSE,TRUE)</formula>
    </cfRule>
    <cfRule type="expression" dxfId="2710" priority="13324">
      <formula>IF(RIGHT(TEXT(AI88,"0.#"),1)=".",TRUE,FALSE)</formula>
    </cfRule>
  </conditionalFormatting>
  <conditionalFormatting sqref="AI87">
    <cfRule type="expression" dxfId="2709" priority="13321">
      <formula>IF(RIGHT(TEXT(AI87,"0.#"),1)=".",FALSE,TRUE)</formula>
    </cfRule>
    <cfRule type="expression" dxfId="2708" priority="13322">
      <formula>IF(RIGHT(TEXT(AI87,"0.#"),1)=".",TRUE,FALSE)</formula>
    </cfRule>
  </conditionalFormatting>
  <conditionalFormatting sqref="AM88">
    <cfRule type="expression" dxfId="2707" priority="13317">
      <formula>IF(RIGHT(TEXT(AM88,"0.#"),1)=".",FALSE,TRUE)</formula>
    </cfRule>
    <cfRule type="expression" dxfId="2706" priority="13318">
      <formula>IF(RIGHT(TEXT(AM88,"0.#"),1)=".",TRUE,FALSE)</formula>
    </cfRule>
  </conditionalFormatting>
  <conditionalFormatting sqref="AM89">
    <cfRule type="expression" dxfId="2705" priority="13315">
      <formula>IF(RIGHT(TEXT(AM89,"0.#"),1)=".",FALSE,TRUE)</formula>
    </cfRule>
    <cfRule type="expression" dxfId="2704" priority="13316">
      <formula>IF(RIGHT(TEXT(AM89,"0.#"),1)=".",TRUE,FALSE)</formula>
    </cfRule>
  </conditionalFormatting>
  <conditionalFormatting sqref="AE92">
    <cfRule type="expression" dxfId="2703" priority="13301">
      <formula>IF(RIGHT(TEXT(AE92,"0.#"),1)=".",FALSE,TRUE)</formula>
    </cfRule>
    <cfRule type="expression" dxfId="2702" priority="13302">
      <formula>IF(RIGHT(TEXT(AE92,"0.#"),1)=".",TRUE,FALSE)</formula>
    </cfRule>
  </conditionalFormatting>
  <conditionalFormatting sqref="AE93">
    <cfRule type="expression" dxfId="2701" priority="13299">
      <formula>IF(RIGHT(TEXT(AE93,"0.#"),1)=".",FALSE,TRUE)</formula>
    </cfRule>
    <cfRule type="expression" dxfId="2700" priority="13300">
      <formula>IF(RIGHT(TEXT(AE93,"0.#"),1)=".",TRUE,FALSE)</formula>
    </cfRule>
  </conditionalFormatting>
  <conditionalFormatting sqref="AE94">
    <cfRule type="expression" dxfId="2699" priority="13297">
      <formula>IF(RIGHT(TEXT(AE94,"0.#"),1)=".",FALSE,TRUE)</formula>
    </cfRule>
    <cfRule type="expression" dxfId="2698" priority="13298">
      <formula>IF(RIGHT(TEXT(AE94,"0.#"),1)=".",TRUE,FALSE)</formula>
    </cfRule>
  </conditionalFormatting>
  <conditionalFormatting sqref="AI94">
    <cfRule type="expression" dxfId="2697" priority="13295">
      <formula>IF(RIGHT(TEXT(AI94,"0.#"),1)=".",FALSE,TRUE)</formula>
    </cfRule>
    <cfRule type="expression" dxfId="2696" priority="13296">
      <formula>IF(RIGHT(TEXT(AI94,"0.#"),1)=".",TRUE,FALSE)</formula>
    </cfRule>
  </conditionalFormatting>
  <conditionalFormatting sqref="AI93">
    <cfRule type="expression" dxfId="2695" priority="13293">
      <formula>IF(RIGHT(TEXT(AI93,"0.#"),1)=".",FALSE,TRUE)</formula>
    </cfRule>
    <cfRule type="expression" dxfId="2694" priority="13294">
      <formula>IF(RIGHT(TEXT(AI93,"0.#"),1)=".",TRUE,FALSE)</formula>
    </cfRule>
  </conditionalFormatting>
  <conditionalFormatting sqref="AI92">
    <cfRule type="expression" dxfId="2693" priority="13291">
      <formula>IF(RIGHT(TEXT(AI92,"0.#"),1)=".",FALSE,TRUE)</formula>
    </cfRule>
    <cfRule type="expression" dxfId="2692" priority="13292">
      <formula>IF(RIGHT(TEXT(AI92,"0.#"),1)=".",TRUE,FALSE)</formula>
    </cfRule>
  </conditionalFormatting>
  <conditionalFormatting sqref="AM92">
    <cfRule type="expression" dxfId="2691" priority="13289">
      <formula>IF(RIGHT(TEXT(AM92,"0.#"),1)=".",FALSE,TRUE)</formula>
    </cfRule>
    <cfRule type="expression" dxfId="2690" priority="13290">
      <formula>IF(RIGHT(TEXT(AM92,"0.#"),1)=".",TRUE,FALSE)</formula>
    </cfRule>
  </conditionalFormatting>
  <conditionalFormatting sqref="AM93">
    <cfRule type="expression" dxfId="2689" priority="13287">
      <formula>IF(RIGHT(TEXT(AM93,"0.#"),1)=".",FALSE,TRUE)</formula>
    </cfRule>
    <cfRule type="expression" dxfId="2688" priority="13288">
      <formula>IF(RIGHT(TEXT(AM93,"0.#"),1)=".",TRUE,FALSE)</formula>
    </cfRule>
  </conditionalFormatting>
  <conditionalFormatting sqref="AM94">
    <cfRule type="expression" dxfId="2687" priority="13285">
      <formula>IF(RIGHT(TEXT(AM94,"0.#"),1)=".",FALSE,TRUE)</formula>
    </cfRule>
    <cfRule type="expression" dxfId="2686" priority="13286">
      <formula>IF(RIGHT(TEXT(AM94,"0.#"),1)=".",TRUE,FALSE)</formula>
    </cfRule>
  </conditionalFormatting>
  <conditionalFormatting sqref="AE97">
    <cfRule type="expression" dxfId="2685" priority="13271">
      <formula>IF(RIGHT(TEXT(AE97,"0.#"),1)=".",FALSE,TRUE)</formula>
    </cfRule>
    <cfRule type="expression" dxfId="2684" priority="13272">
      <formula>IF(RIGHT(TEXT(AE97,"0.#"),1)=".",TRUE,FALSE)</formula>
    </cfRule>
  </conditionalFormatting>
  <conditionalFormatting sqref="AE98">
    <cfRule type="expression" dxfId="2683" priority="13269">
      <formula>IF(RIGHT(TEXT(AE98,"0.#"),1)=".",FALSE,TRUE)</formula>
    </cfRule>
    <cfRule type="expression" dxfId="2682" priority="13270">
      <formula>IF(RIGHT(TEXT(AE98,"0.#"),1)=".",TRUE,FALSE)</formula>
    </cfRule>
  </conditionalFormatting>
  <conditionalFormatting sqref="AE99">
    <cfRule type="expression" dxfId="2681" priority="13267">
      <formula>IF(RIGHT(TEXT(AE99,"0.#"),1)=".",FALSE,TRUE)</formula>
    </cfRule>
    <cfRule type="expression" dxfId="2680" priority="13268">
      <formula>IF(RIGHT(TEXT(AE99,"0.#"),1)=".",TRUE,FALSE)</formula>
    </cfRule>
  </conditionalFormatting>
  <conditionalFormatting sqref="AI99">
    <cfRule type="expression" dxfId="2679" priority="13265">
      <formula>IF(RIGHT(TEXT(AI99,"0.#"),1)=".",FALSE,TRUE)</formula>
    </cfRule>
    <cfRule type="expression" dxfId="2678" priority="13266">
      <formula>IF(RIGHT(TEXT(AI99,"0.#"),1)=".",TRUE,FALSE)</formula>
    </cfRule>
  </conditionalFormatting>
  <conditionalFormatting sqref="AI98">
    <cfRule type="expression" dxfId="2677" priority="13263">
      <formula>IF(RIGHT(TEXT(AI98,"0.#"),1)=".",FALSE,TRUE)</formula>
    </cfRule>
    <cfRule type="expression" dxfId="2676" priority="13264">
      <formula>IF(RIGHT(TEXT(AI98,"0.#"),1)=".",TRUE,FALSE)</formula>
    </cfRule>
  </conditionalFormatting>
  <conditionalFormatting sqref="AI97">
    <cfRule type="expression" dxfId="2675" priority="13261">
      <formula>IF(RIGHT(TEXT(AI97,"0.#"),1)=".",FALSE,TRUE)</formula>
    </cfRule>
    <cfRule type="expression" dxfId="2674" priority="13262">
      <formula>IF(RIGHT(TEXT(AI97,"0.#"),1)=".",TRUE,FALSE)</formula>
    </cfRule>
  </conditionalFormatting>
  <conditionalFormatting sqref="AM97">
    <cfRule type="expression" dxfId="2673" priority="13259">
      <formula>IF(RIGHT(TEXT(AM97,"0.#"),1)=".",FALSE,TRUE)</formula>
    </cfRule>
    <cfRule type="expression" dxfId="2672" priority="13260">
      <formula>IF(RIGHT(TEXT(AM97,"0.#"),1)=".",TRUE,FALSE)</formula>
    </cfRule>
  </conditionalFormatting>
  <conditionalFormatting sqref="AM98">
    <cfRule type="expression" dxfId="2671" priority="13257">
      <formula>IF(RIGHT(TEXT(AM98,"0.#"),1)=".",FALSE,TRUE)</formula>
    </cfRule>
    <cfRule type="expression" dxfId="2670" priority="13258">
      <formula>IF(RIGHT(TEXT(AM98,"0.#"),1)=".",TRUE,FALSE)</formula>
    </cfRule>
  </conditionalFormatting>
  <conditionalFormatting sqref="AM99">
    <cfRule type="expression" dxfId="2669" priority="13255">
      <formula>IF(RIGHT(TEXT(AM99,"0.#"),1)=".",FALSE,TRUE)</formula>
    </cfRule>
    <cfRule type="expression" dxfId="2668" priority="13256">
      <formula>IF(RIGHT(TEXT(AM99,"0.#"),1)=".",TRUE,FALSE)</formula>
    </cfRule>
  </conditionalFormatting>
  <conditionalFormatting sqref="AI101">
    <cfRule type="expression" dxfId="2667" priority="13241">
      <formula>IF(RIGHT(TEXT(AI101,"0.#"),1)=".",FALSE,TRUE)</formula>
    </cfRule>
    <cfRule type="expression" dxfId="2666" priority="13242">
      <formula>IF(RIGHT(TEXT(AI101,"0.#"),1)=".",TRUE,FALSE)</formula>
    </cfRule>
  </conditionalFormatting>
  <conditionalFormatting sqref="AM101">
    <cfRule type="expression" dxfId="2665" priority="13239">
      <formula>IF(RIGHT(TEXT(AM101,"0.#"),1)=".",FALSE,TRUE)</formula>
    </cfRule>
    <cfRule type="expression" dxfId="2664" priority="13240">
      <formula>IF(RIGHT(TEXT(AM101,"0.#"),1)=".",TRUE,FALSE)</formula>
    </cfRule>
  </conditionalFormatting>
  <conditionalFormatting sqref="AE102">
    <cfRule type="expression" dxfId="2663" priority="13237">
      <formula>IF(RIGHT(TEXT(AE102,"0.#"),1)=".",FALSE,TRUE)</formula>
    </cfRule>
    <cfRule type="expression" dxfId="2662" priority="13238">
      <formula>IF(RIGHT(TEXT(AE102,"0.#"),1)=".",TRUE,FALSE)</formula>
    </cfRule>
  </conditionalFormatting>
  <conditionalFormatting sqref="AI102">
    <cfRule type="expression" dxfId="2661" priority="13235">
      <formula>IF(RIGHT(TEXT(AI102,"0.#"),1)=".",FALSE,TRUE)</formula>
    </cfRule>
    <cfRule type="expression" dxfId="2660" priority="13236">
      <formula>IF(RIGHT(TEXT(AI102,"0.#"),1)=".",TRUE,FALSE)</formula>
    </cfRule>
  </conditionalFormatting>
  <conditionalFormatting sqref="AM102">
    <cfRule type="expression" dxfId="2659" priority="13233">
      <formula>IF(RIGHT(TEXT(AM102,"0.#"),1)=".",FALSE,TRUE)</formula>
    </cfRule>
    <cfRule type="expression" dxfId="2658" priority="13234">
      <formula>IF(RIGHT(TEXT(AM102,"0.#"),1)=".",TRUE,FALSE)</formula>
    </cfRule>
  </conditionalFormatting>
  <conditionalFormatting sqref="AQ102">
    <cfRule type="expression" dxfId="2657" priority="13231">
      <formula>IF(RIGHT(TEXT(AQ102,"0.#"),1)=".",FALSE,TRUE)</formula>
    </cfRule>
    <cfRule type="expression" dxfId="2656" priority="13232">
      <formula>IF(RIGHT(TEXT(AQ102,"0.#"),1)=".",TRUE,FALSE)</formula>
    </cfRule>
  </conditionalFormatting>
  <conditionalFormatting sqref="AE104">
    <cfRule type="expression" dxfId="2655" priority="13229">
      <formula>IF(RIGHT(TEXT(AE104,"0.#"),1)=".",FALSE,TRUE)</formula>
    </cfRule>
    <cfRule type="expression" dxfId="2654" priority="13230">
      <formula>IF(RIGHT(TEXT(AE104,"0.#"),1)=".",TRUE,FALSE)</formula>
    </cfRule>
  </conditionalFormatting>
  <conditionalFormatting sqref="AI104">
    <cfRule type="expression" dxfId="2653" priority="13227">
      <formula>IF(RIGHT(TEXT(AI104,"0.#"),1)=".",FALSE,TRUE)</formula>
    </cfRule>
    <cfRule type="expression" dxfId="2652" priority="13228">
      <formula>IF(RIGHT(TEXT(AI104,"0.#"),1)=".",TRUE,FALSE)</formula>
    </cfRule>
  </conditionalFormatting>
  <conditionalFormatting sqref="AM104">
    <cfRule type="expression" dxfId="2651" priority="13225">
      <formula>IF(RIGHT(TEXT(AM104,"0.#"),1)=".",FALSE,TRUE)</formula>
    </cfRule>
    <cfRule type="expression" dxfId="2650" priority="13226">
      <formula>IF(RIGHT(TEXT(AM104,"0.#"),1)=".",TRUE,FALSE)</formula>
    </cfRule>
  </conditionalFormatting>
  <conditionalFormatting sqref="AE105">
    <cfRule type="expression" dxfId="2649" priority="13223">
      <formula>IF(RIGHT(TEXT(AE105,"0.#"),1)=".",FALSE,TRUE)</formula>
    </cfRule>
    <cfRule type="expression" dxfId="2648" priority="13224">
      <formula>IF(RIGHT(TEXT(AE105,"0.#"),1)=".",TRUE,FALSE)</formula>
    </cfRule>
  </conditionalFormatting>
  <conditionalFormatting sqref="AI105">
    <cfRule type="expression" dxfId="2647" priority="13221">
      <formula>IF(RIGHT(TEXT(AI105,"0.#"),1)=".",FALSE,TRUE)</formula>
    </cfRule>
    <cfRule type="expression" dxfId="2646" priority="13222">
      <formula>IF(RIGHT(TEXT(AI105,"0.#"),1)=".",TRUE,FALSE)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1">
    <cfRule type="expression" dxfId="2073" priority="2081">
      <formula>IF(RIGHT(TEXT(Y871,"0.#"),1)=".",FALSE,TRUE)</formula>
    </cfRule>
    <cfRule type="expression" dxfId="2072" priority="2082">
      <formula>IF(RIGHT(TEXT(Y871,"0.#"),1)=".",TRUE,FALSE)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1:AO871">
    <cfRule type="expression" dxfId="1973" priority="2083">
      <formula>IF(AND(AL871&gt;=0, RIGHT(TEXT(AL871,"0.#"),1)&lt;&gt;"."),TRUE,FALSE)</formula>
    </cfRule>
    <cfRule type="expression" dxfId="1972" priority="2084">
      <formula>IF(AND(AL871&gt;=0, RIGHT(TEXT(AL871,"0.#"),1)="."),TRUE,FALSE)</formula>
    </cfRule>
    <cfRule type="expression" dxfId="1971" priority="2085">
      <formula>IF(AND(AL871&lt;0, RIGHT(TEXT(AL871,"0.#"),1)&lt;&gt;"."),TRUE,FALSE)</formula>
    </cfRule>
    <cfRule type="expression" dxfId="1970" priority="2086">
      <formula>IF(AND(AL871&lt;0, RIGHT(TEXT(AL871,"0.#"),1)="."),TRUE,FALSE)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M105">
    <cfRule type="expression" dxfId="717" priority="17">
      <formula>IF(RIGHT(TEXT(AM105,"0.#"),1)=".",FALSE,TRUE)</formula>
    </cfRule>
    <cfRule type="expression" dxfId="716" priority="18">
      <formula>IF(RIGHT(TEXT(AM105,"0.#"),1)=".",TRUE,FALSE)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3:AU784 AU781">
    <cfRule type="expression" dxfId="713" priority="13">
      <formula>IF(RIGHT(TEXT(AU781,"0.#"),1)=".",FALSE,TRUE)</formula>
    </cfRule>
    <cfRule type="expression" dxfId="712" priority="14">
      <formula>IF(RIGHT(TEXT(AU781,"0.#"),1)=".",TRUE,FALSE)</formula>
    </cfRule>
  </conditionalFormatting>
  <conditionalFormatting sqref="AU785">
    <cfRule type="expression" dxfId="711" priority="11">
      <formula>IF(RIGHT(TEXT(AU785,"0.#"),1)=".",FALSE,TRUE)</formula>
    </cfRule>
    <cfRule type="expression" dxfId="710" priority="12">
      <formula>IF(RIGHT(TEXT(AU785,"0.#"),1)=".",TRUE,FALSE)</formula>
    </cfRule>
  </conditionalFormatting>
  <conditionalFormatting sqref="AU786">
    <cfRule type="expression" dxfId="709" priority="9">
      <formula>IF(RIGHT(TEXT(AU786,"0.#"),1)=".",FALSE,TRUE)</formula>
    </cfRule>
    <cfRule type="expression" dxfId="708" priority="10">
      <formula>IF(RIGHT(TEXT(AU786,"0.#"),1)=".",TRUE,FALSE)</formula>
    </cfRule>
  </conditionalFormatting>
  <conditionalFormatting sqref="AU787">
    <cfRule type="expression" dxfId="707" priority="7">
      <formula>IF(RIGHT(TEXT(AU787,"0.#"),1)=".",FALSE,TRUE)</formula>
    </cfRule>
    <cfRule type="expression" dxfId="706" priority="8">
      <formula>IF(RIGHT(TEXT(AU787,"0.#"),1)=".",TRUE,FALSE)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78" max="49" man="1"/>
    <brk id="707" max="49" man="1"/>
    <brk id="735"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572</v>
      </c>
      <c r="C20" s="13" t="str">
        <f t="shared" si="0"/>
        <v>クールジャパン</v>
      </c>
      <c r="D20" s="13" t="str">
        <f t="shared" si="8"/>
        <v>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t="s">
        <v>572</v>
      </c>
      <c r="C21" s="13" t="str">
        <f t="shared" si="0"/>
        <v>知的財産</v>
      </c>
      <c r="D21" s="13" t="str">
        <f t="shared" si="8"/>
        <v>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クールジャパン、知的財産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クールジャパン、知的財産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クールジャパン、知的財産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クールジャパン、知的財産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552</v>
      </c>
      <c r="AF2" s="1032"/>
      <c r="AG2" s="1032"/>
      <c r="AH2" s="1032"/>
      <c r="AI2" s="1032" t="s">
        <v>549</v>
      </c>
      <c r="AJ2" s="1032"/>
      <c r="AK2" s="1032"/>
      <c r="AL2" s="1032"/>
      <c r="AM2" s="1032" t="s">
        <v>523</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553</v>
      </c>
      <c r="AF9" s="1032"/>
      <c r="AG9" s="1032"/>
      <c r="AH9" s="1032"/>
      <c r="AI9" s="1032" t="s">
        <v>549</v>
      </c>
      <c r="AJ9" s="1032"/>
      <c r="AK9" s="1032"/>
      <c r="AL9" s="1032"/>
      <c r="AM9" s="1032" t="s">
        <v>523</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552</v>
      </c>
      <c r="AF16" s="1032"/>
      <c r="AG16" s="1032"/>
      <c r="AH16" s="1032"/>
      <c r="AI16" s="1032" t="s">
        <v>550</v>
      </c>
      <c r="AJ16" s="1032"/>
      <c r="AK16" s="1032"/>
      <c r="AL16" s="1032"/>
      <c r="AM16" s="1032" t="s">
        <v>523</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554</v>
      </c>
      <c r="AF23" s="1032"/>
      <c r="AG23" s="1032"/>
      <c r="AH23" s="1032"/>
      <c r="AI23" s="1032" t="s">
        <v>549</v>
      </c>
      <c r="AJ23" s="1032"/>
      <c r="AK23" s="1032"/>
      <c r="AL23" s="1032"/>
      <c r="AM23" s="1032" t="s">
        <v>523</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552</v>
      </c>
      <c r="AF30" s="1032"/>
      <c r="AG30" s="1032"/>
      <c r="AH30" s="1032"/>
      <c r="AI30" s="1032" t="s">
        <v>549</v>
      </c>
      <c r="AJ30" s="1032"/>
      <c r="AK30" s="1032"/>
      <c r="AL30" s="1032"/>
      <c r="AM30" s="1032" t="s">
        <v>547</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554</v>
      </c>
      <c r="AF37" s="1032"/>
      <c r="AG37" s="1032"/>
      <c r="AH37" s="1032"/>
      <c r="AI37" s="1032" t="s">
        <v>551</v>
      </c>
      <c r="AJ37" s="1032"/>
      <c r="AK37" s="1032"/>
      <c r="AL37" s="1032"/>
      <c r="AM37" s="1032" t="s">
        <v>548</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552</v>
      </c>
      <c r="AF44" s="1032"/>
      <c r="AG44" s="1032"/>
      <c r="AH44" s="1032"/>
      <c r="AI44" s="1032" t="s">
        <v>549</v>
      </c>
      <c r="AJ44" s="1032"/>
      <c r="AK44" s="1032"/>
      <c r="AL44" s="1032"/>
      <c r="AM44" s="1032" t="s">
        <v>523</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552</v>
      </c>
      <c r="AF51" s="1032"/>
      <c r="AG51" s="1032"/>
      <c r="AH51" s="1032"/>
      <c r="AI51" s="1032" t="s">
        <v>549</v>
      </c>
      <c r="AJ51" s="1032"/>
      <c r="AK51" s="1032"/>
      <c r="AL51" s="1032"/>
      <c r="AM51" s="1032" t="s">
        <v>523</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552</v>
      </c>
      <c r="AF58" s="1032"/>
      <c r="AG58" s="1032"/>
      <c r="AH58" s="1032"/>
      <c r="AI58" s="1032" t="s">
        <v>549</v>
      </c>
      <c r="AJ58" s="1032"/>
      <c r="AK58" s="1032"/>
      <c r="AL58" s="1032"/>
      <c r="AM58" s="1032" t="s">
        <v>523</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552</v>
      </c>
      <c r="AF65" s="1032"/>
      <c r="AG65" s="1032"/>
      <c r="AH65" s="1032"/>
      <c r="AI65" s="1032" t="s">
        <v>549</v>
      </c>
      <c r="AJ65" s="1032"/>
      <c r="AK65" s="1032"/>
      <c r="AL65" s="1032"/>
      <c r="AM65" s="1032" t="s">
        <v>523</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73"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2019-05-23T12:47:04Z</cp:lastPrinted>
  <dcterms:created xsi:type="dcterms:W3CDTF">2012-03-13T00:50:25Z</dcterms:created>
  <dcterms:modified xsi:type="dcterms:W3CDTF">2019-07-09T01:01:06Z</dcterms:modified>
</cp:coreProperties>
</file>