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2F60F8D-CCCB-49DE-805B-657ABE06915D}"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<sst xmlns="http://schemas.openxmlformats.org/spreadsheetml/2006/main" count="2877" uniqueCount="654">
  <si>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</si>
  <si>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</si>
  <si>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</si>
  <si>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</si>
  <si>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</si>
  <si>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</si>
  <si>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</si>
  <si>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</si>
  <si>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</si>
  <si>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</si>
  <si>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</si>
  <si>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</si>
  <si>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</si>
  <si>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</si>
  <si>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</si>
  <si>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</si>
  <si>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</si>
  <si>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</si>
  <si>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</si>
  <si>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</si>
  <si>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</si>
  <si>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</si>
  <si>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</si>
  <si>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</si>
  <si>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</si>
  <si>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</si>
  <si>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</si>
  <si>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</si>
  <si>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</si>
  <si>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</si>
  <si>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</si>
  <si>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</si>
  <si>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</si>
  <si>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</si>
  <si>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</si>
  <si>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</si>
  <si>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</si>
  <si>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</si>
  <si>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</si>
  <si>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</si>
  <si>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</si>
  <si>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</si>
  <si>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</si>
  <si>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</si>
  <si>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</si>
  <si>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</si>
  <si>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</si>
  <si>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</si>
  <si>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</si>
  <si>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</si>
  <si>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</si>
  <si>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</si>
  <si>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</si>
  <si>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</si>
  <si>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</si>
  <si>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</si>
  <si>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</si>
  <si>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</si>
  <si>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</si>
  <si>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</si>
  <si>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</si>
  <si>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</si>
  <si>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</si>
  <si>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</si>
  <si>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</si>
  <si>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</si>
  <si>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</si>
  <si>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</si>
  <si>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</si>
  <si>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</si>
  <si>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</si>
  <si>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</si>
  <si>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</si>
  <si>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</si>
  <si>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</si>
  <si>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</si>
  <si>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</si>
  <si>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</si>
  <si>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</si>
  <si>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</si>
  <si>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</si>
  <si>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</si>
  <si>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</si>
  <si>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</si>
  <si>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</si>
  <si>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</si>
  <si>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</si>
  <si>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</si>
  <si>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</si>
  <si>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</si>
  <si>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</si>
  <si>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</si>
  <si>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</si>
  <si>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</si>
  <si>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</si>
  <si>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</si>
  <si>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</si>
  <si>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</si>
  <si>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</si>
  <si>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</si>
  <si>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</si>
  <si>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</si>
  <si>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</si>
  <si>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</si>
  <si>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</si>
  <si>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</si>
  <si>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</si>
  <si>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</si>
  <si>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</si>
  <si>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</si>
  <si>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</si>
  <si>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</si>
  <si>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</si>
  <si>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</si>
  <si>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</si>
  <si>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</si>
  <si>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</si>
  <si>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</si>
  <si>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</si>
  <si>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</si>
  <si>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</si>
  <si>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</si>
  <si>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</si>
  <si>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</si>
  <si>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</si>
  <si>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</si>
  <si>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</si>
  <si>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</si>
  <si>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</si>
  <si>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</si>
  <si>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</si>
  <si>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</si>
  <si>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</si>
  <si>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</si>
  <si>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</si>
  <si>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</si>
  <si>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</si>
  <si>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</si>
  <si>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</si>
  <si>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</si>
  <si>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</si>
  <si>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</si>
  <si>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</si>
  <si>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</si>
  <si>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</si>
  <si>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</si>
  <si>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</si>
  <si>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</si>
  <si>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</si>
  <si>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</si>
  <si>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</si>
  <si>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</si>
  <si>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</si>
  <si>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</si>
  <si>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</si>
  <si>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</si>
  <si>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</si>
  <si>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</si>
  <si>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</si>
  <si>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</si>
  <si>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</si>
  <si>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</si>
  <si>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</si>
  <si>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</si>
  <si>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</si>
  <si>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</si>
  <si>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</si>
  <si>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</si>
  <si>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</si>
  <si>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</si>
  <si>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</si>
  <si>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</si>
  <si>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</si>
  <si>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</si>
  <si>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</si>
  <si>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</si>
  <si>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</si>
  <si>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</si>
  <si>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</si>
  <si>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</si>
  <si>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</si>
  <si>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</si>
  <si>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</si>
  <si>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</si>
  <si>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</si>
  <si>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</si>
  <si>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</si>
  <si>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</si>
  <si>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</si>
  <si>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</si>
  <si>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</si>
  <si>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</si>
  <si>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</si>
  <si>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</si>
  <si>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</si>
  <si>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</si>
  <si>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</si>
  <si>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</si>
  <si>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</si>
  <si>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</si>
  <si>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</si>
  <si>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</si>
  <si>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</si>
  <si>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</si>
  <si>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</si>
  <si>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</si>
  <si>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</si>
  <si>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</si>
  <si>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</si>
  <si>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</si>
  <si>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</si>
  <si>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</si>
  <si>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</si>
  <si>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</si>
  <si>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</si>
  <si>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</si>
  <si>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</si>
  <si>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</si>
  <si>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</si>
  <si>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</si>
  <si>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</si>
  <si>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</si>
  <si>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</si>
  <si>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</si>
  <si>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</si>
  <si>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</si>
  <si>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</si>
  <si>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</si>
  <si>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</si>
  <si>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</si>
  <si>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</si>
  <si>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</si>
  <si>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</si>
  <si>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</si>
  <si>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</si>
  <si>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</si>
  <si>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</si>
  <si>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</si>
  <si>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</si>
  <si>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</si>
  <si>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</si>
  <si>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</si>
  <si>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</si>
  <si>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</si>
  <si>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</si>
  <si>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</si>
  <si>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</si>
  <si>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</si>
  <si>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</si>
  <si>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</si>
  <si>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</si>
  <si>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</si>
  <si>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</si>
  <si>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</si>
  <si>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</si>
  <si>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</si>
  <si>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</si>
  <si>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</si>
  <si>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</si>
  <si>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</si>
  <si>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</si>
  <si>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</si>
  <si>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</si>
  <si>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</si>
  <si>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</si>
  <si>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</si>
  <si>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</si>
  <si>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</si>
  <si>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</si>
  <si>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</si>
  <si>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</si>
  <si>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</si>
  <si>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</si>
  <si>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</si>
  <si>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</si>
  <si>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</si>
  <si>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</si>
  <si>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</si>
  <si>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</si>
  <si>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</si>
  <si>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</si>
  <si>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</si>
  <si>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</si>
  <si>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</si>
  <si>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</si>
  <si>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</si>
  <si>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</si>
  <si>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</si>
  <si>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</si>
  <si>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</si>
  <si>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</si>
  <si>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</si>
  <si>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</si>
  <si>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</si>
  <si>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</si>
  <si>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</si>
  <si>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</si>
  <si>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</si>
  <si>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</si>
  <si>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</si>
  <si>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</si>
  <si>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</si>
  <si>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</si>
  <si>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</si>
  <si>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</si>
  <si>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</si>
  <si>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</si>
  <si>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</si>
  <si>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</si>
  <si>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</si>
  <si>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</si>
  <si>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</si>
  <si>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</si>
  <si>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</si>
  <si>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</si>
  <si>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</si>
  <si>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</si>
  <si>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</si>
  <si>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</si>
  <si>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</si>
  <si>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</si>
  <si>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</si>
  <si>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</si>
  <si>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</si>
  <si>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</si>
  <si>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</si>
  <si>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</si>
  <si>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</si>
  <si>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</si>
  <si>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</si>
  <si>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</si>
  <si>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</si>
  <si>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</si>
  <si>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</si>
  <si>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</si>
  <si>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</si>
  <si>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</si>
  <si>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</si>
  <si>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</si>
  <si>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</si>
  <si>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</si>
  <si>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</si>
  <si>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</si>
  <si>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</si>
  <si>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</si>
  <si>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</si>
  <si>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</si>
  <si>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</si>
  <si>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</si>
  <si>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</si>
  <si>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</si>
  <si>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</si>
  <si>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</si>
  <si>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</si>
  <si>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</si>
  <si>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</si>
  <si>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</si>
  <si>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</si>
  <si>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</si>
  <si>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</si>
  <si>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</si>
  <si>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</si>
  <si>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</si>
  <si>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</si>
  <si>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</si>
  <si>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</si>
  <si>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</si>
  <si>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</si>
  <si>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</si>
  <si>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</si>
  <si>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</si>
  <si>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</si>
  <si>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</si>
  <si>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</si>
  <si>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</si>
  <si>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</si>
  <si>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</si>
  <si>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</si>
  <si>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</si>
  <si>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</si>
  <si>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</si>
  <si>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</si>
  <si>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</si>
  <si>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</si>
  <si>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</si>
  <si>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</si>
  <si>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</si>
  <si>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</si>
  <si>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</si>
  <si>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</si>
  <si>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</si>
  <si>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</si>
  <si>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</si>
  <si>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</si>
  <si>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</si>
  <si>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</si>
  <si>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</si>
  <si>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</si>
  <si>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</si>
  <si>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</si>
  <si>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</si>
  <si>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</si>
  <si>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</si>
  <si>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</si>
  <si>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</si>
  <si>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</si>
  <si>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</si>
  <si>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</si>
  <si>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</si>
  <si>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</si>
  <si>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</si>
  <si>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</si>
  <si>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</si>
  <si>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</si>
  <si>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</si>
  <si>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</si>
  <si>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</si>
  <si>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</si>
  <si>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</si>
  <si>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</si>
  <si>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</si>
  <si>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</si>
  <si>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</si>
  <si>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</si>
  <si>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</si>
  <si>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</si>
  <si>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</si>
  <si>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</si>
  <si>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</si>
  <si>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</si>
  <si>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</si>
  <si>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</si>
  <si>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</si>
  <si>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</si>
  <si>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</si>
  <si>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</si>
  <si>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</si>
  <si>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</si>
  <si>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</si>
  <si>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</si>
  <si>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</si>
  <si>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</si>
  <si>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</si>
  <si>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</si>
  <si>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</si>
  <si>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</si>
  <si>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</si>
  <si>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</si>
  <si>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</si>
  <si>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</si>
  <si>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</si>
  <si>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</si>
  <si>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</si>
  <si>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</si>
  <si>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</si>
  <si>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</si>
  <si>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</si>
  <si>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</si>
  <si>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</si>
  <si>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</si>
  <si>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</si>
  <si>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</si>
  <si>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</si>
  <si>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</si>
  <si>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</si>
  <si>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</si>
  <si>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</si>
  <si>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</si>
  <si>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</si>
  <si>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</si>
  <si>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</si>
  <si>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</si>
  <si>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</si>
  <si>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</si>
  <si>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</si>
  <si>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</si>
  <si>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</si>
  <si>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</si>
  <si>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</si>
  <si>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</si>
  <si>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</si>
  <si>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</si>
  <si>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</si>
  <si>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</si>
  <si>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</si>
  <si>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</si>
  <si>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</si>
  <si>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</si>
  <si>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</si>
  <si>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</si>
  <si>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</si>
  <si>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</si>
  <si>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</si>
  <si>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</si>
  <si>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</si>
  <si>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</si>
  <si>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</si>
  <si>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</si>
  <si>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</si>
  <si>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</si>
  <si>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</si>
  <si>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</si>
  <si>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</si>
  <si>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</si>
  <si>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</si>
  <si>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</si>
  <si>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</si>
  <si>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</si>
  <si>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</si>
  <si>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</si>
  <si>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</si>
  <si>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</si>
  <si>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</si>
  <si>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</si>
  <si>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</si>
  <si>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</si>
  <si>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</si>
  <si>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</si>
  <si>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</si>
  <si>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</si>
  <si>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</si>
  <si>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</si>
  <si>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</si>
  <si>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</si>
  <si>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</si>
  <si>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</si>
  <si>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</si>
  <si>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</si>
  <si>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</si>
  <si>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</si>
  <si>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</si>
  <si>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</si>
  <si>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</si>
  <si>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</si>
  <si>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</si>
  <si>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</si>
  <si>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</si>
  <si>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</si>
  <si>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</si>
  <si>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</si>
  <si>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</si>
  <si>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</si>
  <si>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</si>
  <si>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</si>
  <si>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</si>
  <si>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</si>
  <si>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</si>
  <si>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</si>
  <si>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</si>
  <si>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</si>
  <si>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</si>
  <si>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</si>
  <si>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</si>
  <si>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</si>
  <si>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</si>
  <si>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</si>
  <si>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</si>
  <si>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</si>
  <si>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</si>
  <si>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</si>
  <si>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</si>
  <si>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</si>
  <si>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</si>
  <si>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</si>
  <si>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</si>
  <si>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</si>
  <si>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</si>
  <si>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</si>
  <si>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</si>
  <si>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</si>
  <si>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</si>
  <si>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</si>
  <si>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</si>
  <si>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</si>
  <si>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</si>
  <si>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平成１３年度</t>
    <phoneticPr fontId="5"/>
  </si>
  <si>
    <t>終了予定なし</t>
    <phoneticPr fontId="5"/>
  </si>
  <si>
    <t>国際課長　粂川　泰一</t>
    <phoneticPr fontId="5"/>
  </si>
  <si>
    <t>第2期スポーツ基本計画（平成29年3月24日策定）
スポーツ立国戦略（平成22年8月26日策定）
スポーツ振興基本計画（平成18年9月21日改定）</t>
    <phoneticPr fontId="5"/>
  </si>
  <si>
    <t>-</t>
    <phoneticPr fontId="5"/>
  </si>
  <si>
    <t>-</t>
    <phoneticPr fontId="5"/>
  </si>
  <si>
    <t>-</t>
    <phoneticPr fontId="5"/>
  </si>
  <si>
    <t>-</t>
    <phoneticPr fontId="5"/>
  </si>
  <si>
    <t>職員旅費</t>
    <phoneticPr fontId="5"/>
  </si>
  <si>
    <t>庁費</t>
  </si>
  <si>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</si>
  <si>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</si>
  <si>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</si>
  <si>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国</t>
    <phoneticPr fontId="5"/>
  </si>
  <si>
    <t>UNESCOウェブサイト
http://www.unesco.org/eri/la/convention.asp?KO=31037&amp;language=E</t>
    <phoneticPr fontId="5"/>
  </si>
  <si>
    <t>WADA常任理事会・理事会等国際会議出席回数</t>
    <phoneticPr fontId="5"/>
  </si>
  <si>
    <t>回</t>
    <phoneticPr fontId="5"/>
  </si>
  <si>
    <t>WADA常任理事会・理事会等国際会議出席1回あたりのコスト（職員旅費執行額÷国際会議出席回数）　　　　　　　　</t>
    <phoneticPr fontId="5"/>
  </si>
  <si>
    <t>　　円</t>
    <phoneticPr fontId="5"/>
  </si>
  <si>
    <t>　　円/回</t>
    <phoneticPr fontId="5"/>
  </si>
  <si>
    <t>12,837,690/6回</t>
    <phoneticPr fontId="5"/>
  </si>
  <si>
    <t>8,435,862/5回</t>
    <phoneticPr fontId="5"/>
  </si>
  <si>
    <t>／　</t>
    <phoneticPr fontId="5"/>
  </si>
  <si>
    <t>　　/</t>
    <phoneticPr fontId="5"/>
  </si>
  <si>
    <t>　　/</t>
    <phoneticPr fontId="5"/>
  </si>
  <si>
    <t>オリンピック・パラリンピック競技種目における国内競技連盟所属選手によるドーピング防止規則違反件数</t>
    <phoneticPr fontId="5"/>
  </si>
  <si>
    <t>件</t>
    <phoneticPr fontId="5"/>
  </si>
  <si>
    <t>件</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</si>
  <si>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</si>
  <si>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ため、国が推進していく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</si>
  <si>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</si>
  <si>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　支出先の選定に当たっては、見積もり合わせ等によりその妥当性を確保するとともに、競争性を確保し、合理的な支出となるよう努めているところである。</t>
    <phoneticPr fontId="5"/>
  </si>
  <si>
    <t>　予算の執行に当たっては、事業目的に真に必要な費目・使途に限定して執行している。</t>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</si>
  <si>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</si>
  <si>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</si>
  <si>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　WADA常任理事会・理事会等への出席であり、委託事業等になじむものではなく、本省による直接執行が最も実効性の高い手段である。</t>
    <phoneticPr fontId="5"/>
  </si>
  <si>
    <t>　WADA常任理事会・理事会に加えて、WADAの改革に向けたワーキンググループ会合などの国際的なドーピング防止活動の推進に重要な会議にも出席し、アジア地域代表の常任理事国としての責任を果たすとともに、ドーピングのない健全なスポーツの国際的な普及・発展に寄与している。</t>
    <phoneticPr fontId="5"/>
  </si>
  <si>
    <t>358</t>
    <phoneticPr fontId="5"/>
  </si>
  <si>
    <t>359</t>
    <phoneticPr fontId="5"/>
  </si>
  <si>
    <t>387</t>
    <phoneticPr fontId="5"/>
  </si>
  <si>
    <t>350</t>
    <phoneticPr fontId="5"/>
  </si>
  <si>
    <t>343</t>
    <phoneticPr fontId="5"/>
  </si>
  <si>
    <t>335</t>
    <phoneticPr fontId="5"/>
  </si>
  <si>
    <t>315</t>
    <phoneticPr fontId="5"/>
  </si>
  <si>
    <t>11　スポーツの振興</t>
    <phoneticPr fontId="5"/>
  </si>
  <si>
    <t>11-4 クリーンでフェアなスポーツの推進によるスポーツの価値の向上</t>
    <phoneticPr fontId="5"/>
  </si>
  <si>
    <t>世界ドーピング防止機構等関係経費</t>
    <phoneticPr fontId="5"/>
  </si>
  <si>
    <t>スポーツ庁</t>
    <phoneticPr fontId="5"/>
  </si>
  <si>
    <t>国際課</t>
    <phoneticPr fontId="5"/>
  </si>
  <si>
    <t>-</t>
    <phoneticPr fontId="5"/>
  </si>
  <si>
    <t>-</t>
    <phoneticPr fontId="5"/>
  </si>
  <si>
    <t>　支出先の選定に当たっては、見積もり合わせや一般競争入札等によりその妥当性を確保しているところである。</t>
    <phoneticPr fontId="5"/>
  </si>
  <si>
    <t>　会議開催地により必要な旅費金額は変化するが、予算の執行に当たってはコストの縮減に努めているところである。</t>
    <phoneticPr fontId="5"/>
  </si>
  <si>
    <t>　本事業は、国際会議への渡航旅費及び通訳・翻訳費が大部分を占めており、執行率については、国際会議の開催地や回数等により大きな影響を受ける。このため概算要求に当たっては、翌年度の国際会議の開催予定について情報収集に努め、適切に積算を行うなど、計画的な予算執行に努めている。</t>
    <phoneticPr fontId="5"/>
  </si>
  <si>
    <t>通訳費</t>
    <rPh sb="0" eb="2">
      <t>ツウヤク</t>
    </rPh>
    <rPh sb="2" eb="3">
      <t>ヒ</t>
    </rPh>
    <phoneticPr fontId="5"/>
  </si>
  <si>
    <t>ＷＡＤＡ常任理事会等国際会議に係る同時通訳業務・同時通訳者の手配、派遣等を行う。</t>
    <rPh sb="4" eb="6">
      <t>ジョウニン</t>
    </rPh>
    <rPh sb="6" eb="9">
      <t>リジカイ</t>
    </rPh>
    <rPh sb="9" eb="10">
      <t>トウ</t>
    </rPh>
    <rPh sb="10" eb="12">
      <t>コクサイ</t>
    </rPh>
    <rPh sb="12" eb="14">
      <t>カイギ</t>
    </rPh>
    <rPh sb="15" eb="16">
      <t>カカ</t>
    </rPh>
    <rPh sb="17" eb="19">
      <t>ドウジ</t>
    </rPh>
    <rPh sb="19" eb="21">
      <t>ツウヤク</t>
    </rPh>
    <rPh sb="21" eb="23">
      <t>ギョウム</t>
    </rPh>
    <rPh sb="24" eb="26">
      <t>ドウジ</t>
    </rPh>
    <rPh sb="26" eb="28">
      <t>ツウヤク</t>
    </rPh>
    <rPh sb="28" eb="29">
      <t>シャ</t>
    </rPh>
    <rPh sb="30" eb="32">
      <t>テハイ</t>
    </rPh>
    <rPh sb="33" eb="35">
      <t>ハケン</t>
    </rPh>
    <rPh sb="35" eb="36">
      <t>トウ</t>
    </rPh>
    <rPh sb="37" eb="38">
      <t>オコナ</t>
    </rPh>
    <phoneticPr fontId="5"/>
  </si>
  <si>
    <t>ＷＡＤＡ常任理事会等国際会議に係る資料等翻訳業務を行う。</t>
    <rPh sb="4" eb="6">
      <t>ジョウニン</t>
    </rPh>
    <rPh sb="6" eb="9">
      <t>リジカイ</t>
    </rPh>
    <rPh sb="9" eb="10">
      <t>トウ</t>
    </rPh>
    <rPh sb="10" eb="14">
      <t>コクサイカイギ</t>
    </rPh>
    <rPh sb="15" eb="16">
      <t>カカ</t>
    </rPh>
    <rPh sb="17" eb="19">
      <t>シリョウ</t>
    </rPh>
    <rPh sb="19" eb="20">
      <t>トウ</t>
    </rPh>
    <rPh sb="20" eb="22">
      <t>ホンヤク</t>
    </rPh>
    <rPh sb="22" eb="24">
      <t>ギョウム</t>
    </rPh>
    <rPh sb="25" eb="26">
      <t>オコナ</t>
    </rPh>
    <phoneticPr fontId="5"/>
  </si>
  <si>
    <t>ＷＡＤＡ常任理事会等国際会議に係る同時通訳業務・同時通訳者の手配、派遣等を行う。</t>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</si>
  <si>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</si>
  <si>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t>
  </si>
  <si>
    <t>A.株式会社ミーハングループ</t>
    <rPh sb="2" eb="4">
      <t>カブシキ</t>
    </rPh>
    <rPh sb="4" eb="6">
      <t>カイシャ</t>
    </rPh>
    <phoneticPr fontId="5"/>
  </si>
  <si>
    <t>B.株式会社さくらプランニング</t>
    <rPh sb="2" eb="4">
      <t>カブシキ</t>
    </rPh>
    <rPh sb="4" eb="6">
      <t>カイシャ</t>
    </rPh>
    <phoneticPr fontId="5"/>
  </si>
  <si>
    <t>株式会社ミーハングループ</t>
    <rPh sb="0" eb="2">
      <t>カブシキ</t>
    </rPh>
    <rPh sb="2" eb="4">
      <t>カイシャ</t>
    </rPh>
    <phoneticPr fontId="5"/>
  </si>
  <si>
    <t>日本コンベンションサービス株式会社</t>
    <rPh sb="0" eb="2">
      <t>ニホン</t>
    </rPh>
    <phoneticPr fontId="5"/>
  </si>
  <si>
    <t>株式会社さくらプランニング</t>
    <phoneticPr fontId="5"/>
  </si>
  <si>
    <t>ユネスコの「スポーツにおけるドーピングの防止に関する国際規約」第14条・15条
スポーツ基本法第2条・29条
スポーツにおけるドーピングの防止活動の推進に関する法律　第16条</t>
    <rPh sb="69" eb="71">
      <t>ボウシ</t>
    </rPh>
    <rPh sb="71" eb="73">
      <t>カツドウ</t>
    </rPh>
    <rPh sb="74" eb="76">
      <t>スイシン</t>
    </rPh>
    <rPh sb="77" eb="78">
      <t>カン</t>
    </rPh>
    <rPh sb="80" eb="82">
      <t>ホウリツ</t>
    </rPh>
    <rPh sb="83" eb="84">
      <t>ダイ</t>
    </rPh>
    <rPh sb="86" eb="87">
      <t>ジョウ</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</si>
  <si>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理事国として、またユネスコの「スポーツにおけるドーピングの防止に関する国際規約」の締結を踏まえ、WADA常任理事会・理事会などの国際的な活動に参画することによって、ドーピング防止活動の推進を図る。</t>
    <rPh sb="96" eb="98">
      <t>リジ</t>
    </rPh>
    <rPh sb="98" eb="99">
      <t>コク</t>
    </rPh>
    <phoneticPr fontId="5"/>
  </si>
  <si>
    <t>（1）WADA常任理事会・理事会等に出席し、WADAの活動、規程、国際基準、予算、決算等について要求、助言、折衝、承認等を行う。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rPh sb="16" eb="17">
      <t>トウ</t>
    </rPh>
    <phoneticPr fontId="5"/>
  </si>
  <si>
    <t>8,166,297/5回</t>
    <phoneticPr fontId="5"/>
  </si>
  <si>
    <t>11,050,000/6回</t>
    <rPh sb="12" eb="13">
      <t>カイ</t>
    </rPh>
    <phoneticPr fontId="5"/>
  </si>
  <si>
    <t>　我が国は、WADAの常任理事国・理事国、ユネスコ規約の締約国となっており、これらの会議には、政府の代表団が出席する必要がある。</t>
    <rPh sb="17" eb="19">
      <t>リジ</t>
    </rPh>
    <rPh sb="19" eb="20">
      <t>コク</t>
    </rPh>
    <phoneticPr fontId="5"/>
  </si>
  <si>
    <t>翻訳費</t>
    <rPh sb="0" eb="2">
      <t>ホンヤク</t>
    </rPh>
    <rPh sb="2" eb="3">
      <t>ヒ</t>
    </rPh>
    <phoneticPr fontId="5"/>
  </si>
  <si>
    <t>無</t>
  </si>
  <si>
    <t>WADA常任理事会・理事会の際には、事前にアジア理事国との調整を図るなど、アジア地域代表の常任理事としての責任を果たすとともに、WADAの改革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phoneticPr fontId="5"/>
  </si>
  <si>
    <t>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</si>
  <si>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WADA常任理事会・理事会</t>
    <rPh sb="4" eb="6">
      <t>ジョウニン</t>
    </rPh>
    <rPh sb="6" eb="9">
      <t>リジカイ</t>
    </rPh>
    <rPh sb="10" eb="13">
      <t>リジカイ</t>
    </rPh>
    <phoneticPr fontId="5"/>
  </si>
  <si>
    <t>アジア・オセアニア地域政府間会合</t>
    <rPh sb="9" eb="11">
      <t>チイキ</t>
    </rPh>
    <rPh sb="11" eb="13">
      <t>セイフ</t>
    </rPh>
    <rPh sb="13" eb="14">
      <t>カン</t>
    </rPh>
    <rPh sb="14" eb="16">
      <t>カイゴウ</t>
    </rPh>
    <phoneticPr fontId="5"/>
  </si>
  <si>
    <t>英文和訳</t>
    <rPh sb="0" eb="2">
      <t>エイブン</t>
    </rPh>
    <rPh sb="2" eb="4">
      <t>ワヤク</t>
    </rPh>
    <phoneticPr fontId="5"/>
  </si>
  <si>
    <t>和文英訳</t>
    <rPh sb="0" eb="2">
      <t>ワブン</t>
    </rPh>
    <rPh sb="2" eb="4">
      <t>エイヤク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</si>
</sst>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742</xdr:row>
      <xdr:rowOff>81643</xdr:rowOff>
    </xdr:from>
    <xdr:to>
      <xdr:col>34</xdr:col>
      <xdr:colOff>59323</xdr:colOff>
      <xdr:row>743</xdr:row>
      <xdr:rowOff>250416</xdr:rowOff>
    </xdr:to>
    <xdr:sp macro="" textlink="">
      <xdr:nvSpPr>
        <xdr:cNvPr id="13" name="Rectangle 1">
          <a:extLst>
            <a:ext uri="{FF2B5EF4-FFF2-40B4-BE49-F238E27FC236}">
              <a16:creationId xmlns:a16="http://schemas.microsoft.com/office/drawing/2014/main" id="{B9E2D399-AD2E-422F-B4F2-3C22D75EA8E6}"/>
            </a:ext>
          </a:extLst>
        </xdr:cNvPr>
        <xdr:cNvSpPr>
          <a:spLocks noChangeArrowheads="1"/>
        </xdr:cNvSpPr>
      </xdr:nvSpPr>
      <xdr:spPr bwMode="auto">
        <a:xfrm>
          <a:off x="4218214" y="64171286"/>
          <a:ext cx="2780752" cy="5225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13607</xdr:colOff>
      <xdr:row>742</xdr:row>
      <xdr:rowOff>81643</xdr:rowOff>
    </xdr:from>
    <xdr:to>
      <xdr:col>46</xdr:col>
      <xdr:colOff>200881</xdr:colOff>
      <xdr:row>744</xdr:row>
      <xdr:rowOff>12776</xdr:rowOff>
    </xdr:to>
    <xdr:sp macro="" textlink="">
      <xdr:nvSpPr>
        <xdr:cNvPr id="14" name="Rectangle 2">
          <a:extLst>
            <a:ext uri="{FF2B5EF4-FFF2-40B4-BE49-F238E27FC236}">
              <a16:creationId xmlns:a16="http://schemas.microsoft.com/office/drawing/2014/main" id="{A1068BD6-C413-4009-A04D-DCABD17C215F}"/>
            </a:ext>
          </a:extLst>
        </xdr:cNvPr>
        <xdr:cNvSpPr>
          <a:spLocks noChangeArrowheads="1"/>
        </xdr:cNvSpPr>
      </xdr:nvSpPr>
      <xdr:spPr bwMode="auto">
        <a:xfrm>
          <a:off x="7361464" y="64171286"/>
          <a:ext cx="2228346" cy="638704"/>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　　　　　　　　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146026</xdr:colOff>
      <xdr:row>754</xdr:row>
      <xdr:rowOff>37324</xdr:rowOff>
    </xdr:from>
    <xdr:to>
      <xdr:col>44</xdr:col>
      <xdr:colOff>105869</xdr:colOff>
      <xdr:row>756</xdr:row>
      <xdr:rowOff>53675</xdr:rowOff>
    </xdr:to>
    <xdr:sp macro="" textlink="">
      <xdr:nvSpPr>
        <xdr:cNvPr id="17" name="AutoShape 12">
          <a:extLst>
            <a:ext uri="{FF2B5EF4-FFF2-40B4-BE49-F238E27FC236}">
              <a16:creationId xmlns:a16="http://schemas.microsoft.com/office/drawing/2014/main" id="{E069434B-697E-44D2-AEB9-F3A1205C1802}"/>
            </a:ext>
          </a:extLst>
        </xdr:cNvPr>
        <xdr:cNvSpPr>
          <a:spLocks noChangeArrowheads="1"/>
        </xdr:cNvSpPr>
      </xdr:nvSpPr>
      <xdr:spPr bwMode="auto">
        <a:xfrm>
          <a:off x="6677455" y="46941145"/>
          <a:ext cx="2409128" cy="7239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52932</xdr:colOff>
      <xdr:row>750</xdr:row>
      <xdr:rowOff>342842</xdr:rowOff>
    </xdr:from>
    <xdr:to>
      <xdr:col>46</xdr:col>
      <xdr:colOff>145144</xdr:colOff>
      <xdr:row>753</xdr:row>
      <xdr:rowOff>299357</xdr:rowOff>
    </xdr:to>
    <xdr:sp macro="" textlink="">
      <xdr:nvSpPr>
        <xdr:cNvPr id="18" name="Rectangle 4">
          <a:extLst>
            <a:ext uri="{FF2B5EF4-FFF2-40B4-BE49-F238E27FC236}">
              <a16:creationId xmlns:a16="http://schemas.microsoft.com/office/drawing/2014/main" id="{611FF382-4291-4E0F-9333-DA3DDEAF1AEC}"/>
            </a:ext>
          </a:extLst>
        </xdr:cNvPr>
        <xdr:cNvSpPr>
          <a:spLocks noChangeArrowheads="1"/>
        </xdr:cNvSpPr>
      </xdr:nvSpPr>
      <xdr:spPr bwMode="auto">
        <a:xfrm>
          <a:off x="6584361" y="45831521"/>
          <a:ext cx="2949712" cy="10178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b="0" i="0" baseline="0">
              <a:effectLst/>
              <a:latin typeface="+mn-lt"/>
              <a:ea typeface="+mn-ea"/>
              <a:cs typeface="+mn-cs"/>
            </a:rPr>
            <a:t>世界ドーピング防止機構（</a:t>
          </a:r>
          <a:r>
            <a:rPr lang="en-US" altLang="ja-JP" sz="1100" b="0" i="0" baseline="0">
              <a:effectLst/>
              <a:latin typeface="+mn-ea"/>
              <a:ea typeface="+mn-ea"/>
              <a:cs typeface="+mn-cs"/>
            </a:rPr>
            <a:t>WADA</a:t>
          </a:r>
          <a:r>
            <a:rPr lang="ja-JP" altLang="ja-JP" sz="1100" b="0" i="0" baseline="0">
              <a:effectLst/>
              <a:latin typeface="+mn-lt"/>
              <a:ea typeface="+mn-ea"/>
              <a:cs typeface="+mn-cs"/>
            </a:rPr>
            <a:t>）常任理事会等に係る</a:t>
          </a:r>
          <a:r>
            <a:rPr lang="ja-JP" altLang="en-US" sz="1100" b="0" i="0" baseline="0">
              <a:effectLst/>
              <a:latin typeface="+mn-lt"/>
              <a:ea typeface="+mn-ea"/>
              <a:cs typeface="+mn-cs"/>
            </a:rPr>
            <a:t>資料等翻訳</a:t>
          </a:r>
          <a:r>
            <a:rPr lang="ja-JP" altLang="ja-JP" sz="1100" b="0" i="0" baseline="0">
              <a:effectLst/>
              <a:latin typeface="+mn-lt"/>
              <a:ea typeface="+mn-ea"/>
              <a:cs typeface="+mn-cs"/>
            </a:rPr>
            <a:t>業務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ja-JP" sz="1100" b="0" i="0" baseline="0">
              <a:effectLst/>
              <a:latin typeface="+mn-lt"/>
              <a:ea typeface="+mn-ea"/>
              <a:cs typeface="+mn-cs"/>
            </a:rPr>
            <a:t>（株）さくらプランニング</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137586</xdr:colOff>
      <xdr:row>750</xdr:row>
      <xdr:rowOff>54429</xdr:rowOff>
    </xdr:from>
    <xdr:to>
      <xdr:col>46</xdr:col>
      <xdr:colOff>134561</xdr:colOff>
      <xdr:row>751</xdr:row>
      <xdr:rowOff>81645</xdr:rowOff>
    </xdr:to>
    <xdr:sp macro="" textlink="">
      <xdr:nvSpPr>
        <xdr:cNvPr id="20" name="Rectangle 10">
          <a:extLst>
            <a:ext uri="{FF2B5EF4-FFF2-40B4-BE49-F238E27FC236}">
              <a16:creationId xmlns:a16="http://schemas.microsoft.com/office/drawing/2014/main" id="{3102B640-D591-4C01-9EF7-9A8D460EF07C}"/>
            </a:ext>
          </a:extLst>
        </xdr:cNvPr>
        <xdr:cNvSpPr>
          <a:spLocks noChangeArrowheads="1"/>
        </xdr:cNvSpPr>
      </xdr:nvSpPr>
      <xdr:spPr bwMode="auto">
        <a:xfrm>
          <a:off x="6464907" y="66974358"/>
          <a:ext cx="3058583" cy="381001"/>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22971</xdr:colOff>
      <xdr:row>744</xdr:row>
      <xdr:rowOff>108858</xdr:rowOff>
    </xdr:from>
    <xdr:to>
      <xdr:col>38</xdr:col>
      <xdr:colOff>135116</xdr:colOff>
      <xdr:row>748</xdr:row>
      <xdr:rowOff>221492</xdr:rowOff>
    </xdr:to>
    <xdr:sp macro="" textlink="">
      <xdr:nvSpPr>
        <xdr:cNvPr id="21" name="AutoShape 6">
          <a:extLst>
            <a:ext uri="{FF2B5EF4-FFF2-40B4-BE49-F238E27FC236}">
              <a16:creationId xmlns:a16="http://schemas.microsoft.com/office/drawing/2014/main" id="{2DF6BB8B-FDC0-44B9-B405-7857138FD560}"/>
            </a:ext>
          </a:extLst>
        </xdr:cNvPr>
        <xdr:cNvSpPr>
          <a:spLocks noChangeArrowheads="1"/>
        </xdr:cNvSpPr>
      </xdr:nvSpPr>
      <xdr:spPr bwMode="auto">
        <a:xfrm>
          <a:off x="3288685" y="64906072"/>
          <a:ext cx="4602502" cy="1527777"/>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176893</xdr:colOff>
      <xdr:row>748</xdr:row>
      <xdr:rowOff>307819</xdr:rowOff>
    </xdr:from>
    <xdr:to>
      <xdr:col>38</xdr:col>
      <xdr:colOff>179039</xdr:colOff>
      <xdr:row>748</xdr:row>
      <xdr:rowOff>307819</xdr:rowOff>
    </xdr:to>
    <xdr:sp macro="" textlink="">
      <xdr:nvSpPr>
        <xdr:cNvPr id="22" name="Line 15">
          <a:extLst>
            <a:ext uri="{FF2B5EF4-FFF2-40B4-BE49-F238E27FC236}">
              <a16:creationId xmlns:a16="http://schemas.microsoft.com/office/drawing/2014/main" id="{C2B4A8DE-D480-4AFE-B546-0F7DA8FF6899}"/>
            </a:ext>
          </a:extLst>
        </xdr:cNvPr>
        <xdr:cNvSpPr>
          <a:spLocks noChangeShapeType="1"/>
        </xdr:cNvSpPr>
      </xdr:nvSpPr>
      <xdr:spPr bwMode="auto">
        <a:xfrm flipV="1">
          <a:off x="3238500" y="66520176"/>
          <a:ext cx="4696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190501</xdr:colOff>
      <xdr:row>748</xdr:row>
      <xdr:rowOff>302232</xdr:rowOff>
    </xdr:from>
    <xdr:to>
      <xdr:col>15</xdr:col>
      <xdr:colOff>190501</xdr:colOff>
      <xdr:row>749</xdr:row>
      <xdr:rowOff>335975</xdr:rowOff>
    </xdr:to>
    <xdr:sp macro="" textlink="">
      <xdr:nvSpPr>
        <xdr:cNvPr id="23" name="Line 9">
          <a:extLst>
            <a:ext uri="{FF2B5EF4-FFF2-40B4-BE49-F238E27FC236}">
              <a16:creationId xmlns:a16="http://schemas.microsoft.com/office/drawing/2014/main" id="{899D843F-99C9-4DF3-8B05-AAA8F438C15C}"/>
            </a:ext>
          </a:extLst>
        </xdr:cNvPr>
        <xdr:cNvSpPr>
          <a:spLocks noChangeShapeType="1"/>
        </xdr:cNvSpPr>
      </xdr:nvSpPr>
      <xdr:spPr bwMode="auto">
        <a:xfrm>
          <a:off x="3252108" y="66514589"/>
          <a:ext cx="0" cy="3875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189596</xdr:colOff>
      <xdr:row>748</xdr:row>
      <xdr:rowOff>299357</xdr:rowOff>
    </xdr:from>
    <xdr:to>
      <xdr:col>38</xdr:col>
      <xdr:colOff>189596</xdr:colOff>
      <xdr:row>749</xdr:row>
      <xdr:rowOff>344632</xdr:rowOff>
    </xdr:to>
    <xdr:sp macro="" textlink="">
      <xdr:nvSpPr>
        <xdr:cNvPr id="24" name="Line 13">
          <a:extLst>
            <a:ext uri="{FF2B5EF4-FFF2-40B4-BE49-F238E27FC236}">
              <a16:creationId xmlns:a16="http://schemas.microsoft.com/office/drawing/2014/main" id="{D5048045-282B-40E1-AE27-BB9DE2FAB348}"/>
            </a:ext>
          </a:extLst>
        </xdr:cNvPr>
        <xdr:cNvSpPr>
          <a:spLocks noChangeShapeType="1"/>
        </xdr:cNvSpPr>
      </xdr:nvSpPr>
      <xdr:spPr bwMode="auto">
        <a:xfrm>
          <a:off x="7945667" y="66511714"/>
          <a:ext cx="0" cy="3990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16330</xdr:colOff>
      <xdr:row>750</xdr:row>
      <xdr:rowOff>94947</xdr:rowOff>
    </xdr:from>
    <xdr:to>
      <xdr:col>25</xdr:col>
      <xdr:colOff>10281</xdr:colOff>
      <xdr:row>752</xdr:row>
      <xdr:rowOff>329293</xdr:rowOff>
    </xdr:to>
    <xdr:sp macro="" textlink="">
      <xdr:nvSpPr>
        <xdr:cNvPr id="25" name="Rectangle 10">
          <a:extLst>
            <a:ext uri="{FF2B5EF4-FFF2-40B4-BE49-F238E27FC236}">
              <a16:creationId xmlns:a16="http://schemas.microsoft.com/office/drawing/2014/main" id="{B88E33D1-653E-49FE-B022-6E97A1A0DBAE}"/>
            </a:ext>
          </a:extLst>
        </xdr:cNvPr>
        <xdr:cNvSpPr>
          <a:spLocks noChangeArrowheads="1"/>
        </xdr:cNvSpPr>
      </xdr:nvSpPr>
      <xdr:spPr bwMode="auto">
        <a:xfrm>
          <a:off x="1853294" y="67014876"/>
          <a:ext cx="3259666" cy="941917"/>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a:t>
          </a:r>
          <a:r>
            <a:rPr lang="ja-JP" altLang="ja-JP" sz="1100" b="0" i="0" baseline="0">
              <a:effectLst/>
              <a:latin typeface="+mn-lt"/>
              <a:ea typeface="+mn-ea"/>
              <a:cs typeface="+mn-cs"/>
            </a:rPr>
            <a:t>一般競争契約（最低価格</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7350</xdr:colOff>
      <xdr:row>751</xdr:row>
      <xdr:rowOff>51588</xdr:rowOff>
    </xdr:from>
    <xdr:to>
      <xdr:col>23</xdr:col>
      <xdr:colOff>95969</xdr:colOff>
      <xdr:row>753</xdr:row>
      <xdr:rowOff>285749</xdr:rowOff>
    </xdr:to>
    <xdr:sp macro="" textlink="">
      <xdr:nvSpPr>
        <xdr:cNvPr id="26" name="Rectangle 11">
          <a:extLst>
            <a:ext uri="{FF2B5EF4-FFF2-40B4-BE49-F238E27FC236}">
              <a16:creationId xmlns:a16="http://schemas.microsoft.com/office/drawing/2014/main" id="{7F6C6714-0AAA-4338-BFFC-91F8527EB07D}"/>
            </a:ext>
          </a:extLst>
        </xdr:cNvPr>
        <xdr:cNvSpPr>
          <a:spLocks noChangeArrowheads="1"/>
        </xdr:cNvSpPr>
      </xdr:nvSpPr>
      <xdr:spPr bwMode="auto">
        <a:xfrm>
          <a:off x="2252529" y="45894052"/>
          <a:ext cx="2537904" cy="9417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）常任理事会等に係る同時通訳業務</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ja-JP" sz="1100" b="0" i="0" baseline="0">
              <a:effectLst/>
              <a:latin typeface="+mn-lt"/>
              <a:ea typeface="+mn-ea"/>
              <a:cs typeface="+mn-cs"/>
            </a:rPr>
            <a:t>（株）ミーハングループ</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82640</xdr:colOff>
      <xdr:row>754</xdr:row>
      <xdr:rowOff>14435</xdr:rowOff>
    </xdr:from>
    <xdr:to>
      <xdr:col>22</xdr:col>
      <xdr:colOff>199668</xdr:colOff>
      <xdr:row>756</xdr:row>
      <xdr:rowOff>125122</xdr:rowOff>
    </xdr:to>
    <xdr:sp macro="" textlink="">
      <xdr:nvSpPr>
        <xdr:cNvPr id="27" name="AutoShape 5">
          <a:extLst>
            <a:ext uri="{FF2B5EF4-FFF2-40B4-BE49-F238E27FC236}">
              <a16:creationId xmlns:a16="http://schemas.microsoft.com/office/drawing/2014/main" id="{B8B4332A-DE5F-4E45-8690-3D7325B79940}"/>
            </a:ext>
          </a:extLst>
        </xdr:cNvPr>
        <xdr:cNvSpPr>
          <a:spLocks noChangeArrowheads="1"/>
        </xdr:cNvSpPr>
      </xdr:nvSpPr>
      <xdr:spPr bwMode="auto">
        <a:xfrm>
          <a:off x="2327819" y="46918256"/>
          <a:ext cx="2362206" cy="8182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331</v>
      </c>
      <c r="AT2" s="952"/>
      <c r="AU2" s="952"/>
      <c r="AV2" s="52" t="str">
        <f>IF(AW2="", "", "-")</f>
        <v/>
      </c>
      <c r="AW2" s="923"/>
      <c r="AX2" s="923"/>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4"/>
      <c r="AA5" s="544"/>
      <c r="AB5" s="544"/>
      <c r="AC5" s="544"/>
      <c r="AD5" s="545"/>
      <c r="AE5" s="700" t="s">
        <v>623</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 customHeight="1" x14ac:dyDescent="0.15">
      <c r="A7" s="496" t="s">
        <v>22</v>
      </c>
      <c r="B7" s="497"/>
      <c r="C7" s="497"/>
      <c r="D7" s="497"/>
      <c r="E7" s="497"/>
      <c r="F7" s="498"/>
      <c r="G7" s="499" t="s">
        <v>640</v>
      </c>
      <c r="H7" s="500"/>
      <c r="I7" s="500"/>
      <c r="J7" s="500"/>
      <c r="K7" s="500"/>
      <c r="L7" s="500"/>
      <c r="M7" s="500"/>
      <c r="N7" s="500"/>
      <c r="O7" s="500"/>
      <c r="P7" s="500"/>
      <c r="Q7" s="500"/>
      <c r="R7" s="500"/>
      <c r="S7" s="500"/>
      <c r="T7" s="500"/>
      <c r="U7" s="500"/>
      <c r="V7" s="500"/>
      <c r="W7" s="500"/>
      <c r="X7" s="501"/>
      <c r="Y7" s="934" t="s">
        <v>511</v>
      </c>
      <c r="Z7" s="444"/>
      <c r="AA7" s="444"/>
      <c r="AB7" s="444"/>
      <c r="AC7" s="444"/>
      <c r="AD7" s="935"/>
      <c r="AE7" s="924" t="s">
        <v>578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378</v>
      </c>
      <c r="B8" s="497"/>
      <c r="C8" s="497"/>
      <c r="D8" s="497"/>
      <c r="E8" s="497"/>
      <c r="F8" s="498"/>
      <c r="G8" s="953" t="str">
        <f>入力規則等!A28</f>
        <v>-</v>
      </c>
      <c r="H8" s="721"/>
      <c r="I8" s="721"/>
      <c r="J8" s="721"/>
      <c r="K8" s="721"/>
      <c r="L8" s="721"/>
      <c r="M8" s="721"/>
      <c r="N8" s="721"/>
      <c r="O8" s="721"/>
      <c r="P8" s="721"/>
      <c r="Q8" s="721"/>
      <c r="R8" s="721"/>
      <c r="S8" s="721"/>
      <c r="T8" s="721"/>
      <c r="U8" s="721"/>
      <c r="V8" s="721"/>
      <c r="W8" s="721"/>
      <c r="X8" s="954"/>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641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8.25" customHeight="1" x14ac:dyDescent="0.15">
      <c r="A10" s="661" t="s">
        <v>30</v>
      </c>
      <c r="B10" s="662"/>
      <c r="C10" s="662"/>
      <c r="D10" s="662"/>
      <c r="E10" s="662"/>
      <c r="F10" s="662"/>
      <c r="G10" s="755" t="s">
        <v>642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5" t="s">
        <v>24</v>
      </c>
      <c r="B12" s="956"/>
      <c r="C12" s="956"/>
      <c r="D12" s="956"/>
      <c r="E12" s="956"/>
      <c r="F12" s="957"/>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23.8</v>
      </c>
      <c r="Q13" s="659"/>
      <c r="R13" s="659"/>
      <c r="S13" s="659"/>
      <c r="T13" s="659"/>
      <c r="U13" s="659"/>
      <c r="V13" s="660"/>
      <c r="W13" s="658">
        <v>24.2</v>
      </c>
      <c r="X13" s="659"/>
      <c r="Y13" s="659"/>
      <c r="Z13" s="659"/>
      <c r="AA13" s="659"/>
      <c r="AB13" s="659"/>
      <c r="AC13" s="660"/>
      <c r="AD13" s="658">
        <v>21.1</v>
      </c>
      <c r="AE13" s="659"/>
      <c r="AF13" s="659"/>
      <c r="AG13" s="659"/>
      <c r="AH13" s="659"/>
      <c r="AI13" s="659"/>
      <c r="AJ13" s="660"/>
      <c r="AK13" s="658">
        <v>21.1</v>
      </c>
      <c r="AL13" s="659"/>
      <c r="AM13" s="659"/>
      <c r="AN13" s="659"/>
      <c r="AO13" s="659"/>
      <c r="AP13" s="659"/>
      <c r="AQ13" s="660"/>
      <c r="AR13" s="931"/>
      <c r="AS13" s="932"/>
      <c r="AT13" s="932"/>
      <c r="AU13" s="932"/>
      <c r="AV13" s="932"/>
      <c r="AW13" s="932"/>
      <c r="AX13" s="933"/>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580</v>
      </c>
      <c r="X14" s="659"/>
      <c r="Y14" s="659"/>
      <c r="Z14" s="659"/>
      <c r="AA14" s="659"/>
      <c r="AB14" s="659"/>
      <c r="AC14" s="660"/>
      <c r="AD14" s="658" t="s">
        <v>624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562</v>
      </c>
      <c r="Q15" s="659"/>
      <c r="R15" s="659"/>
      <c r="S15" s="659"/>
      <c r="T15" s="659"/>
      <c r="U15" s="659"/>
      <c r="V15" s="660"/>
      <c r="W15" s="658" t="s">
        <v>581</v>
      </c>
      <c r="X15" s="659"/>
      <c r="Y15" s="659"/>
      <c r="Z15" s="659"/>
      <c r="AA15" s="659"/>
      <c r="AB15" s="659"/>
      <c r="AC15" s="660"/>
      <c r="AD15" s="658" t="s">
        <v>562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562</v>
      </c>
      <c r="Q16" s="659"/>
      <c r="R16" s="659"/>
      <c r="S16" s="659"/>
      <c r="T16" s="659"/>
      <c r="U16" s="659"/>
      <c r="V16" s="660"/>
      <c r="W16" s="658" t="s">
        <v>562</v>
      </c>
      <c r="X16" s="659"/>
      <c r="Y16" s="659"/>
      <c r="Z16" s="659"/>
      <c r="AA16" s="659"/>
      <c r="AB16" s="659"/>
      <c r="AC16" s="660"/>
      <c r="AD16" s="658" t="s">
        <v>582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-6.6</v>
      </c>
      <c r="Q17" s="659"/>
      <c r="R17" s="659"/>
      <c r="S17" s="659"/>
      <c r="T17" s="659"/>
      <c r="U17" s="659"/>
      <c r="V17" s="660"/>
      <c r="W17" s="658" t="s">
        <v>562</v>
      </c>
      <c r="X17" s="659"/>
      <c r="Y17" s="659"/>
      <c r="Z17" s="659"/>
      <c r="AA17" s="659"/>
      <c r="AB17" s="659"/>
      <c r="AC17" s="660"/>
      <c r="AD17" s="658" t="s">
        <v>562</v>
      </c>
      <c r="AE17" s="659"/>
      <c r="AF17" s="659"/>
      <c r="AG17" s="659"/>
      <c r="AH17" s="659"/>
      <c r="AI17" s="659"/>
      <c r="AJ17" s="660"/>
      <c r="AK17" s="658"/>
      <c r="AL17" s="659"/>
      <c r="AM17" s="659"/>
      <c r="AN17" s="659"/>
      <c r="AO17" s="659"/>
      <c r="AP17" s="659"/>
      <c r="AQ17" s="660"/>
      <c r="AR17" s="929"/>
      <c r="AS17" s="929"/>
      <c r="AT17" s="929"/>
      <c r="AU17" s="929"/>
      <c r="AV17" s="929"/>
      <c r="AW17" s="929"/>
      <c r="AX17" s="930"/>
    </row>
    <row r="18" spans="1:50" ht="24.75" customHeight="1" x14ac:dyDescent="0.15">
      <c r="A18" s="615"/>
      <c r="B18" s="616"/>
      <c r="C18" s="616"/>
      <c r="D18" s="616"/>
      <c r="E18" s="616"/>
      <c r="F18" s="617"/>
      <c r="G18" s="728"/>
      <c r="H18" s="729"/>
      <c r="I18" s="717" t="s">
        <v>20</v>
      </c>
      <c r="J18" s="718"/>
      <c r="K18" s="718"/>
      <c r="L18" s="718"/>
      <c r="M18" s="718"/>
      <c r="N18" s="718"/>
      <c r="O18" s="719"/>
      <c r="P18" s="879">
        <f>SUM(P13:V17)</f>
        <v>17.200000000000003</v>
      </c>
      <c r="Q18" s="880"/>
      <c r="R18" s="880"/>
      <c r="S18" s="880"/>
      <c r="T18" s="880"/>
      <c r="U18" s="880"/>
      <c r="V18" s="881"/>
      <c r="W18" s="879">
        <f>SUM(W13:AC17)</f>
        <v>24.2</v>
      </c>
      <c r="X18" s="880"/>
      <c r="Y18" s="880"/>
      <c r="Z18" s="880"/>
      <c r="AA18" s="880"/>
      <c r="AB18" s="880"/>
      <c r="AC18" s="881"/>
      <c r="AD18" s="879">
        <f>SUM(AD13:AJ17)</f>
        <v>21.1</v>
      </c>
      <c r="AE18" s="880"/>
      <c r="AF18" s="880"/>
      <c r="AG18" s="880"/>
      <c r="AH18" s="880"/>
      <c r="AI18" s="880"/>
      <c r="AJ18" s="881"/>
      <c r="AK18" s="879">
        <f>SUM(AK13:AQ17)</f>
        <v>21.1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15.8</v>
      </c>
      <c r="Q19" s="659"/>
      <c r="R19" s="659"/>
      <c r="S19" s="659"/>
      <c r="T19" s="659"/>
      <c r="U19" s="659"/>
      <c r="V19" s="660"/>
      <c r="W19" s="658">
        <v>17.600000000000001</v>
      </c>
      <c r="X19" s="659"/>
      <c r="Y19" s="659"/>
      <c r="Z19" s="659"/>
      <c r="AA19" s="659"/>
      <c r="AB19" s="659"/>
      <c r="AC19" s="660"/>
      <c r="AD19" s="658">
        <v>19.399999999999999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0.91860465116279055</v>
      </c>
      <c r="Q20" s="319"/>
      <c r="R20" s="319"/>
      <c r="S20" s="319"/>
      <c r="T20" s="319"/>
      <c r="U20" s="319"/>
      <c r="V20" s="319"/>
      <c r="W20" s="319">
        <f t="shared" ref="W20" si="0">IF(W18=0, "-", SUM(W19)/W18)</f>
        <v>0.7272727272727274</v>
      </c>
      <c r="X20" s="319"/>
      <c r="Y20" s="319"/>
      <c r="Z20" s="319"/>
      <c r="AA20" s="319"/>
      <c r="AB20" s="319"/>
      <c r="AC20" s="319"/>
      <c r="AD20" s="319">
        <f t="shared" ref="AD20" si="1">IF(AD18=0, "-", SUM(AD19)/AD18)</f>
        <v>0.91943127962085291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8"/>
      <c r="G21" s="317" t="s">
        <v>478</v>
      </c>
      <c r="H21" s="318"/>
      <c r="I21" s="318"/>
      <c r="J21" s="318"/>
      <c r="K21" s="318"/>
      <c r="L21" s="318"/>
      <c r="M21" s="318"/>
      <c r="N21" s="318"/>
      <c r="O21" s="318"/>
      <c r="P21" s="319">
        <f>IF(P19=0, "-", SUM(P19)/SUM(P13,P14))</f>
        <v>0.66386554621848737</v>
      </c>
      <c r="Q21" s="319"/>
      <c r="R21" s="319"/>
      <c r="S21" s="319"/>
      <c r="T21" s="319"/>
      <c r="U21" s="319"/>
      <c r="V21" s="319"/>
      <c r="W21" s="319">
        <f t="shared" ref="W21" si="2">IF(W19=0, "-", SUM(W19)/SUM(W13,W14))</f>
        <v>0.7272727272727274</v>
      </c>
      <c r="X21" s="319"/>
      <c r="Y21" s="319"/>
      <c r="Z21" s="319"/>
      <c r="AA21" s="319"/>
      <c r="AB21" s="319"/>
      <c r="AC21" s="319"/>
      <c r="AD21" s="319">
        <f t="shared" ref="AD21" si="3">IF(AD19=0, "-", SUM(AD19)/SUM(AD13,AD14))</f>
        <v>0.91943127962085291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6" t="s">
        <v>555</v>
      </c>
      <c r="B22" s="977"/>
      <c r="C22" s="977"/>
      <c r="D22" s="977"/>
      <c r="E22" s="977"/>
      <c r="F22" s="978"/>
      <c r="G22" s="963" t="s">
        <v>457</v>
      </c>
      <c r="H22" s="223"/>
      <c r="I22" s="223"/>
      <c r="J22" s="223"/>
      <c r="K22" s="223"/>
      <c r="L22" s="223"/>
      <c r="M22" s="223"/>
      <c r="N22" s="223"/>
      <c r="O22" s="224"/>
      <c r="P22" s="948" t="s">
        <v>516</v>
      </c>
      <c r="Q22" s="223"/>
      <c r="R22" s="223"/>
      <c r="S22" s="223"/>
      <c r="T22" s="223"/>
      <c r="U22" s="223"/>
      <c r="V22" s="224"/>
      <c r="W22" s="948" t="s">
        <v>512</v>
      </c>
      <c r="X22" s="223"/>
      <c r="Y22" s="223"/>
      <c r="Z22" s="223"/>
      <c r="AA22" s="223"/>
      <c r="AB22" s="223"/>
      <c r="AC22" s="224"/>
      <c r="AD22" s="948" t="s">
        <v>456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964" t="s">
        <v>583</v>
      </c>
      <c r="H23" s="965"/>
      <c r="I23" s="965"/>
      <c r="J23" s="965"/>
      <c r="K23" s="965"/>
      <c r="L23" s="965"/>
      <c r="M23" s="965"/>
      <c r="N23" s="965"/>
      <c r="O23" s="966"/>
      <c r="P23" s="931">
        <v>11.1</v>
      </c>
      <c r="Q23" s="932"/>
      <c r="R23" s="932"/>
      <c r="S23" s="932"/>
      <c r="T23" s="932"/>
      <c r="U23" s="932"/>
      <c r="V23" s="949"/>
      <c r="W23" s="931"/>
      <c r="X23" s="932"/>
      <c r="Y23" s="932"/>
      <c r="Z23" s="932"/>
      <c r="AA23" s="932"/>
      <c r="AB23" s="932"/>
      <c r="AC23" s="949"/>
      <c r="AD23" s="986" t="s">
        <v>566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584</v>
      </c>
      <c r="H24" s="968"/>
      <c r="I24" s="968"/>
      <c r="J24" s="968"/>
      <c r="K24" s="968"/>
      <c r="L24" s="968"/>
      <c r="M24" s="968"/>
      <c r="N24" s="968"/>
      <c r="O24" s="969"/>
      <c r="P24" s="658">
        <v>10.1</v>
      </c>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79">
        <f>P29-SUM(P23:P27)</f>
        <v>-9.9999999999997868E-2</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58">
        <f>AK13</f>
        <v>21.1</v>
      </c>
      <c r="Q29" s="659"/>
      <c r="R29" s="659"/>
      <c r="S29" s="659"/>
      <c r="T29" s="659"/>
      <c r="U29" s="659"/>
      <c r="V29" s="660"/>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27" t="s">
        <v>523</v>
      </c>
      <c r="AN30" s="927"/>
      <c r="AO30" s="927"/>
      <c r="AP30" s="859"/>
      <c r="AQ30" s="768" t="s">
        <v>354</v>
      </c>
      <c r="AR30" s="769"/>
      <c r="AS30" s="769"/>
      <c r="AT30" s="770"/>
      <c r="AU30" s="775" t="s">
        <v>253</v>
      </c>
      <c r="AV30" s="775"/>
      <c r="AW30" s="775"/>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30</v>
      </c>
      <c r="AR31" s="201"/>
      <c r="AS31" s="134" t="s">
        <v>355</v>
      </c>
      <c r="AT31" s="135"/>
      <c r="AU31" s="200" t="s">
        <v>562</v>
      </c>
      <c r="AV31" s="200"/>
      <c r="AW31" s="399" t="s">
        <v>300</v>
      </c>
      <c r="AX31" s="400"/>
    </row>
    <row r="32" spans="1:50" ht="38.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v>185</v>
      </c>
      <c r="AF32" s="220"/>
      <c r="AG32" s="220"/>
      <c r="AH32" s="220"/>
      <c r="AI32" s="219">
        <v>187</v>
      </c>
      <c r="AJ32" s="220"/>
      <c r="AK32" s="220"/>
      <c r="AL32" s="220"/>
      <c r="AM32" s="219">
        <v>188</v>
      </c>
      <c r="AN32" s="220"/>
      <c r="AO32" s="220"/>
      <c r="AP32" s="220"/>
      <c r="AQ32" s="341" t="s">
        <v>562</v>
      </c>
      <c r="AR32" s="208"/>
      <c r="AS32" s="208"/>
      <c r="AT32" s="342"/>
      <c r="AU32" s="220" t="s">
        <v>562</v>
      </c>
      <c r="AV32" s="220"/>
      <c r="AW32" s="220"/>
      <c r="AX32" s="222"/>
    </row>
    <row r="33" spans="1:50" ht="38.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588</v>
      </c>
      <c r="AC33" s="524"/>
      <c r="AD33" s="524"/>
      <c r="AE33" s="219">
        <v>195</v>
      </c>
      <c r="AF33" s="220"/>
      <c r="AG33" s="220"/>
      <c r="AH33" s="220"/>
      <c r="AI33" s="219">
        <v>195</v>
      </c>
      <c r="AJ33" s="220"/>
      <c r="AK33" s="220"/>
      <c r="AL33" s="220"/>
      <c r="AM33" s="219">
        <v>195</v>
      </c>
      <c r="AN33" s="220"/>
      <c r="AO33" s="220"/>
      <c r="AP33" s="220"/>
      <c r="AQ33" s="341">
        <v>195</v>
      </c>
      <c r="AR33" s="208"/>
      <c r="AS33" s="208"/>
      <c r="AT33" s="342"/>
      <c r="AU33" s="220">
        <v>195</v>
      </c>
      <c r="AV33" s="220"/>
      <c r="AW33" s="220"/>
      <c r="AX33" s="222"/>
    </row>
    <row r="34" spans="1:50" ht="38.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94.871794871794862</v>
      </c>
      <c r="AF34" s="220"/>
      <c r="AG34" s="220"/>
      <c r="AH34" s="220"/>
      <c r="AI34" s="219">
        <v>95.9</v>
      </c>
      <c r="AJ34" s="220"/>
      <c r="AK34" s="220"/>
      <c r="AL34" s="220"/>
      <c r="AM34" s="219">
        <v>96.4</v>
      </c>
      <c r="AN34" s="220"/>
      <c r="AO34" s="220"/>
      <c r="AP34" s="220"/>
      <c r="AQ34" s="341" t="s">
        <v>562</v>
      </c>
      <c r="AR34" s="208"/>
      <c r="AS34" s="208"/>
      <c r="AT34" s="342"/>
      <c r="AU34" s="220" t="s">
        <v>582</v>
      </c>
      <c r="AV34" s="220"/>
      <c r="AW34" s="220"/>
      <c r="AX34" s="222"/>
    </row>
    <row r="35" spans="1:50" ht="23.25" customHeight="1" x14ac:dyDescent="0.15">
      <c r="A35" s="227" t="s">
        <v>501</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2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36" t="s">
        <v>253</v>
      </c>
      <c r="AV51" s="936"/>
      <c r="AW51" s="936"/>
      <c r="AX51" s="93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36" t="s">
        <v>253</v>
      </c>
      <c r="AV58" s="936"/>
      <c r="AW58" s="936"/>
      <c r="AX58" s="93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504</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9"/>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591</v>
      </c>
      <c r="AC101" s="462"/>
      <c r="AD101" s="462"/>
      <c r="AE101" s="219">
        <v>6</v>
      </c>
      <c r="AF101" s="220"/>
      <c r="AG101" s="220"/>
      <c r="AH101" s="221"/>
      <c r="AI101" s="219">
        <v>5</v>
      </c>
      <c r="AJ101" s="220"/>
      <c r="AK101" s="220"/>
      <c r="AL101" s="221"/>
      <c r="AM101" s="219">
        <v>5</v>
      </c>
      <c r="AN101" s="220"/>
      <c r="AO101" s="220"/>
      <c r="AP101" s="221"/>
      <c r="AQ101" s="219" t="s">
        <v>567</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591</v>
      </c>
      <c r="AC102" s="462"/>
      <c r="AD102" s="462"/>
      <c r="AE102" s="419">
        <v>6</v>
      </c>
      <c r="AF102" s="419"/>
      <c r="AG102" s="419"/>
      <c r="AH102" s="419"/>
      <c r="AI102" s="419">
        <v>7</v>
      </c>
      <c r="AJ102" s="419"/>
      <c r="AK102" s="419"/>
      <c r="AL102" s="419"/>
      <c r="AM102" s="419">
        <v>7</v>
      </c>
      <c r="AN102" s="419"/>
      <c r="AO102" s="419"/>
      <c r="AP102" s="419"/>
      <c r="AQ102" s="274">
        <v>6</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593</v>
      </c>
      <c r="AC116" s="464"/>
      <c r="AD116" s="465"/>
      <c r="AE116" s="419">
        <v>2139615</v>
      </c>
      <c r="AF116" s="419"/>
      <c r="AG116" s="419"/>
      <c r="AH116" s="419"/>
      <c r="AI116" s="419">
        <v>1687172</v>
      </c>
      <c r="AJ116" s="419"/>
      <c r="AK116" s="419"/>
      <c r="AL116" s="419"/>
      <c r="AM116" s="419">
        <v>1633259</v>
      </c>
      <c r="AN116" s="419"/>
      <c r="AO116" s="419"/>
      <c r="AP116" s="419"/>
      <c r="AQ116" s="219">
        <v>1841666</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594</v>
      </c>
      <c r="AC117" s="474"/>
      <c r="AD117" s="475"/>
      <c r="AE117" s="552" t="s">
        <v>595</v>
      </c>
      <c r="AF117" s="552"/>
      <c r="AG117" s="552"/>
      <c r="AH117" s="552"/>
      <c r="AI117" s="552" t="s">
        <v>596</v>
      </c>
      <c r="AJ117" s="552"/>
      <c r="AK117" s="552"/>
      <c r="AL117" s="552"/>
      <c r="AM117" s="552" t="s">
        <v>643</v>
      </c>
      <c r="AN117" s="552"/>
      <c r="AO117" s="552"/>
      <c r="AP117" s="552"/>
      <c r="AQ117" s="552" t="s">
        <v>644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597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573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573</v>
      </c>
      <c r="H125" s="394"/>
      <c r="I125" s="394"/>
      <c r="J125" s="394"/>
      <c r="K125" s="394"/>
      <c r="L125" s="394"/>
      <c r="M125" s="394"/>
      <c r="N125" s="394"/>
      <c r="O125" s="394"/>
      <c r="P125" s="394"/>
      <c r="Q125" s="394"/>
      <c r="R125" s="394"/>
      <c r="S125" s="394"/>
      <c r="T125" s="394"/>
      <c r="U125" s="394"/>
      <c r="V125" s="394"/>
      <c r="W125" s="394"/>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2"/>
      <c r="Y126" s="472" t="s">
        <v>49</v>
      </c>
      <c r="Z126" s="447"/>
      <c r="AA126" s="448"/>
      <c r="AB126" s="473" t="s">
        <v>598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8"/>
      <c r="Z127" s="939"/>
      <c r="AA127" s="940"/>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573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562</v>
      </c>
      <c r="AR133" s="200"/>
      <c r="AS133" s="134" t="s">
        <v>355</v>
      </c>
      <c r="AT133" s="135"/>
      <c r="AU133" s="201">
        <v>33</v>
      </c>
      <c r="AV133" s="201"/>
      <c r="AW133" s="134" t="s">
        <v>300</v>
      </c>
      <c r="AX133" s="196"/>
    </row>
    <row r="134" spans="1:50" ht="39.75" customHeight="1" x14ac:dyDescent="0.15">
      <c r="A134" s="190"/>
      <c r="B134" s="187"/>
      <c r="C134" s="181"/>
      <c r="D134" s="187"/>
      <c r="E134" s="181"/>
      <c r="F134" s="182"/>
      <c r="G134" s="105" t="s">
        <v>600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601</v>
      </c>
      <c r="AC134" s="206"/>
      <c r="AD134" s="206"/>
      <c r="AE134" s="207">
        <v>2</v>
      </c>
      <c r="AF134" s="208"/>
      <c r="AG134" s="208"/>
      <c r="AH134" s="208"/>
      <c r="AI134" s="207">
        <v>5</v>
      </c>
      <c r="AJ134" s="208"/>
      <c r="AK134" s="208"/>
      <c r="AL134" s="208"/>
      <c r="AM134" s="207">
        <v>7</v>
      </c>
      <c r="AN134" s="208"/>
      <c r="AO134" s="208"/>
      <c r="AP134" s="208"/>
      <c r="AQ134" s="207" t="s">
        <v>562</v>
      </c>
      <c r="AR134" s="208"/>
      <c r="AS134" s="208"/>
      <c r="AT134" s="208"/>
      <c r="AU134" s="207" t="s">
        <v>562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602</v>
      </c>
      <c r="AC135" s="214"/>
      <c r="AD135" s="214"/>
      <c r="AE135" s="207" t="s">
        <v>562</v>
      </c>
      <c r="AF135" s="208"/>
      <c r="AG135" s="208"/>
      <c r="AH135" s="208"/>
      <c r="AI135" s="207" t="s">
        <v>562</v>
      </c>
      <c r="AJ135" s="208"/>
      <c r="AK135" s="208"/>
      <c r="AL135" s="208"/>
      <c r="AM135" s="207" t="s">
        <v>625</v>
      </c>
      <c r="AN135" s="208"/>
      <c r="AO135" s="208"/>
      <c r="AP135" s="208"/>
      <c r="AQ135" s="207" t="s">
        <v>562</v>
      </c>
      <c r="AR135" s="208"/>
      <c r="AS135" s="208"/>
      <c r="AT135" s="208"/>
      <c r="AU135" s="207">
        <v>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557</v>
      </c>
      <c r="D430" s="943"/>
      <c r="E430" s="175" t="s">
        <v>541</v>
      </c>
      <c r="F430" s="899"/>
      <c r="G430" s="900" t="s">
        <v>374</v>
      </c>
      <c r="H430" s="124"/>
      <c r="I430" s="124"/>
      <c r="J430" s="901" t="s">
        <v>562</v>
      </c>
      <c r="K430" s="902"/>
      <c r="L430" s="902"/>
      <c r="M430" s="902"/>
      <c r="N430" s="902"/>
      <c r="O430" s="902"/>
      <c r="P430" s="902"/>
      <c r="Q430" s="902"/>
      <c r="R430" s="902"/>
      <c r="S430" s="902"/>
      <c r="T430" s="903"/>
      <c r="U430" s="589" t="s">
        <v>562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562</v>
      </c>
      <c r="AF432" s="201"/>
      <c r="AG432" s="134" t="s">
        <v>355</v>
      </c>
      <c r="AH432" s="135"/>
      <c r="AI432" s="157"/>
      <c r="AJ432" s="157"/>
      <c r="AK432" s="157"/>
      <c r="AL432" s="155"/>
      <c r="AM432" s="157"/>
      <c r="AN432" s="157"/>
      <c r="AO432" s="157"/>
      <c r="AP432" s="155"/>
      <c r="AQ432" s="591" t="s">
        <v>562</v>
      </c>
      <c r="AR432" s="201"/>
      <c r="AS432" s="134" t="s">
        <v>355</v>
      </c>
      <c r="AT432" s="135"/>
      <c r="AU432" s="201" t="s">
        <v>562</v>
      </c>
      <c r="AV432" s="201"/>
      <c r="AW432" s="134" t="s">
        <v>300</v>
      </c>
      <c r="AX432" s="196"/>
    </row>
    <row r="433" spans="1:50" ht="23.25" hidden="1" customHeight="1" x14ac:dyDescent="0.15">
      <c r="A433" s="190"/>
      <c r="B433" s="187"/>
      <c r="C433" s="181"/>
      <c r="D433" s="187"/>
      <c r="E433" s="343"/>
      <c r="F433" s="344"/>
      <c r="G433" s="105" t="s">
        <v>562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562</v>
      </c>
      <c r="AC433" s="214"/>
      <c r="AD433" s="214"/>
      <c r="AE433" s="341" t="s">
        <v>562</v>
      </c>
      <c r="AF433" s="208"/>
      <c r="AG433" s="208"/>
      <c r="AH433" s="342"/>
      <c r="AI433" s="341" t="s">
        <v>562</v>
      </c>
      <c r="AJ433" s="208"/>
      <c r="AK433" s="208"/>
      <c r="AL433" s="208"/>
      <c r="AM433" s="341" t="s">
        <v>567</v>
      </c>
      <c r="AN433" s="208"/>
      <c r="AO433" s="208"/>
      <c r="AP433" s="342"/>
      <c r="AQ433" s="341" t="s">
        <v>582</v>
      </c>
      <c r="AR433" s="208"/>
      <c r="AS433" s="208"/>
      <c r="AT433" s="342"/>
      <c r="AU433" s="208" t="s">
        <v>562</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562</v>
      </c>
      <c r="AC434" s="206"/>
      <c r="AD434" s="206"/>
      <c r="AE434" s="341" t="s">
        <v>562</v>
      </c>
      <c r="AF434" s="208"/>
      <c r="AG434" s="208"/>
      <c r="AH434" s="342"/>
      <c r="AI434" s="341" t="s">
        <v>582</v>
      </c>
      <c r="AJ434" s="208"/>
      <c r="AK434" s="208"/>
      <c r="AL434" s="208"/>
      <c r="AM434" s="341" t="s">
        <v>567</v>
      </c>
      <c r="AN434" s="208"/>
      <c r="AO434" s="208"/>
      <c r="AP434" s="342"/>
      <c r="AQ434" s="341" t="s">
        <v>562</v>
      </c>
      <c r="AR434" s="208"/>
      <c r="AS434" s="208"/>
      <c r="AT434" s="342"/>
      <c r="AU434" s="208" t="s">
        <v>582</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562</v>
      </c>
      <c r="AF435" s="208"/>
      <c r="AG435" s="208"/>
      <c r="AH435" s="342"/>
      <c r="AI435" s="341" t="s">
        <v>562</v>
      </c>
      <c r="AJ435" s="208"/>
      <c r="AK435" s="208"/>
      <c r="AL435" s="208"/>
      <c r="AM435" s="341" t="s">
        <v>567</v>
      </c>
      <c r="AN435" s="208"/>
      <c r="AO435" s="208"/>
      <c r="AP435" s="342"/>
      <c r="AQ435" s="341" t="s">
        <v>582</v>
      </c>
      <c r="AR435" s="208"/>
      <c r="AS435" s="208"/>
      <c r="AT435" s="342"/>
      <c r="AU435" s="208" t="s">
        <v>562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562</v>
      </c>
      <c r="AF457" s="201"/>
      <c r="AG457" s="134" t="s">
        <v>355</v>
      </c>
      <c r="AH457" s="135"/>
      <c r="AI457" s="157"/>
      <c r="AJ457" s="157"/>
      <c r="AK457" s="157"/>
      <c r="AL457" s="155"/>
      <c r="AM457" s="157"/>
      <c r="AN457" s="157"/>
      <c r="AO457" s="157"/>
      <c r="AP457" s="155"/>
      <c r="AQ457" s="591" t="s">
        <v>562</v>
      </c>
      <c r="AR457" s="201"/>
      <c r="AS457" s="134" t="s">
        <v>355</v>
      </c>
      <c r="AT457" s="135"/>
      <c r="AU457" s="201" t="s">
        <v>562</v>
      </c>
      <c r="AV457" s="201"/>
      <c r="AW457" s="134" t="s">
        <v>300</v>
      </c>
      <c r="AX457" s="196"/>
    </row>
    <row r="458" spans="1:50" ht="23.25" hidden="1" customHeight="1" x14ac:dyDescent="0.15">
      <c r="A458" s="190"/>
      <c r="B458" s="187"/>
      <c r="C458" s="181"/>
      <c r="D458" s="187"/>
      <c r="E458" s="343"/>
      <c r="F458" s="344"/>
      <c r="G458" s="105" t="s">
        <v>582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562</v>
      </c>
      <c r="AC458" s="214"/>
      <c r="AD458" s="214"/>
      <c r="AE458" s="341" t="s">
        <v>562</v>
      </c>
      <c r="AF458" s="208"/>
      <c r="AG458" s="208"/>
      <c r="AH458" s="208"/>
      <c r="AI458" s="341" t="s">
        <v>562</v>
      </c>
      <c r="AJ458" s="208"/>
      <c r="AK458" s="208"/>
      <c r="AL458" s="208"/>
      <c r="AM458" s="341" t="s">
        <v>567</v>
      </c>
      <c r="AN458" s="208"/>
      <c r="AO458" s="208"/>
      <c r="AP458" s="342"/>
      <c r="AQ458" s="341" t="s">
        <v>562</v>
      </c>
      <c r="AR458" s="208"/>
      <c r="AS458" s="208"/>
      <c r="AT458" s="342"/>
      <c r="AU458" s="208" t="s">
        <v>562</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582</v>
      </c>
      <c r="AC459" s="206"/>
      <c r="AD459" s="206"/>
      <c r="AE459" s="341" t="s">
        <v>562</v>
      </c>
      <c r="AF459" s="208"/>
      <c r="AG459" s="208"/>
      <c r="AH459" s="342"/>
      <c r="AI459" s="341" t="s">
        <v>562</v>
      </c>
      <c r="AJ459" s="208"/>
      <c r="AK459" s="208"/>
      <c r="AL459" s="208"/>
      <c r="AM459" s="341" t="s">
        <v>567</v>
      </c>
      <c r="AN459" s="208"/>
      <c r="AO459" s="208"/>
      <c r="AP459" s="342"/>
      <c r="AQ459" s="341" t="s">
        <v>562</v>
      </c>
      <c r="AR459" s="208"/>
      <c r="AS459" s="208"/>
      <c r="AT459" s="342"/>
      <c r="AU459" s="208" t="s">
        <v>562</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562</v>
      </c>
      <c r="AF460" s="208"/>
      <c r="AG460" s="208"/>
      <c r="AH460" s="342"/>
      <c r="AI460" s="341" t="s">
        <v>562</v>
      </c>
      <c r="AJ460" s="208"/>
      <c r="AK460" s="208"/>
      <c r="AL460" s="208"/>
      <c r="AM460" s="341" t="s">
        <v>567</v>
      </c>
      <c r="AN460" s="208"/>
      <c r="AO460" s="208"/>
      <c r="AP460" s="342"/>
      <c r="AQ460" s="341" t="s">
        <v>582</v>
      </c>
      <c r="AR460" s="208"/>
      <c r="AS460" s="208"/>
      <c r="AT460" s="342"/>
      <c r="AU460" s="208" t="s">
        <v>582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562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66.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645</v>
      </c>
      <c r="AH703" s="103"/>
      <c r="AI703" s="103"/>
      <c r="AJ703" s="103"/>
      <c r="AK703" s="103"/>
      <c r="AL703" s="103"/>
      <c r="AM703" s="103"/>
      <c r="AN703" s="103"/>
      <c r="AO703" s="103"/>
      <c r="AP703" s="103"/>
      <c r="AQ703" s="103"/>
      <c r="AR703" s="103"/>
      <c r="AS703" s="103"/>
      <c r="AT703" s="103"/>
      <c r="AU703" s="103"/>
      <c r="AV703" s="103"/>
      <c r="AW703" s="103"/>
      <c r="AX703" s="104"/>
    </row>
    <row r="704" spans="1:50" ht="8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26" t="s">
        <v>633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647</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626</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627</v>
      </c>
      <c r="AH709" s="103"/>
      <c r="AI709" s="103"/>
      <c r="AJ709" s="103"/>
      <c r="AK709" s="103"/>
      <c r="AL709" s="103"/>
      <c r="AM709" s="103"/>
      <c r="AN709" s="103"/>
      <c r="AO709" s="103"/>
      <c r="AP709" s="103"/>
      <c r="AQ709" s="103"/>
      <c r="AR709" s="103"/>
      <c r="AS709" s="103"/>
      <c r="AT709" s="103"/>
      <c r="AU709" s="103"/>
      <c r="AV709" s="103"/>
      <c r="AW709" s="103"/>
      <c r="AX709" s="104"/>
    </row>
    <row r="710" spans="1:50" ht="51.7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606</v>
      </c>
      <c r="AH710" s="103"/>
      <c r="AI710" s="103"/>
      <c r="AJ710" s="103"/>
      <c r="AK710" s="103"/>
      <c r="AL710" s="103"/>
      <c r="AM710" s="103"/>
      <c r="AN710" s="103"/>
      <c r="AO710" s="103"/>
      <c r="AP710" s="103"/>
      <c r="AQ710" s="103"/>
      <c r="AR710" s="103"/>
      <c r="AS710" s="103"/>
      <c r="AT710" s="103"/>
      <c r="AU710" s="103"/>
      <c r="AV710" s="103"/>
      <c r="AW710" s="103"/>
      <c r="AX710" s="104"/>
    </row>
    <row r="711" spans="1:50" ht="39"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93.7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572</v>
      </c>
      <c r="AE712" s="784"/>
      <c r="AF712" s="784"/>
      <c r="AG712" s="811" t="s">
        <v>628</v>
      </c>
      <c r="AH712" s="812"/>
      <c r="AI712" s="812"/>
      <c r="AJ712" s="812"/>
      <c r="AK712" s="812"/>
      <c r="AL712" s="812"/>
      <c r="AM712" s="812"/>
      <c r="AN712" s="812"/>
      <c r="AO712" s="812"/>
      <c r="AP712" s="812"/>
      <c r="AQ712" s="812"/>
      <c r="AR712" s="812"/>
      <c r="AS712" s="812"/>
      <c r="AT712" s="812"/>
      <c r="AU712" s="812"/>
      <c r="AV712" s="812"/>
      <c r="AW712" s="812"/>
      <c r="AX712" s="813"/>
    </row>
    <row r="713" spans="1:50" ht="19.5" customHeight="1" x14ac:dyDescent="0.15">
      <c r="A713" s="643"/>
      <c r="B713" s="645"/>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9" t="s">
        <v>634</v>
      </c>
      <c r="AE713" s="330"/>
      <c r="AF713" s="664"/>
      <c r="AG713" s="102" t="s">
        <v>562</v>
      </c>
      <c r="AH713" s="103"/>
      <c r="AI713" s="103"/>
      <c r="AJ713" s="103"/>
      <c r="AK713" s="103"/>
      <c r="AL713" s="103"/>
      <c r="AM713" s="103"/>
      <c r="AN713" s="103"/>
      <c r="AO713" s="103"/>
      <c r="AP713" s="103"/>
      <c r="AQ713" s="103"/>
      <c r="AR713" s="103"/>
      <c r="AS713" s="103"/>
      <c r="AT713" s="103"/>
      <c r="AU713" s="103"/>
      <c r="AV713" s="103"/>
      <c r="AW713" s="103"/>
      <c r="AX713" s="104"/>
    </row>
    <row r="714" spans="1:50" ht="55.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57"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610</v>
      </c>
      <c r="AH716" s="103"/>
      <c r="AI716" s="103"/>
      <c r="AJ716" s="103"/>
      <c r="AK716" s="103"/>
      <c r="AL716" s="103"/>
      <c r="AM716" s="103"/>
      <c r="AN716" s="103"/>
      <c r="AO716" s="103"/>
      <c r="AP716" s="103"/>
      <c r="AQ716" s="103"/>
      <c r="AR716" s="103"/>
      <c r="AS716" s="103"/>
      <c r="AT716" s="103"/>
      <c r="AU716" s="103"/>
      <c r="AV716" s="103"/>
      <c r="AW716" s="103"/>
      <c r="AX716" s="104"/>
    </row>
    <row r="717" spans="1:50" ht="81.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20.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634</v>
      </c>
      <c r="AE718" s="330"/>
      <c r="AF718" s="330"/>
      <c r="AG718" s="128" t="s">
        <v>562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634</v>
      </c>
      <c r="AE719" s="606"/>
      <c r="AF719" s="606"/>
      <c r="AG719" s="126" t="s">
        <v>579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7"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7"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7.5" customHeight="1" x14ac:dyDescent="0.15">
      <c r="A726" s="641" t="s">
        <v>48</v>
      </c>
      <c r="B726" s="803"/>
      <c r="C726" s="816" t="s">
        <v>53</v>
      </c>
      <c r="D726" s="838"/>
      <c r="E726" s="838"/>
      <c r="F726" s="839"/>
      <c r="G726" s="578" t="s">
        <v>648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6.75" customHeight="1" thickBot="1" x14ac:dyDescent="0.2">
      <c r="A727" s="804"/>
      <c r="B727" s="805"/>
      <c r="C727" s="749" t="s">
        <v>57</v>
      </c>
      <c r="D727" s="750"/>
      <c r="E727" s="750"/>
      <c r="F727" s="751"/>
      <c r="G727" s="576" t="s">
        <v>649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3" t="s">
        <v>545</v>
      </c>
      <c r="B737" s="211"/>
      <c r="C737" s="211"/>
      <c r="D737" s="212"/>
      <c r="E737" s="1002" t="s">
        <v>612</v>
      </c>
      <c r="F737" s="1002"/>
      <c r="G737" s="1002"/>
      <c r="H737" s="1002"/>
      <c r="I737" s="1002"/>
      <c r="J737" s="1002"/>
      <c r="K737" s="1002"/>
      <c r="L737" s="1002"/>
      <c r="M737" s="1002"/>
      <c r="N737" s="366" t="s">
        <v>538</v>
      </c>
      <c r="O737" s="366"/>
      <c r="P737" s="366"/>
      <c r="Q737" s="366"/>
      <c r="R737" s="1002" t="s">
        <v>613</v>
      </c>
      <c r="S737" s="1002"/>
      <c r="T737" s="1002"/>
      <c r="U737" s="1002"/>
      <c r="V737" s="1002"/>
      <c r="W737" s="1002"/>
      <c r="X737" s="1002"/>
      <c r="Y737" s="1002"/>
      <c r="Z737" s="1002"/>
      <c r="AA737" s="366" t="s">
        <v>537</v>
      </c>
      <c r="AB737" s="366"/>
      <c r="AC737" s="366"/>
      <c r="AD737" s="366"/>
      <c r="AE737" s="1002" t="s">
        <v>614</v>
      </c>
      <c r="AF737" s="1002"/>
      <c r="AG737" s="1002"/>
      <c r="AH737" s="1002"/>
      <c r="AI737" s="1002"/>
      <c r="AJ737" s="1002"/>
      <c r="AK737" s="1002"/>
      <c r="AL737" s="1002"/>
      <c r="AM737" s="1002"/>
      <c r="AN737" s="366" t="s">
        <v>536</v>
      </c>
      <c r="AO737" s="366"/>
      <c r="AP737" s="366"/>
      <c r="AQ737" s="366"/>
      <c r="AR737" s="994" t="s">
        <v>615</v>
      </c>
      <c r="AS737" s="995"/>
      <c r="AT737" s="995"/>
      <c r="AU737" s="995"/>
      <c r="AV737" s="995"/>
      <c r="AW737" s="995"/>
      <c r="AX737" s="996"/>
      <c r="AY737" s="89"/>
      <c r="AZ737" s="89"/>
    </row>
    <row r="738" spans="1:52" ht="24.75" customHeight="1" x14ac:dyDescent="0.15">
      <c r="A738" s="1003" t="s">
        <v>535</v>
      </c>
      <c r="B738" s="211"/>
      <c r="C738" s="211"/>
      <c r="D738" s="212"/>
      <c r="E738" s="1002" t="s">
        <v>616</v>
      </c>
      <c r="F738" s="1002"/>
      <c r="G738" s="1002"/>
      <c r="H738" s="1002"/>
      <c r="I738" s="1002"/>
      <c r="J738" s="1002"/>
      <c r="K738" s="1002"/>
      <c r="L738" s="1002"/>
      <c r="M738" s="1002"/>
      <c r="N738" s="366" t="s">
        <v>534</v>
      </c>
      <c r="O738" s="366"/>
      <c r="P738" s="366"/>
      <c r="Q738" s="366"/>
      <c r="R738" s="1002" t="s">
        <v>617</v>
      </c>
      <c r="S738" s="1002"/>
      <c r="T738" s="1002"/>
      <c r="U738" s="1002"/>
      <c r="V738" s="1002"/>
      <c r="W738" s="1002"/>
      <c r="X738" s="1002"/>
      <c r="Y738" s="1002"/>
      <c r="Z738" s="1002"/>
      <c r="AA738" s="366" t="s">
        <v>533</v>
      </c>
      <c r="AB738" s="366"/>
      <c r="AC738" s="366"/>
      <c r="AD738" s="366"/>
      <c r="AE738" s="1002" t="s">
        <v>618</v>
      </c>
      <c r="AF738" s="1002"/>
      <c r="AG738" s="1002"/>
      <c r="AH738" s="1002"/>
      <c r="AI738" s="1002"/>
      <c r="AJ738" s="1002"/>
      <c r="AK738" s="1002"/>
      <c r="AL738" s="1002"/>
      <c r="AM738" s="1002"/>
      <c r="AN738" s="366" t="s">
        <v>529</v>
      </c>
      <c r="AO738" s="366"/>
      <c r="AP738" s="366"/>
      <c r="AQ738" s="366"/>
      <c r="AR738" s="994">
        <v>338</v>
      </c>
      <c r="AS738" s="995"/>
      <c r="AT738" s="995"/>
      <c r="AU738" s="995"/>
      <c r="AV738" s="995"/>
      <c r="AW738" s="995"/>
      <c r="AX738" s="996"/>
    </row>
    <row r="739" spans="1:52" ht="24.75" customHeight="1" thickBot="1" x14ac:dyDescent="0.2">
      <c r="A739" s="1004" t="s">
        <v>525</v>
      </c>
      <c r="B739" s="1005"/>
      <c r="C739" s="1005"/>
      <c r="D739" s="1006"/>
      <c r="E739" s="1007" t="s">
        <v>574</v>
      </c>
      <c r="F739" s="997"/>
      <c r="G739" s="997"/>
      <c r="H739" s="93" t="str">
        <f>IF(E739="", "", "(")</f>
        <v>(</v>
      </c>
      <c r="I739" s="997"/>
      <c r="J739" s="997"/>
      <c r="K739" s="93" t="str">
        <f>IF(OR(I739="　", I739=""), "", "-")</f>
        <v/>
      </c>
      <c r="L739" s="998">
        <v>338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101"/>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635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629</v>
      </c>
      <c r="H781" s="672"/>
      <c r="I781" s="672"/>
      <c r="J781" s="672"/>
      <c r="K781" s="673"/>
      <c r="L781" s="665" t="s">
        <v>650</v>
      </c>
      <c r="M781" s="666"/>
      <c r="N781" s="666"/>
      <c r="O781" s="666"/>
      <c r="P781" s="666"/>
      <c r="Q781" s="666"/>
      <c r="R781" s="666"/>
      <c r="S781" s="666"/>
      <c r="T781" s="666"/>
      <c r="U781" s="666"/>
      <c r="V781" s="666"/>
      <c r="W781" s="666"/>
      <c r="X781" s="667"/>
      <c r="Y781" s="389">
        <v>5</v>
      </c>
      <c r="Z781" s="390"/>
      <c r="AA781" s="390"/>
      <c r="AB781" s="806"/>
      <c r="AC781" s="671" t="s">
        <v>646</v>
      </c>
      <c r="AD781" s="672"/>
      <c r="AE781" s="672"/>
      <c r="AF781" s="672"/>
      <c r="AG781" s="673"/>
      <c r="AH781" s="665" t="s">
        <v>652</v>
      </c>
      <c r="AI781" s="666"/>
      <c r="AJ781" s="666"/>
      <c r="AK781" s="666"/>
      <c r="AL781" s="666"/>
      <c r="AM781" s="666"/>
      <c r="AN781" s="666"/>
      <c r="AO781" s="666"/>
      <c r="AP781" s="666"/>
      <c r="AQ781" s="666"/>
      <c r="AR781" s="666"/>
      <c r="AS781" s="666"/>
      <c r="AT781" s="667"/>
      <c r="AU781" s="389">
        <v>0.7</v>
      </c>
      <c r="AV781" s="390"/>
      <c r="AW781" s="390"/>
      <c r="AX781" s="391"/>
    </row>
    <row r="782" spans="1:50" ht="24.75" customHeight="1" x14ac:dyDescent="0.15">
      <c r="A782" s="632"/>
      <c r="B782" s="633"/>
      <c r="C782" s="633"/>
      <c r="D782" s="633"/>
      <c r="E782" s="633"/>
      <c r="F782" s="634"/>
      <c r="G782" s="607"/>
      <c r="H782" s="608"/>
      <c r="I782" s="608"/>
      <c r="J782" s="608"/>
      <c r="K782" s="609"/>
      <c r="L782" s="599" t="s">
        <v>651</v>
      </c>
      <c r="M782" s="600"/>
      <c r="N782" s="600"/>
      <c r="O782" s="600"/>
      <c r="P782" s="600"/>
      <c r="Q782" s="600"/>
      <c r="R782" s="600"/>
      <c r="S782" s="600"/>
      <c r="T782" s="600"/>
      <c r="U782" s="600"/>
      <c r="V782" s="600"/>
      <c r="W782" s="600"/>
      <c r="X782" s="601"/>
      <c r="Y782" s="602">
        <v>1.6</v>
      </c>
      <c r="Z782" s="603"/>
      <c r="AA782" s="603"/>
      <c r="AB782" s="613"/>
      <c r="AC782" s="607"/>
      <c r="AD782" s="608"/>
      <c r="AE782" s="608"/>
      <c r="AF782" s="608"/>
      <c r="AG782" s="609"/>
      <c r="AH782" s="599" t="s">
        <v>653</v>
      </c>
      <c r="AI782" s="600"/>
      <c r="AJ782" s="600"/>
      <c r="AK782" s="600"/>
      <c r="AL782" s="600"/>
      <c r="AM782" s="600"/>
      <c r="AN782" s="600"/>
      <c r="AO782" s="600"/>
      <c r="AP782" s="600"/>
      <c r="AQ782" s="600"/>
      <c r="AR782" s="600"/>
      <c r="AS782" s="600"/>
      <c r="AT782" s="601"/>
      <c r="AU782" s="602">
        <v>0.1</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0.79999999999999993</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63" customHeight="1" x14ac:dyDescent="0.15">
      <c r="A837" s="377">
        <v>1</v>
      </c>
      <c r="B837" s="377">
        <v>1</v>
      </c>
      <c r="C837" s="362" t="s">
        <v>637</v>
      </c>
      <c r="D837" s="348"/>
      <c r="E837" s="348"/>
      <c r="F837" s="348"/>
      <c r="G837" s="348"/>
      <c r="H837" s="348"/>
      <c r="I837" s="348"/>
      <c r="J837" s="349">
        <v>5010401097225</v>
      </c>
      <c r="K837" s="350"/>
      <c r="L837" s="350"/>
      <c r="M837" s="350"/>
      <c r="N837" s="350"/>
      <c r="O837" s="350"/>
      <c r="P837" s="363" t="s">
        <v>630</v>
      </c>
      <c r="Q837" s="351"/>
      <c r="R837" s="351"/>
      <c r="S837" s="351"/>
      <c r="T837" s="351"/>
      <c r="U837" s="351"/>
      <c r="V837" s="351"/>
      <c r="W837" s="351"/>
      <c r="X837" s="351"/>
      <c r="Y837" s="352">
        <v>6.6</v>
      </c>
      <c r="Z837" s="353"/>
      <c r="AA837" s="353"/>
      <c r="AB837" s="354"/>
      <c r="AC837" s="364" t="s">
        <v>493</v>
      </c>
      <c r="AD837" s="372"/>
      <c r="AE837" s="372"/>
      <c r="AF837" s="372"/>
      <c r="AG837" s="372"/>
      <c r="AH837" s="373">
        <v>2</v>
      </c>
      <c r="AI837" s="374"/>
      <c r="AJ837" s="374"/>
      <c r="AK837" s="374"/>
      <c r="AL837" s="358">
        <v>100</v>
      </c>
      <c r="AM837" s="359"/>
      <c r="AN837" s="359"/>
      <c r="AO837" s="360"/>
      <c r="AP837" s="361" t="s">
        <v>562</v>
      </c>
      <c r="AQ837" s="361"/>
      <c r="AR837" s="361"/>
      <c r="AS837" s="361"/>
      <c r="AT837" s="361"/>
      <c r="AU837" s="361"/>
      <c r="AV837" s="361"/>
      <c r="AW837" s="361"/>
      <c r="AX837" s="361"/>
    </row>
    <row r="838" spans="1:50" ht="63" customHeight="1" x14ac:dyDescent="0.15">
      <c r="A838" s="377">
        <v>2</v>
      </c>
      <c r="B838" s="377">
        <v>1</v>
      </c>
      <c r="C838" s="362" t="s">
        <v>638</v>
      </c>
      <c r="D838" s="348"/>
      <c r="E838" s="348"/>
      <c r="F838" s="348"/>
      <c r="G838" s="348"/>
      <c r="H838" s="348"/>
      <c r="I838" s="348"/>
      <c r="J838" s="349">
        <v>2010001033161</v>
      </c>
      <c r="K838" s="350"/>
      <c r="L838" s="350"/>
      <c r="M838" s="350"/>
      <c r="N838" s="350"/>
      <c r="O838" s="350"/>
      <c r="P838" s="363" t="s">
        <v>632</v>
      </c>
      <c r="Q838" s="351"/>
      <c r="R838" s="351"/>
      <c r="S838" s="351"/>
      <c r="T838" s="351"/>
      <c r="U838" s="351"/>
      <c r="V838" s="351"/>
      <c r="W838" s="351"/>
      <c r="X838" s="351"/>
      <c r="Y838" s="352">
        <v>0.4</v>
      </c>
      <c r="Z838" s="353"/>
      <c r="AA838" s="353"/>
      <c r="AB838" s="354"/>
      <c r="AC838" s="364" t="s">
        <v>500</v>
      </c>
      <c r="AD838" s="364"/>
      <c r="AE838" s="364"/>
      <c r="AF838" s="364"/>
      <c r="AG838" s="364"/>
      <c r="AH838" s="373">
        <v>2</v>
      </c>
      <c r="AI838" s="374"/>
      <c r="AJ838" s="374"/>
      <c r="AK838" s="374"/>
      <c r="AL838" s="358">
        <v>100</v>
      </c>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2.5"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2.5"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2.5"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52.5" customHeight="1" x14ac:dyDescent="0.15">
      <c r="A870" s="377">
        <v>1</v>
      </c>
      <c r="B870" s="377">
        <v>1</v>
      </c>
      <c r="C870" s="911" t="s">
        <v>639</v>
      </c>
      <c r="D870" s="912"/>
      <c r="E870" s="912"/>
      <c r="F870" s="912"/>
      <c r="G870" s="912"/>
      <c r="H870" s="912"/>
      <c r="I870" s="913"/>
      <c r="J870" s="914">
        <v>6030001048831</v>
      </c>
      <c r="K870" s="915"/>
      <c r="L870" s="915"/>
      <c r="M870" s="915"/>
      <c r="N870" s="915"/>
      <c r="O870" s="916"/>
      <c r="P870" s="917" t="s">
        <v>631</v>
      </c>
      <c r="Q870" s="918"/>
      <c r="R870" s="918"/>
      <c r="S870" s="918"/>
      <c r="T870" s="918"/>
      <c r="U870" s="918"/>
      <c r="V870" s="918"/>
      <c r="W870" s="918"/>
      <c r="X870" s="919"/>
      <c r="Y870" s="352">
        <v>0.8</v>
      </c>
      <c r="Z870" s="353"/>
      <c r="AA870" s="353"/>
      <c r="AB870" s="354"/>
      <c r="AC870" s="207" t="s">
        <v>493</v>
      </c>
      <c r="AD870" s="920"/>
      <c r="AE870" s="920"/>
      <c r="AF870" s="920"/>
      <c r="AG870" s="921"/>
      <c r="AH870" s="373">
        <v>8</v>
      </c>
      <c r="AI870" s="374"/>
      <c r="AJ870" s="374"/>
      <c r="AK870" s="374"/>
      <c r="AL870" s="358">
        <v>49.7</v>
      </c>
      <c r="AM870" s="359"/>
      <c r="AN870" s="359"/>
      <c r="AO870" s="360"/>
      <c r="AP870" s="361" t="s">
        <v>562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2.5"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2.5"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2.5"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2.5"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117"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30"/>
      <c r="AA2" s="831"/>
      <c r="AB2" s="1038" t="s">
        <v>11</v>
      </c>
      <c r="AC2" s="1039"/>
      <c r="AD2" s="1040"/>
      <c r="AE2" s="1044" t="s">
        <v>552</v>
      </c>
      <c r="AF2" s="1044"/>
      <c r="AG2" s="1044"/>
      <c r="AH2" s="1044"/>
      <c r="AI2" s="1044" t="s">
        <v>549</v>
      </c>
      <c r="AJ2" s="1044"/>
      <c r="AK2" s="1044"/>
      <c r="AL2" s="1044"/>
      <c r="AM2" s="1044" t="s">
        <v>523</v>
      </c>
      <c r="AN2" s="1044"/>
      <c r="AO2" s="1044"/>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1"/>
      <c r="I4" s="1011"/>
      <c r="J4" s="1011"/>
      <c r="K4" s="1011"/>
      <c r="L4" s="1011"/>
      <c r="M4" s="1011"/>
      <c r="N4" s="1011"/>
      <c r="O4" s="1012"/>
      <c r="P4" s="106"/>
      <c r="Q4" s="1019"/>
      <c r="R4" s="1019"/>
      <c r="S4" s="1019"/>
      <c r="T4" s="1019"/>
      <c r="U4" s="1019"/>
      <c r="V4" s="1019"/>
      <c r="W4" s="1019"/>
      <c r="X4" s="1020"/>
      <c r="Y4" s="1029" t="s">
        <v>12</v>
      </c>
      <c r="Z4" s="1030"/>
      <c r="AA4" s="1031"/>
      <c r="AB4" s="462"/>
      <c r="AC4" s="1033"/>
      <c r="AD4" s="103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6" t="s">
        <v>54</v>
      </c>
      <c r="Z5" s="1026"/>
      <c r="AA5" s="1027"/>
      <c r="AB5" s="524"/>
      <c r="AC5" s="1032"/>
      <c r="AD5" s="103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301</v>
      </c>
      <c r="AC6" s="1028"/>
      <c r="AD6" s="102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30"/>
      <c r="AA9" s="831"/>
      <c r="AB9" s="1038" t="s">
        <v>11</v>
      </c>
      <c r="AC9" s="1039"/>
      <c r="AD9" s="1040"/>
      <c r="AE9" s="1044" t="s">
        <v>553</v>
      </c>
      <c r="AF9" s="1044"/>
      <c r="AG9" s="1044"/>
      <c r="AH9" s="1044"/>
      <c r="AI9" s="1044" t="s">
        <v>549</v>
      </c>
      <c r="AJ9" s="1044"/>
      <c r="AK9" s="1044"/>
      <c r="AL9" s="1044"/>
      <c r="AM9" s="1044" t="s">
        <v>523</v>
      </c>
      <c r="AN9" s="1044"/>
      <c r="AO9" s="1044"/>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1"/>
      <c r="I11" s="1011"/>
      <c r="J11" s="1011"/>
      <c r="K11" s="1011"/>
      <c r="L11" s="1011"/>
      <c r="M11" s="1011"/>
      <c r="N11" s="1011"/>
      <c r="O11" s="1012"/>
      <c r="P11" s="106"/>
      <c r="Q11" s="1019"/>
      <c r="R11" s="1019"/>
      <c r="S11" s="1019"/>
      <c r="T11" s="1019"/>
      <c r="U11" s="1019"/>
      <c r="V11" s="1019"/>
      <c r="W11" s="1019"/>
      <c r="X11" s="1020"/>
      <c r="Y11" s="1029" t="s">
        <v>12</v>
      </c>
      <c r="Z11" s="1030"/>
      <c r="AA11" s="1031"/>
      <c r="AB11" s="462"/>
      <c r="AC11" s="1033"/>
      <c r="AD11" s="103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6" t="s">
        <v>54</v>
      </c>
      <c r="Z12" s="1026"/>
      <c r="AA12" s="1027"/>
      <c r="AB12" s="524"/>
      <c r="AC12" s="1032"/>
      <c r="AD12" s="103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301</v>
      </c>
      <c r="AC13" s="1028"/>
      <c r="AD13" s="102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30"/>
      <c r="AA16" s="831"/>
      <c r="AB16" s="1038" t="s">
        <v>11</v>
      </c>
      <c r="AC16" s="1039"/>
      <c r="AD16" s="1040"/>
      <c r="AE16" s="1044" t="s">
        <v>552</v>
      </c>
      <c r="AF16" s="1044"/>
      <c r="AG16" s="1044"/>
      <c r="AH16" s="1044"/>
      <c r="AI16" s="1044" t="s">
        <v>550</v>
      </c>
      <c r="AJ16" s="1044"/>
      <c r="AK16" s="1044"/>
      <c r="AL16" s="1044"/>
      <c r="AM16" s="1044" t="s">
        <v>523</v>
      </c>
      <c r="AN16" s="1044"/>
      <c r="AO16" s="1044"/>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1"/>
      <c r="I18" s="1011"/>
      <c r="J18" s="1011"/>
      <c r="K18" s="1011"/>
      <c r="L18" s="1011"/>
      <c r="M18" s="1011"/>
      <c r="N18" s="1011"/>
      <c r="O18" s="1012"/>
      <c r="P18" s="106"/>
      <c r="Q18" s="1019"/>
      <c r="R18" s="1019"/>
      <c r="S18" s="1019"/>
      <c r="T18" s="1019"/>
      <c r="U18" s="1019"/>
      <c r="V18" s="1019"/>
      <c r="W18" s="1019"/>
      <c r="X18" s="1020"/>
      <c r="Y18" s="1029" t="s">
        <v>12</v>
      </c>
      <c r="Z18" s="1030"/>
      <c r="AA18" s="1031"/>
      <c r="AB18" s="462"/>
      <c r="AC18" s="1033"/>
      <c r="AD18" s="103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6" t="s">
        <v>54</v>
      </c>
      <c r="Z19" s="1026"/>
      <c r="AA19" s="1027"/>
      <c r="AB19" s="524"/>
      <c r="AC19" s="1032"/>
      <c r="AD19" s="103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301</v>
      </c>
      <c r="AC20" s="1028"/>
      <c r="AD20" s="102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30"/>
      <c r="AA23" s="831"/>
      <c r="AB23" s="1038" t="s">
        <v>11</v>
      </c>
      <c r="AC23" s="1039"/>
      <c r="AD23" s="1040"/>
      <c r="AE23" s="1044" t="s">
        <v>554</v>
      </c>
      <c r="AF23" s="1044"/>
      <c r="AG23" s="1044"/>
      <c r="AH23" s="1044"/>
      <c r="AI23" s="1044" t="s">
        <v>549</v>
      </c>
      <c r="AJ23" s="1044"/>
      <c r="AK23" s="1044"/>
      <c r="AL23" s="1044"/>
      <c r="AM23" s="1044" t="s">
        <v>523</v>
      </c>
      <c r="AN23" s="1044"/>
      <c r="AO23" s="1044"/>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1"/>
      <c r="I25" s="1011"/>
      <c r="J25" s="1011"/>
      <c r="K25" s="1011"/>
      <c r="L25" s="1011"/>
      <c r="M25" s="1011"/>
      <c r="N25" s="1011"/>
      <c r="O25" s="1012"/>
      <c r="P25" s="106"/>
      <c r="Q25" s="1019"/>
      <c r="R25" s="1019"/>
      <c r="S25" s="1019"/>
      <c r="T25" s="1019"/>
      <c r="U25" s="1019"/>
      <c r="V25" s="1019"/>
      <c r="W25" s="1019"/>
      <c r="X25" s="1020"/>
      <c r="Y25" s="1029" t="s">
        <v>12</v>
      </c>
      <c r="Z25" s="1030"/>
      <c r="AA25" s="1031"/>
      <c r="AB25" s="462"/>
      <c r="AC25" s="1033"/>
      <c r="AD25" s="103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6" t="s">
        <v>54</v>
      </c>
      <c r="Z26" s="1026"/>
      <c r="AA26" s="1027"/>
      <c r="AB26" s="524"/>
      <c r="AC26" s="1032"/>
      <c r="AD26" s="103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301</v>
      </c>
      <c r="AC27" s="1028"/>
      <c r="AD27" s="102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30"/>
      <c r="AA30" s="831"/>
      <c r="AB30" s="1038" t="s">
        <v>11</v>
      </c>
      <c r="AC30" s="1039"/>
      <c r="AD30" s="1040"/>
      <c r="AE30" s="1044" t="s">
        <v>552</v>
      </c>
      <c r="AF30" s="1044"/>
      <c r="AG30" s="1044"/>
      <c r="AH30" s="1044"/>
      <c r="AI30" s="1044" t="s">
        <v>549</v>
      </c>
      <c r="AJ30" s="1044"/>
      <c r="AK30" s="1044"/>
      <c r="AL30" s="1044"/>
      <c r="AM30" s="1044" t="s">
        <v>547</v>
      </c>
      <c r="AN30" s="1044"/>
      <c r="AO30" s="1044"/>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1"/>
      <c r="I32" s="1011"/>
      <c r="J32" s="1011"/>
      <c r="K32" s="1011"/>
      <c r="L32" s="1011"/>
      <c r="M32" s="1011"/>
      <c r="N32" s="1011"/>
      <c r="O32" s="1012"/>
      <c r="P32" s="106"/>
      <c r="Q32" s="1019"/>
      <c r="R32" s="1019"/>
      <c r="S32" s="1019"/>
      <c r="T32" s="1019"/>
      <c r="U32" s="1019"/>
      <c r="V32" s="1019"/>
      <c r="W32" s="1019"/>
      <c r="X32" s="1020"/>
      <c r="Y32" s="1029" t="s">
        <v>12</v>
      </c>
      <c r="Z32" s="1030"/>
      <c r="AA32" s="1031"/>
      <c r="AB32" s="462"/>
      <c r="AC32" s="1033"/>
      <c r="AD32" s="103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6" t="s">
        <v>54</v>
      </c>
      <c r="Z33" s="1026"/>
      <c r="AA33" s="1027"/>
      <c r="AB33" s="524"/>
      <c r="AC33" s="1032"/>
      <c r="AD33" s="103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301</v>
      </c>
      <c r="AC34" s="1028"/>
      <c r="AD34" s="102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30"/>
      <c r="AA37" s="831"/>
      <c r="AB37" s="1038" t="s">
        <v>11</v>
      </c>
      <c r="AC37" s="1039"/>
      <c r="AD37" s="1040"/>
      <c r="AE37" s="1044" t="s">
        <v>554</v>
      </c>
      <c r="AF37" s="1044"/>
      <c r="AG37" s="1044"/>
      <c r="AH37" s="1044"/>
      <c r="AI37" s="1044" t="s">
        <v>551</v>
      </c>
      <c r="AJ37" s="1044"/>
      <c r="AK37" s="1044"/>
      <c r="AL37" s="1044"/>
      <c r="AM37" s="1044" t="s">
        <v>548</v>
      </c>
      <c r="AN37" s="1044"/>
      <c r="AO37" s="1044"/>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1"/>
      <c r="I39" s="1011"/>
      <c r="J39" s="1011"/>
      <c r="K39" s="1011"/>
      <c r="L39" s="1011"/>
      <c r="M39" s="1011"/>
      <c r="N39" s="1011"/>
      <c r="O39" s="1012"/>
      <c r="P39" s="106"/>
      <c r="Q39" s="1019"/>
      <c r="R39" s="1019"/>
      <c r="S39" s="1019"/>
      <c r="T39" s="1019"/>
      <c r="U39" s="1019"/>
      <c r="V39" s="1019"/>
      <c r="W39" s="1019"/>
      <c r="X39" s="1020"/>
      <c r="Y39" s="1029" t="s">
        <v>12</v>
      </c>
      <c r="Z39" s="1030"/>
      <c r="AA39" s="1031"/>
      <c r="AB39" s="462"/>
      <c r="AC39" s="1033"/>
      <c r="AD39" s="103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6" t="s">
        <v>54</v>
      </c>
      <c r="Z40" s="1026"/>
      <c r="AA40" s="1027"/>
      <c r="AB40" s="524"/>
      <c r="AC40" s="1032"/>
      <c r="AD40" s="103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301</v>
      </c>
      <c r="AC41" s="1028"/>
      <c r="AD41" s="102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30"/>
      <c r="AA44" s="831"/>
      <c r="AB44" s="1038" t="s">
        <v>11</v>
      </c>
      <c r="AC44" s="1039"/>
      <c r="AD44" s="1040"/>
      <c r="AE44" s="1044" t="s">
        <v>552</v>
      </c>
      <c r="AF44" s="1044"/>
      <c r="AG44" s="1044"/>
      <c r="AH44" s="1044"/>
      <c r="AI44" s="1044" t="s">
        <v>549</v>
      </c>
      <c r="AJ44" s="1044"/>
      <c r="AK44" s="1044"/>
      <c r="AL44" s="1044"/>
      <c r="AM44" s="1044" t="s">
        <v>523</v>
      </c>
      <c r="AN44" s="1044"/>
      <c r="AO44" s="1044"/>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1"/>
      <c r="I46" s="1011"/>
      <c r="J46" s="1011"/>
      <c r="K46" s="1011"/>
      <c r="L46" s="1011"/>
      <c r="M46" s="1011"/>
      <c r="N46" s="1011"/>
      <c r="O46" s="1012"/>
      <c r="P46" s="106"/>
      <c r="Q46" s="1019"/>
      <c r="R46" s="1019"/>
      <c r="S46" s="1019"/>
      <c r="T46" s="1019"/>
      <c r="U46" s="1019"/>
      <c r="V46" s="1019"/>
      <c r="W46" s="1019"/>
      <c r="X46" s="1020"/>
      <c r="Y46" s="1029" t="s">
        <v>12</v>
      </c>
      <c r="Z46" s="1030"/>
      <c r="AA46" s="1031"/>
      <c r="AB46" s="462"/>
      <c r="AC46" s="1033"/>
      <c r="AD46" s="103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6" t="s">
        <v>54</v>
      </c>
      <c r="Z47" s="1026"/>
      <c r="AA47" s="1027"/>
      <c r="AB47" s="524"/>
      <c r="AC47" s="1032"/>
      <c r="AD47" s="103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301</v>
      </c>
      <c r="AC48" s="1028"/>
      <c r="AD48" s="102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30"/>
      <c r="AA51" s="831"/>
      <c r="AB51" s="558" t="s">
        <v>11</v>
      </c>
      <c r="AC51" s="1039"/>
      <c r="AD51" s="1040"/>
      <c r="AE51" s="1044" t="s">
        <v>552</v>
      </c>
      <c r="AF51" s="1044"/>
      <c r="AG51" s="1044"/>
      <c r="AH51" s="1044"/>
      <c r="AI51" s="1044" t="s">
        <v>549</v>
      </c>
      <c r="AJ51" s="1044"/>
      <c r="AK51" s="1044"/>
      <c r="AL51" s="1044"/>
      <c r="AM51" s="1044" t="s">
        <v>523</v>
      </c>
      <c r="AN51" s="1044"/>
      <c r="AO51" s="1044"/>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1"/>
      <c r="I53" s="1011"/>
      <c r="J53" s="1011"/>
      <c r="K53" s="1011"/>
      <c r="L53" s="1011"/>
      <c r="M53" s="1011"/>
      <c r="N53" s="1011"/>
      <c r="O53" s="1012"/>
      <c r="P53" s="106"/>
      <c r="Q53" s="1019"/>
      <c r="R53" s="1019"/>
      <c r="S53" s="1019"/>
      <c r="T53" s="1019"/>
      <c r="U53" s="1019"/>
      <c r="V53" s="1019"/>
      <c r="W53" s="1019"/>
      <c r="X53" s="1020"/>
      <c r="Y53" s="1029" t="s">
        <v>12</v>
      </c>
      <c r="Z53" s="1030"/>
      <c r="AA53" s="1031"/>
      <c r="AB53" s="462"/>
      <c r="AC53" s="1033"/>
      <c r="AD53" s="103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6" t="s">
        <v>54</v>
      </c>
      <c r="Z54" s="1026"/>
      <c r="AA54" s="1027"/>
      <c r="AB54" s="524"/>
      <c r="AC54" s="1032"/>
      <c r="AD54" s="103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301</v>
      </c>
      <c r="AC55" s="1028"/>
      <c r="AD55" s="102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30"/>
      <c r="AA58" s="831"/>
      <c r="AB58" s="1038" t="s">
        <v>11</v>
      </c>
      <c r="AC58" s="1039"/>
      <c r="AD58" s="1040"/>
      <c r="AE58" s="1044" t="s">
        <v>552</v>
      </c>
      <c r="AF58" s="1044"/>
      <c r="AG58" s="1044"/>
      <c r="AH58" s="1044"/>
      <c r="AI58" s="1044" t="s">
        <v>549</v>
      </c>
      <c r="AJ58" s="1044"/>
      <c r="AK58" s="1044"/>
      <c r="AL58" s="1044"/>
      <c r="AM58" s="1044" t="s">
        <v>523</v>
      </c>
      <c r="AN58" s="1044"/>
      <c r="AO58" s="1044"/>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1"/>
      <c r="I60" s="1011"/>
      <c r="J60" s="1011"/>
      <c r="K60" s="1011"/>
      <c r="L60" s="1011"/>
      <c r="M60" s="1011"/>
      <c r="N60" s="1011"/>
      <c r="O60" s="1012"/>
      <c r="P60" s="106"/>
      <c r="Q60" s="1019"/>
      <c r="R60" s="1019"/>
      <c r="S60" s="1019"/>
      <c r="T60" s="1019"/>
      <c r="U60" s="1019"/>
      <c r="V60" s="1019"/>
      <c r="W60" s="1019"/>
      <c r="X60" s="1020"/>
      <c r="Y60" s="1029" t="s">
        <v>12</v>
      </c>
      <c r="Z60" s="1030"/>
      <c r="AA60" s="1031"/>
      <c r="AB60" s="462"/>
      <c r="AC60" s="1033"/>
      <c r="AD60" s="103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6" t="s">
        <v>54</v>
      </c>
      <c r="Z61" s="1026"/>
      <c r="AA61" s="1027"/>
      <c r="AB61" s="524"/>
      <c r="AC61" s="1032"/>
      <c r="AD61" s="103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301</v>
      </c>
      <c r="AC62" s="1028"/>
      <c r="AD62" s="102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30"/>
      <c r="AA65" s="831"/>
      <c r="AB65" s="1038" t="s">
        <v>11</v>
      </c>
      <c r="AC65" s="1039"/>
      <c r="AD65" s="1040"/>
      <c r="AE65" s="1044" t="s">
        <v>552</v>
      </c>
      <c r="AF65" s="1044"/>
      <c r="AG65" s="1044"/>
      <c r="AH65" s="1044"/>
      <c r="AI65" s="1044" t="s">
        <v>549</v>
      </c>
      <c r="AJ65" s="1044"/>
      <c r="AK65" s="1044"/>
      <c r="AL65" s="1044"/>
      <c r="AM65" s="1044" t="s">
        <v>523</v>
      </c>
      <c r="AN65" s="1044"/>
      <c r="AO65" s="1044"/>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1"/>
      <c r="I67" s="1011"/>
      <c r="J67" s="1011"/>
      <c r="K67" s="1011"/>
      <c r="L67" s="1011"/>
      <c r="M67" s="1011"/>
      <c r="N67" s="1011"/>
      <c r="O67" s="1012"/>
      <c r="P67" s="106"/>
      <c r="Q67" s="1019"/>
      <c r="R67" s="1019"/>
      <c r="S67" s="1019"/>
      <c r="T67" s="1019"/>
      <c r="U67" s="1019"/>
      <c r="V67" s="1019"/>
      <c r="W67" s="1019"/>
      <c r="X67" s="1020"/>
      <c r="Y67" s="1029" t="s">
        <v>12</v>
      </c>
      <c r="Z67" s="1030"/>
      <c r="AA67" s="1031"/>
      <c r="AB67" s="462"/>
      <c r="AC67" s="1033"/>
      <c r="AD67" s="103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6" t="s">
        <v>54</v>
      </c>
      <c r="Z68" s="1026"/>
      <c r="AA68" s="1027"/>
      <c r="AB68" s="524"/>
      <c r="AC68" s="1032"/>
      <c r="AD68" s="103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6" t="s">
        <v>13</v>
      </c>
      <c r="Z69" s="1026"/>
      <c r="AA69" s="1027"/>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7"/>
      <c r="B4" s="1058"/>
      <c r="C4" s="1058"/>
      <c r="D4" s="1058"/>
      <c r="E4" s="1058"/>
      <c r="F4" s="1059"/>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7"/>
      <c r="B14" s="1058"/>
      <c r="C14" s="1058"/>
      <c r="D14" s="1058"/>
      <c r="E14" s="1058"/>
      <c r="F14" s="105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7"/>
      <c r="B15" s="1058"/>
      <c r="C15" s="1058"/>
      <c r="D15" s="1058"/>
      <c r="E15" s="1058"/>
      <c r="F15" s="105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7"/>
      <c r="B16" s="1058"/>
      <c r="C16" s="1058"/>
      <c r="D16" s="1058"/>
      <c r="E16" s="1058"/>
      <c r="F16" s="105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7"/>
      <c r="B17" s="1058"/>
      <c r="C17" s="1058"/>
      <c r="D17" s="1058"/>
      <c r="E17" s="1058"/>
      <c r="F17" s="1059"/>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7"/>
      <c r="B18" s="1058"/>
      <c r="C18" s="1058"/>
      <c r="D18" s="1058"/>
      <c r="E18" s="1058"/>
      <c r="F18" s="105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7"/>
      <c r="B19" s="1058"/>
      <c r="C19" s="1058"/>
      <c r="D19" s="1058"/>
      <c r="E19" s="1058"/>
      <c r="F19" s="105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7"/>
      <c r="B27" s="1058"/>
      <c r="C27" s="1058"/>
      <c r="D27" s="1058"/>
      <c r="E27" s="1058"/>
      <c r="F27" s="105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7"/>
      <c r="B28" s="1058"/>
      <c r="C28" s="1058"/>
      <c r="D28" s="1058"/>
      <c r="E28" s="1058"/>
      <c r="F28" s="105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7"/>
      <c r="B29" s="1058"/>
      <c r="C29" s="1058"/>
      <c r="D29" s="1058"/>
      <c r="E29" s="1058"/>
      <c r="F29" s="105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7"/>
      <c r="B30" s="1058"/>
      <c r="C30" s="1058"/>
      <c r="D30" s="1058"/>
      <c r="E30" s="1058"/>
      <c r="F30" s="1059"/>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7"/>
      <c r="B40" s="1058"/>
      <c r="C40" s="1058"/>
      <c r="D40" s="1058"/>
      <c r="E40" s="1058"/>
      <c r="F40" s="105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7"/>
      <c r="B41" s="1058"/>
      <c r="C41" s="1058"/>
      <c r="D41" s="1058"/>
      <c r="E41" s="1058"/>
      <c r="F41" s="105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7"/>
      <c r="B42" s="1058"/>
      <c r="C42" s="1058"/>
      <c r="D42" s="1058"/>
      <c r="E42" s="1058"/>
      <c r="F42" s="105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7"/>
      <c r="B43" s="1058"/>
      <c r="C43" s="1058"/>
      <c r="D43" s="1058"/>
      <c r="E43" s="1058"/>
      <c r="F43" s="1059"/>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7"/>
      <c r="B56" s="1058"/>
      <c r="C56" s="1058"/>
      <c r="D56" s="1058"/>
      <c r="E56" s="1058"/>
      <c r="F56" s="105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7"/>
      <c r="B57" s="1058"/>
      <c r="C57" s="1058"/>
      <c r="D57" s="1058"/>
      <c r="E57" s="1058"/>
      <c r="F57" s="1059"/>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7"/>
      <c r="B67" s="1058"/>
      <c r="C67" s="1058"/>
      <c r="D67" s="1058"/>
      <c r="E67" s="1058"/>
      <c r="F67" s="105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7"/>
      <c r="B68" s="1058"/>
      <c r="C68" s="1058"/>
      <c r="D68" s="1058"/>
      <c r="E68" s="1058"/>
      <c r="F68" s="105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7"/>
      <c r="B69" s="1058"/>
      <c r="C69" s="1058"/>
      <c r="D69" s="1058"/>
      <c r="E69" s="1058"/>
      <c r="F69" s="105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7"/>
      <c r="B70" s="1058"/>
      <c r="C70" s="1058"/>
      <c r="D70" s="1058"/>
      <c r="E70" s="1058"/>
      <c r="F70" s="1059"/>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7"/>
      <c r="B80" s="1058"/>
      <c r="C80" s="1058"/>
      <c r="D80" s="1058"/>
      <c r="E80" s="1058"/>
      <c r="F80" s="105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7"/>
      <c r="B81" s="1058"/>
      <c r="C81" s="1058"/>
      <c r="D81" s="1058"/>
      <c r="E81" s="1058"/>
      <c r="F81" s="105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7"/>
      <c r="B82" s="1058"/>
      <c r="C82" s="1058"/>
      <c r="D82" s="1058"/>
      <c r="E82" s="1058"/>
      <c r="F82" s="105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7"/>
      <c r="B83" s="1058"/>
      <c r="C83" s="1058"/>
      <c r="D83" s="1058"/>
      <c r="E83" s="1058"/>
      <c r="F83" s="1059"/>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7"/>
      <c r="B93" s="1058"/>
      <c r="C93" s="1058"/>
      <c r="D93" s="1058"/>
      <c r="E93" s="1058"/>
      <c r="F93" s="105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7"/>
      <c r="B94" s="1058"/>
      <c r="C94" s="1058"/>
      <c r="D94" s="1058"/>
      <c r="E94" s="1058"/>
      <c r="F94" s="105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7"/>
      <c r="B95" s="1058"/>
      <c r="C95" s="1058"/>
      <c r="D95" s="1058"/>
      <c r="E95" s="1058"/>
      <c r="F95" s="105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7"/>
      <c r="B96" s="1058"/>
      <c r="C96" s="1058"/>
      <c r="D96" s="1058"/>
      <c r="E96" s="1058"/>
      <c r="F96" s="1059"/>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7"/>
      <c r="B109" s="1058"/>
      <c r="C109" s="1058"/>
      <c r="D109" s="1058"/>
      <c r="E109" s="1058"/>
      <c r="F109" s="105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7"/>
      <c r="B110" s="1058"/>
      <c r="C110" s="1058"/>
      <c r="D110" s="1058"/>
      <c r="E110" s="1058"/>
      <c r="F110" s="1059"/>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7"/>
      <c r="B120" s="1058"/>
      <c r="C120" s="1058"/>
      <c r="D120" s="1058"/>
      <c r="E120" s="1058"/>
      <c r="F120" s="105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7"/>
      <c r="B121" s="1058"/>
      <c r="C121" s="1058"/>
      <c r="D121" s="1058"/>
      <c r="E121" s="1058"/>
      <c r="F121" s="105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7"/>
      <c r="B122" s="1058"/>
      <c r="C122" s="1058"/>
      <c r="D122" s="1058"/>
      <c r="E122" s="1058"/>
      <c r="F122" s="105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7"/>
      <c r="B123" s="1058"/>
      <c r="C123" s="1058"/>
      <c r="D123" s="1058"/>
      <c r="E123" s="1058"/>
      <c r="F123" s="1059"/>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7"/>
      <c r="B133" s="1058"/>
      <c r="C133" s="1058"/>
      <c r="D133" s="1058"/>
      <c r="E133" s="1058"/>
      <c r="F133" s="105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7"/>
      <c r="B134" s="1058"/>
      <c r="C134" s="1058"/>
      <c r="D134" s="1058"/>
      <c r="E134" s="1058"/>
      <c r="F134" s="105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7"/>
      <c r="B135" s="1058"/>
      <c r="C135" s="1058"/>
      <c r="D135" s="1058"/>
      <c r="E135" s="1058"/>
      <c r="F135" s="105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7"/>
      <c r="B136" s="1058"/>
      <c r="C136" s="1058"/>
      <c r="D136" s="1058"/>
      <c r="E136" s="1058"/>
      <c r="F136" s="1059"/>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7"/>
      <c r="B146" s="1058"/>
      <c r="C146" s="1058"/>
      <c r="D146" s="1058"/>
      <c r="E146" s="1058"/>
      <c r="F146" s="105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7"/>
      <c r="B147" s="1058"/>
      <c r="C147" s="1058"/>
      <c r="D147" s="1058"/>
      <c r="E147" s="1058"/>
      <c r="F147" s="105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7"/>
      <c r="B148" s="1058"/>
      <c r="C148" s="1058"/>
      <c r="D148" s="1058"/>
      <c r="E148" s="1058"/>
      <c r="F148" s="105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7"/>
      <c r="B149" s="1058"/>
      <c r="C149" s="1058"/>
      <c r="D149" s="1058"/>
      <c r="E149" s="1058"/>
      <c r="F149" s="1059"/>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7"/>
      <c r="B162" s="1058"/>
      <c r="C162" s="1058"/>
      <c r="D162" s="1058"/>
      <c r="E162" s="1058"/>
      <c r="F162" s="105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7"/>
      <c r="B163" s="1058"/>
      <c r="C163" s="1058"/>
      <c r="D163" s="1058"/>
      <c r="E163" s="1058"/>
      <c r="F163" s="1059"/>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7"/>
      <c r="B173" s="1058"/>
      <c r="C173" s="1058"/>
      <c r="D173" s="1058"/>
      <c r="E173" s="1058"/>
      <c r="F173" s="105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7"/>
      <c r="B174" s="1058"/>
      <c r="C174" s="1058"/>
      <c r="D174" s="1058"/>
      <c r="E174" s="1058"/>
      <c r="F174" s="105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7"/>
      <c r="B175" s="1058"/>
      <c r="C175" s="1058"/>
      <c r="D175" s="1058"/>
      <c r="E175" s="1058"/>
      <c r="F175" s="105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7"/>
      <c r="B176" s="1058"/>
      <c r="C176" s="1058"/>
      <c r="D176" s="1058"/>
      <c r="E176" s="1058"/>
      <c r="F176" s="1059"/>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7"/>
      <c r="B186" s="1058"/>
      <c r="C186" s="1058"/>
      <c r="D186" s="1058"/>
      <c r="E186" s="1058"/>
      <c r="F186" s="105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7"/>
      <c r="B187" s="1058"/>
      <c r="C187" s="1058"/>
      <c r="D187" s="1058"/>
      <c r="E187" s="1058"/>
      <c r="F187" s="105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7"/>
      <c r="B188" s="1058"/>
      <c r="C188" s="1058"/>
      <c r="D188" s="1058"/>
      <c r="E188" s="1058"/>
      <c r="F188" s="105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7"/>
      <c r="B189" s="1058"/>
      <c r="C189" s="1058"/>
      <c r="D189" s="1058"/>
      <c r="E189" s="1058"/>
      <c r="F189" s="1059"/>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7"/>
      <c r="B199" s="1058"/>
      <c r="C199" s="1058"/>
      <c r="D199" s="1058"/>
      <c r="E199" s="1058"/>
      <c r="F199" s="105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7"/>
      <c r="B200" s="1058"/>
      <c r="C200" s="1058"/>
      <c r="D200" s="1058"/>
      <c r="E200" s="1058"/>
      <c r="F200" s="105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7"/>
      <c r="B201" s="1058"/>
      <c r="C201" s="1058"/>
      <c r="D201" s="1058"/>
      <c r="E201" s="1058"/>
      <c r="F201" s="105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7"/>
      <c r="B202" s="1058"/>
      <c r="C202" s="1058"/>
      <c r="D202" s="1058"/>
      <c r="E202" s="1058"/>
      <c r="F202" s="1059"/>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7"/>
      <c r="B215" s="1058"/>
      <c r="C215" s="1058"/>
      <c r="D215" s="1058"/>
      <c r="E215" s="1058"/>
      <c r="F215" s="105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7"/>
      <c r="B216" s="1058"/>
      <c r="C216" s="1058"/>
      <c r="D216" s="1058"/>
      <c r="E216" s="1058"/>
      <c r="F216" s="1059"/>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7"/>
      <c r="B226" s="1058"/>
      <c r="C226" s="1058"/>
      <c r="D226" s="1058"/>
      <c r="E226" s="1058"/>
      <c r="F226" s="105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7"/>
      <c r="B227" s="1058"/>
      <c r="C227" s="1058"/>
      <c r="D227" s="1058"/>
      <c r="E227" s="1058"/>
      <c r="F227" s="105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7"/>
      <c r="B228" s="1058"/>
      <c r="C228" s="1058"/>
      <c r="D228" s="1058"/>
      <c r="E228" s="1058"/>
      <c r="F228" s="105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7"/>
      <c r="B229" s="1058"/>
      <c r="C229" s="1058"/>
      <c r="D229" s="1058"/>
      <c r="E229" s="1058"/>
      <c r="F229" s="1059"/>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7"/>
      <c r="B239" s="1058"/>
      <c r="C239" s="1058"/>
      <c r="D239" s="1058"/>
      <c r="E239" s="1058"/>
      <c r="F239" s="105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7"/>
      <c r="B240" s="1058"/>
      <c r="C240" s="1058"/>
      <c r="D240" s="1058"/>
      <c r="E240" s="1058"/>
      <c r="F240" s="105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7"/>
      <c r="B241" s="1058"/>
      <c r="C241" s="1058"/>
      <c r="D241" s="1058"/>
      <c r="E241" s="1058"/>
      <c r="F241" s="105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7"/>
      <c r="B242" s="1058"/>
      <c r="C242" s="1058"/>
      <c r="D242" s="1058"/>
      <c r="E242" s="1058"/>
      <c r="F242" s="1059"/>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7"/>
      <c r="B252" s="1058"/>
      <c r="C252" s="1058"/>
      <c r="D252" s="1058"/>
      <c r="E252" s="1058"/>
      <c r="F252" s="105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7"/>
      <c r="B253" s="1058"/>
      <c r="C253" s="1058"/>
      <c r="D253" s="1058"/>
      <c r="E253" s="1058"/>
      <c r="F253" s="105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7"/>
      <c r="B254" s="1058"/>
      <c r="C254" s="1058"/>
      <c r="D254" s="1058"/>
      <c r="E254" s="1058"/>
      <c r="F254" s="105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7"/>
      <c r="B255" s="1058"/>
      <c r="C255" s="1058"/>
      <c r="D255" s="1058"/>
      <c r="E255" s="1058"/>
      <c r="F255" s="1059"/>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2019-05-28T11:22:03Z</cp:lastPrinted>
  <dcterms:created xsi:type="dcterms:W3CDTF">2012-03-13T00:50:25Z</dcterms:created>
  <dcterms:modified xsi:type="dcterms:W3CDTF">2019-07-09T00:42:51Z</dcterms:modified>
</cp:coreProperties>
</file>