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C828362-29B6-4240-8159-2B4B8C22419D}"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<sst xmlns="http://schemas.openxmlformats.org/spreadsheetml/2006/main" count="2870" uniqueCount="643">
  <si>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</si>
  <si>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</si>
  <si>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</si>
  <si>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</si>
  <si>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</si>
  <si>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</si>
  <si>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</si>
  <si>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</si>
  <si>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</si>
  <si>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</si>
  <si>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</si>
  <si>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</si>
  <si>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</si>
  <si>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</si>
  <si>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</si>
  <si>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</si>
  <si>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</si>
  <si>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</si>
  <si>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</si>
  <si>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</si>
  <si>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</si>
  <si>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</si>
  <si>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</si>
  <si>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</si>
  <si>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</si>
  <si>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</si>
  <si>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</si>
  <si>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</si>
  <si>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</si>
  <si>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</si>
  <si>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</si>
  <si>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</si>
  <si>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</si>
  <si>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</si>
  <si>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</si>
  <si>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</si>
  <si>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</si>
  <si>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</si>
  <si>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</si>
  <si>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</si>
  <si>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</si>
  <si>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</si>
  <si>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</si>
  <si>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</si>
  <si>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</si>
  <si>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</si>
  <si>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</si>
  <si>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</si>
  <si>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</si>
  <si>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</si>
  <si>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</si>
  <si>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</si>
  <si>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</si>
  <si>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</si>
  <si>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</si>
  <si>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</si>
  <si>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</si>
  <si>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</si>
  <si>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</si>
  <si>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</si>
  <si>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</si>
  <si>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</si>
  <si>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</si>
  <si>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</si>
  <si>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</si>
  <si>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</si>
  <si>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</si>
  <si>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</si>
  <si>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</si>
  <si>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</si>
  <si>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</si>
  <si>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</si>
  <si>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</si>
  <si>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</si>
  <si>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</si>
  <si>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</si>
  <si>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</si>
  <si>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</si>
  <si>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</si>
  <si>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</si>
  <si>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</si>
  <si>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</si>
  <si>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</si>
  <si>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</si>
  <si>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</si>
  <si>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</si>
  <si>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</si>
  <si>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</si>
  <si>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</si>
  <si>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</si>
  <si>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</si>
  <si>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</si>
  <si>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</si>
  <si>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</si>
  <si>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</si>
  <si>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</si>
  <si>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</si>
  <si>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</si>
  <si>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</si>
  <si>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</si>
  <si>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</si>
  <si>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</si>
  <si>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</si>
  <si>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</si>
  <si>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</si>
  <si>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</si>
  <si>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</si>
  <si>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</si>
  <si>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</si>
  <si>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</si>
  <si>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</si>
  <si>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</si>
  <si>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</si>
  <si>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</si>
  <si>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</si>
  <si>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</si>
  <si>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</si>
  <si>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</si>
  <si>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</si>
  <si>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</si>
  <si>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</si>
  <si>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</si>
  <si>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</si>
  <si>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</si>
  <si>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</si>
  <si>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</si>
  <si>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</si>
  <si>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</si>
  <si>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</si>
  <si>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</si>
  <si>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</si>
  <si>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</si>
  <si>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</si>
  <si>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</si>
  <si>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</si>
  <si>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</si>
  <si>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</si>
  <si>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</si>
  <si>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</si>
  <si>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</si>
  <si>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</si>
  <si>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</si>
  <si>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</si>
  <si>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</si>
  <si>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</si>
  <si>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</si>
  <si>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</si>
  <si>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</si>
  <si>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</si>
  <si>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</si>
  <si>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</si>
  <si>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</si>
  <si>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</si>
  <si>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</si>
  <si>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</si>
  <si>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</si>
  <si>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</si>
  <si>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</si>
  <si>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</si>
  <si>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</si>
  <si>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</si>
  <si>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</si>
  <si>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</si>
  <si>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</si>
  <si>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</si>
  <si>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</si>
  <si>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</si>
  <si>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</si>
  <si>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</si>
  <si>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</si>
  <si>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</si>
  <si>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</si>
  <si>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</si>
  <si>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</si>
  <si>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</si>
  <si>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</si>
  <si>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</si>
  <si>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</si>
  <si>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</si>
  <si>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</si>
  <si>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</si>
  <si>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</si>
  <si>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</si>
  <si>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</si>
  <si>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</si>
  <si>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</si>
  <si>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</si>
  <si>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</si>
  <si>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</si>
  <si>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</si>
  <si>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</si>
  <si>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</si>
  <si>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</si>
  <si>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</si>
  <si>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</si>
  <si>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</si>
  <si>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</si>
  <si>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</si>
  <si>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</si>
  <si>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</si>
  <si>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</si>
  <si>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</si>
  <si>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</si>
  <si>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</si>
  <si>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</si>
  <si>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</si>
  <si>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</si>
  <si>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</si>
  <si>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</si>
  <si>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</si>
  <si>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</si>
  <si>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</si>
  <si>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</si>
  <si>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</si>
  <si>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</si>
  <si>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</si>
  <si>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</si>
  <si>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</si>
  <si>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</si>
  <si>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</si>
  <si>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</si>
  <si>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</si>
  <si>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</si>
  <si>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</si>
  <si>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</si>
  <si>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</si>
  <si>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</si>
  <si>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</si>
  <si>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</si>
  <si>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</si>
  <si>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</si>
  <si>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</si>
  <si>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</si>
  <si>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</si>
  <si>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</si>
  <si>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</si>
  <si>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</si>
  <si>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</si>
  <si>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</si>
  <si>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</si>
  <si>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</si>
  <si>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</si>
  <si>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</si>
  <si>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</si>
  <si>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</si>
  <si>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</si>
  <si>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</si>
  <si>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</si>
  <si>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</si>
  <si>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</si>
  <si>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</si>
  <si>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</si>
  <si>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</si>
  <si>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</si>
  <si>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</si>
  <si>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</si>
  <si>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</si>
  <si>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</si>
  <si>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</si>
  <si>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</si>
  <si>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</si>
  <si>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</si>
  <si>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</si>
  <si>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</si>
  <si>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</si>
  <si>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</si>
  <si>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</si>
  <si>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</si>
  <si>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</si>
  <si>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</si>
  <si>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</si>
  <si>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</si>
  <si>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</si>
  <si>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</si>
  <si>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</si>
  <si>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</si>
  <si>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</si>
  <si>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</si>
  <si>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</si>
  <si>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</si>
  <si>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</si>
  <si>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</si>
  <si>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</si>
  <si>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</si>
  <si>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</si>
  <si>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</si>
  <si>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</si>
  <si>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</si>
  <si>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</si>
  <si>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</si>
  <si>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</si>
  <si>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</si>
  <si>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</si>
  <si>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</si>
  <si>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</si>
  <si>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</si>
  <si>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</si>
  <si>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</si>
  <si>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</si>
  <si>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</si>
  <si>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</si>
  <si>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</si>
  <si>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</si>
  <si>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</si>
  <si>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</si>
  <si>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</si>
  <si>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</si>
  <si>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</si>
  <si>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</si>
  <si>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</si>
  <si>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</si>
  <si>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</si>
  <si>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</si>
  <si>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</si>
  <si>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</si>
  <si>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</si>
  <si>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</si>
  <si>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</si>
  <si>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</si>
  <si>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</si>
  <si>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</si>
  <si>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</si>
  <si>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</si>
  <si>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</si>
  <si>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</si>
  <si>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</si>
  <si>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</si>
  <si>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</si>
  <si>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</si>
  <si>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</si>
  <si>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</si>
  <si>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</si>
  <si>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</si>
  <si>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</si>
  <si>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</si>
  <si>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</si>
  <si>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</si>
  <si>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</si>
  <si>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</si>
  <si>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</si>
  <si>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</si>
  <si>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</si>
  <si>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</si>
  <si>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</si>
  <si>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</si>
  <si>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</si>
  <si>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</si>
  <si>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</si>
  <si>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</si>
  <si>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</si>
  <si>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</si>
  <si>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</si>
  <si>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</si>
  <si>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</si>
  <si>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</si>
  <si>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</si>
  <si>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</si>
  <si>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</si>
  <si>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</si>
  <si>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</si>
  <si>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</si>
  <si>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</si>
  <si>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</si>
  <si>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</si>
  <si>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</si>
  <si>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</si>
  <si>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</si>
  <si>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</si>
  <si>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</si>
  <si>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</si>
  <si>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</si>
  <si>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</si>
  <si>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</si>
  <si>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</si>
  <si>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</si>
  <si>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</si>
  <si>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</si>
  <si>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</si>
  <si>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</si>
  <si>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</si>
  <si>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</si>
  <si>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</si>
  <si>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</si>
  <si>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</si>
  <si>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</si>
  <si>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</si>
  <si>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</si>
  <si>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</si>
  <si>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</si>
  <si>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</si>
  <si>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</si>
  <si>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</si>
  <si>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</si>
  <si>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</si>
  <si>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</si>
  <si>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</si>
  <si>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</si>
  <si>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</si>
  <si>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</si>
  <si>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</si>
  <si>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</si>
  <si>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</si>
  <si>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</si>
  <si>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</si>
  <si>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</si>
  <si>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</si>
  <si>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</si>
  <si>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</si>
  <si>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</si>
  <si>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</si>
  <si>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</si>
  <si>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</si>
  <si>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</si>
  <si>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</si>
  <si>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</si>
  <si>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</si>
  <si>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</si>
  <si>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</si>
  <si>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</si>
  <si>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</si>
  <si>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</si>
  <si>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</si>
  <si>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</si>
  <si>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</si>
  <si>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</si>
  <si>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</si>
  <si>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</si>
  <si>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</si>
  <si>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</si>
  <si>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</si>
  <si>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</si>
  <si>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</si>
  <si>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</si>
  <si>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</si>
  <si>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</si>
  <si>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</si>
  <si>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</si>
  <si>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</si>
  <si>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</si>
  <si>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</si>
  <si>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</si>
  <si>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</si>
  <si>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</si>
  <si>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</si>
  <si>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</si>
  <si>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</si>
  <si>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</si>
  <si>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</si>
  <si>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</si>
  <si>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</si>
  <si>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</si>
  <si>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</si>
  <si>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</si>
  <si>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</si>
  <si>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</si>
  <si>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</si>
  <si>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</si>
  <si>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</si>
  <si>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</si>
  <si>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</si>
  <si>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</si>
  <si>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</si>
  <si>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</si>
  <si>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</si>
  <si>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</si>
  <si>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</si>
  <si>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</si>
  <si>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</si>
  <si>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</si>
  <si>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</si>
  <si>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</si>
  <si>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</si>
  <si>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</si>
  <si>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</si>
  <si>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</si>
  <si>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</si>
  <si>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</si>
  <si>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</si>
  <si>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</si>
  <si>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</si>
  <si>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</si>
  <si>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</si>
  <si>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</si>
  <si>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</si>
  <si>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</si>
  <si>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</si>
  <si>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</si>
  <si>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</si>
  <si>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</si>
  <si>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</si>
  <si>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</si>
  <si>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</si>
  <si>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</si>
  <si>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</si>
  <si>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</si>
  <si>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</si>
  <si>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</si>
  <si>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</si>
  <si>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</si>
  <si>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</si>
  <si>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</si>
  <si>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</si>
  <si>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</si>
  <si>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</si>
  <si>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</si>
  <si>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</si>
  <si>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</si>
  <si>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</si>
  <si>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</si>
  <si>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</si>
  <si>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</si>
  <si>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</si>
  <si>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</si>
  <si>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</si>
  <si>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</si>
  <si>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</si>
  <si>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</si>
  <si>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</si>
  <si>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</si>
  <si>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</si>
  <si>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</si>
  <si>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</si>
  <si>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</si>
  <si>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</si>
  <si>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</si>
  <si>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</si>
  <si>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</si>
  <si>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</si>
  <si>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</si>
  <si>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</si>
  <si>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</si>
  <si>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</si>
  <si>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</si>
  <si>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</si>
  <si>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</si>
  <si>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</si>
  <si>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</si>
  <si>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</si>
  <si>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</si>
  <si>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</si>
  <si>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</si>
  <si>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</si>
  <si>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</si>
  <si>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</si>
  <si>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</si>
  <si>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</si>
  <si>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</si>
  <si>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</si>
  <si>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</si>
  <si>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</si>
  <si>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</si>
  <si>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</si>
  <si>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</si>
  <si>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</si>
  <si>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</si>
  <si>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</si>
  <si>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</si>
  <si>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</si>
  <si>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</si>
  <si>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</si>
  <si>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</si>
  <si>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</si>
  <si>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</si>
  <si>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</si>
  <si>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</si>
  <si>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</si>
  <si>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</si>
  <si>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</si>
  <si>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</si>
  <si>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</si>
  <si>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</si>
  <si>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</si>
  <si>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</si>
  <si>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</si>
  <si>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</si>
  <si>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</si>
  <si>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</si>
  <si>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</si>
  <si>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産業連携・地域支援課長
西條　正明</t>
  </si>
  <si>
    <t>10年後を見通した革新的なイノベーションを産学連携で実現するための革新的イノベーション創出プログラム（COI STREAM）の研究プロジェクト戦略等の策定・運営を統括し、COI拠点における戦略的研究開発と非顕在シーズ・ニーズのマッチング等について運営することにより、ビジネスに繋がる新価値・市場創造を継続的に生み出すシステムを構築する。</t>
  </si>
  <si>
    <t>COI STREAMを総括するガバニング委員会等を運営するとともに、「事業化・経営ノウハウ人材」と「シーズ人材」のマッチングによる「事業化プラン」構築への有効性に関し実証・調査を委託する。
※平成27年度まで本事業で実施していた補助金は、平成28年度より(国研)科学技術振興機構の実施するCOIプログラム（文部科学省0180「国立研究開発法人科学技術振興機構運営費交付金に必要な経費」）に統合された。</t>
  </si>
  <si>
    <t>産学官連携支援事業委託費</t>
  </si>
  <si>
    <t>庁費</t>
  </si>
  <si>
    <t>職員旅費</t>
  </si>
  <si>
    <t>委員等旅費</t>
  </si>
  <si>
    <t>諸謝金</t>
  </si>
  <si>
    <t>COI拠点の活動により、成果の社会還元、拠点活動の活性化等を目的とした、産学の関係者による成果発表イベント等の開催数を平成29年度以降は100回以上とする。</t>
  </si>
  <si>
    <t>成果の社会還元・拠点活動の活性化等を目的とした、産学の関係者による成果発表イベント等の開催数</t>
  </si>
  <si>
    <t>回</t>
  </si>
  <si>
    <t>COI拠点の活動全般を円滑な運営・マネジメント・サポートし、シーズ・ニーズの創出に向けた最適な体制整備を行った拠点数。</t>
  </si>
  <si>
    <t>拠点</t>
  </si>
  <si>
    <t>／　　　　　　　　　　　　　　</t>
    <phoneticPr fontId="5"/>
  </si>
  <si>
    <t>　　/</t>
    <phoneticPr fontId="5"/>
  </si>
  <si>
    <t>ガバニング委員会開催経費／開催回数　　　　　　　　　　　　　　</t>
    <phoneticPr fontId="5"/>
  </si>
  <si>
    <t>円/回</t>
  </si>
  <si>
    <t>開催経費/
開催回数</t>
    <phoneticPr fontId="5"/>
  </si>
  <si>
    <t>221,556円
/2回</t>
  </si>
  <si>
    <t>40,688円
/1回</t>
  </si>
  <si>
    <t>大学等と民間企業との共同研究受入金額</t>
  </si>
  <si>
    <t>百万円</t>
  </si>
  <si>
    <t>ガバニング委員会の運営を通じて、COI拠点の「組織」対「組織」の産学連携プラットフォーム化を進めることによって、人材、知、資金があらゆる壁を乗り越え循環し、イノベーションが生み出されるシステムを構築する。</t>
  </si>
  <si>
    <t>-</t>
    <phoneticPr fontId="5"/>
  </si>
  <si>
    <t>-</t>
    <phoneticPr fontId="5"/>
  </si>
  <si>
    <t>-</t>
    <phoneticPr fontId="5"/>
  </si>
  <si>
    <t>-</t>
    <phoneticPr fontId="5"/>
  </si>
  <si>
    <t>ガバニング委員会を通じて、COI拠点事業として10年後の目指すべき社会像（社会ニーズ）を見据えたビジョン主導型の研究プロジェクトを適切に運営した。</t>
  </si>
  <si>
    <t>大規模かつ革新的イノベーションの創出に結びつく大学の新たな産学官連携の取り組みを支援するものであるため委ねることができない。</t>
  </si>
  <si>
    <t>ＣＯＩ拠点事業は「科学技術イノベーション総合戦略2016」を踏まえた革新的イノベーション創出に結び付く大学の新たな産学官連携の取組を支援するものであり優先度が高い。</t>
  </si>
  <si>
    <t>極力、職員での直接実施を心掛けた結果、庁費をほぼ使用しなかった。</t>
  </si>
  <si>
    <t>ＣＯＩ事業は適切に実施されている。</t>
  </si>
  <si>
    <t>事業報告書やサイトビジットを通じて、ＣＯＩ事業が順調に進捗していることを確認している。</t>
  </si>
  <si>
    <t>ガバニング委員会によって得られた方針等をもとにＣＯＩ事業を適切に運用することができている。</t>
  </si>
  <si>
    <t xml:space="preserve">国立研究開発法人科学技術振興機構運営費交付金に必要な経費の一部としてＣＯＩ事業を実施しており、本事業はＣＯＩ事業の研究プロジェクト戦略等の策定・運営を統括するＣＯＩ ＳＴＲＥＡＭガバニング委員会の運営を行っている。 </t>
  </si>
  <si>
    <t>新25-0019</t>
  </si>
  <si>
    <t>0192</t>
  </si>
  <si>
    <t>0182</t>
  </si>
  <si>
    <t>0171</t>
  </si>
  <si>
    <t>○</t>
  </si>
  <si>
    <t>7　イノベーション創出に向けたシステム改革</t>
    <phoneticPr fontId="5"/>
  </si>
  <si>
    <t>7-1 産学官における人材・知・資金の好循環システムの構築</t>
    <phoneticPr fontId="5"/>
  </si>
  <si>
    <t>大学等シーズ・ニーズ創出強化支援事業</t>
    <phoneticPr fontId="5"/>
  </si>
  <si>
    <t>科学技術・学術政策局</t>
    <phoneticPr fontId="5"/>
  </si>
  <si>
    <t>産業連携・地域支援課</t>
    <phoneticPr fontId="5"/>
  </si>
  <si>
    <t>過去4年間の平均</t>
    <phoneticPr fontId="5"/>
  </si>
  <si>
    <t>センター・オブ・イノベーション（COI）プログラム採択拠点から国立研究開発法人科学技術振興機構への報告書（平成30年度）
(※平成30年度は編集中のため、30年度の成果実績は暫定の数値)</t>
    <rPh sb="63" eb="65">
      <t>ヘイセイ</t>
    </rPh>
    <rPh sb="67" eb="69">
      <t>ネンド</t>
    </rPh>
    <rPh sb="70" eb="73">
      <t>ヘンシュウチュウ</t>
    </rPh>
    <rPh sb="79" eb="81">
      <t>ネンド</t>
    </rPh>
    <rPh sb="82" eb="84">
      <t>セイカ</t>
    </rPh>
    <rPh sb="84" eb="86">
      <t>ジッセキ</t>
    </rPh>
    <rPh sb="87" eb="89">
      <t>ザンテイ</t>
    </rPh>
    <rPh sb="90" eb="92">
      <t>スウチ</t>
    </rPh>
    <phoneticPr fontId="5"/>
  </si>
  <si>
    <t>-</t>
    <phoneticPr fontId="5"/>
  </si>
  <si>
    <t>-</t>
    <phoneticPr fontId="5"/>
  </si>
  <si>
    <t>旅費、謝金等は、規定に基づいて支給している。</t>
    <rPh sb="0" eb="2">
      <t>リョヒ</t>
    </rPh>
    <rPh sb="3" eb="5">
      <t>シャキン</t>
    </rPh>
    <rPh sb="5" eb="6">
      <t>トウ</t>
    </rPh>
    <rPh sb="8" eb="10">
      <t>キテイ</t>
    </rPh>
    <rPh sb="11" eb="12">
      <t>モト</t>
    </rPh>
    <rPh sb="15" eb="17">
      <t>シキュウ</t>
    </rPh>
    <phoneticPr fontId="5"/>
  </si>
  <si>
    <t>費目・使途を真に必要なものに限定している。</t>
    <phoneticPr fontId="5"/>
  </si>
  <si>
    <t>-</t>
    <phoneticPr fontId="5"/>
  </si>
  <si>
    <t>国立研究開発法人科学技術振興機構運営費交付金に必要な経費</t>
    <phoneticPr fontId="5"/>
  </si>
  <si>
    <t>‐</t>
  </si>
  <si>
    <t>無</t>
  </si>
  <si>
    <t>△</t>
  </si>
  <si>
    <t>-</t>
    <phoneticPr fontId="5"/>
  </si>
  <si>
    <t>-</t>
    <phoneticPr fontId="5"/>
  </si>
  <si>
    <t>COIにおいて、電波法の規制による無線伝送装置等の開発スピードの阻害が生じている。本課題解決に向けて平成30年度は海外の規制制度に関する委託調査を検討していたが、民間団体がすでに総務省と規制緩和について交渉を行っていることが判明したため、委託調査の実施は取りやめることとした。
2019年度は、産学連携の実態調査等COIに還元しうる委託調査を検討している。</t>
    <rPh sb="8" eb="11">
      <t>デンパホウ</t>
    </rPh>
    <rPh sb="12" eb="14">
      <t>キセイ</t>
    </rPh>
    <rPh sb="17" eb="19">
      <t>ムセン</t>
    </rPh>
    <rPh sb="19" eb="21">
      <t>デンソウ</t>
    </rPh>
    <rPh sb="21" eb="23">
      <t>ソウチ</t>
    </rPh>
    <rPh sb="23" eb="24">
      <t>トウ</t>
    </rPh>
    <rPh sb="25" eb="27">
      <t>カイハツ</t>
    </rPh>
    <rPh sb="32" eb="34">
      <t>ソガイ</t>
    </rPh>
    <rPh sb="35" eb="36">
      <t>ショウ</t>
    </rPh>
    <rPh sb="41" eb="42">
      <t>ホン</t>
    </rPh>
    <rPh sb="42" eb="44">
      <t>カダイ</t>
    </rPh>
    <rPh sb="44" eb="46">
      <t>カイケツ</t>
    </rPh>
    <rPh sb="47" eb="48">
      <t>ム</t>
    </rPh>
    <rPh sb="50" eb="52">
      <t>ヘイセイ</t>
    </rPh>
    <rPh sb="54" eb="56">
      <t>ネンド</t>
    </rPh>
    <rPh sb="65" eb="66">
      <t>カン</t>
    </rPh>
    <rPh sb="68" eb="70">
      <t>イタク</t>
    </rPh>
    <rPh sb="73" eb="75">
      <t>ケントウ</t>
    </rPh>
    <rPh sb="81" eb="83">
      <t>ミンカン</t>
    </rPh>
    <rPh sb="83" eb="85">
      <t>ダンタイ</t>
    </rPh>
    <rPh sb="89" eb="92">
      <t>ソウムショウ</t>
    </rPh>
    <rPh sb="93" eb="95">
      <t>キセイ</t>
    </rPh>
    <rPh sb="95" eb="97">
      <t>カンワ</t>
    </rPh>
    <rPh sb="101" eb="103">
      <t>コウショウ</t>
    </rPh>
    <rPh sb="104" eb="105">
      <t>オコナ</t>
    </rPh>
    <rPh sb="112" eb="114">
      <t>ハンメイ</t>
    </rPh>
    <rPh sb="119" eb="121">
      <t>イタク</t>
    </rPh>
    <rPh sb="121" eb="123">
      <t>チョウサ</t>
    </rPh>
    <rPh sb="124" eb="126">
      <t>ジッシ</t>
    </rPh>
    <rPh sb="127" eb="128">
      <t>ト</t>
    </rPh>
    <rPh sb="143" eb="145">
      <t>ネンド</t>
    </rPh>
    <rPh sb="147" eb="149">
      <t>サンガク</t>
    </rPh>
    <rPh sb="149" eb="151">
      <t>レンケイ</t>
    </rPh>
    <rPh sb="152" eb="154">
      <t>ジッタイ</t>
    </rPh>
    <rPh sb="154" eb="156">
      <t>チョウサ</t>
    </rPh>
    <rPh sb="156" eb="157">
      <t>トウ</t>
    </rPh>
    <rPh sb="161" eb="163">
      <t>カンゲン</t>
    </rPh>
    <rPh sb="166" eb="168">
      <t>イタク</t>
    </rPh>
    <rPh sb="168" eb="170">
      <t>チョウサ</t>
    </rPh>
    <rPh sb="171" eb="173">
      <t>ケントウ</t>
    </rPh>
    <phoneticPr fontId="5"/>
  </si>
  <si>
    <t>123,080円
/2回</t>
    <rPh sb="7" eb="8">
      <t>エン</t>
    </rPh>
    <rPh sb="11" eb="12">
      <t>カイ</t>
    </rPh>
    <phoneticPr fontId="5"/>
  </si>
  <si>
    <t>○第5期科学技術基本計画（平成28年1月22日閣議決定）
○統合イノベーション戦略（平成30年6月15日閣議決定）</t>
    <phoneticPr fontId="5"/>
  </si>
  <si>
    <t>-</t>
    <phoneticPr fontId="5"/>
  </si>
  <si>
    <t>平成30年度はガバニング委員の都合が揃わずサイトビジットやガバニング委員会への欠席が多発した。さらに委託調査を断念することとなり委託費が全額不用となったことから、不用率が大きくなっている。</t>
    <rPh sb="0" eb="2">
      <t>ヘイセイ</t>
    </rPh>
    <rPh sb="4" eb="6">
      <t>ネンド</t>
    </rPh>
    <rPh sb="12" eb="14">
      <t>イイン</t>
    </rPh>
    <rPh sb="15" eb="17">
      <t>ツゴウ</t>
    </rPh>
    <rPh sb="18" eb="19">
      <t>ソロ</t>
    </rPh>
    <rPh sb="34" eb="37">
      <t>イインカイ</t>
    </rPh>
    <rPh sb="39" eb="41">
      <t>ケッセキ</t>
    </rPh>
    <rPh sb="42" eb="44">
      <t>タハツ</t>
    </rPh>
    <rPh sb="50" eb="52">
      <t>イタク</t>
    </rPh>
    <rPh sb="52" eb="54">
      <t>チョウサ</t>
    </rPh>
    <rPh sb="55" eb="57">
      <t>ダンネン</t>
    </rPh>
    <rPh sb="64" eb="66">
      <t>イタク</t>
    </rPh>
    <rPh sb="66" eb="67">
      <t>ヒ</t>
    </rPh>
    <rPh sb="68" eb="70">
      <t>ゼンガク</t>
    </rPh>
    <rPh sb="70" eb="72">
      <t>フヨウ</t>
    </rPh>
    <rPh sb="81" eb="83">
      <t>フヨウ</t>
    </rPh>
    <rPh sb="83" eb="84">
      <t>リツ</t>
    </rPh>
    <rPh sb="85" eb="86">
      <t>オオ</t>
    </rPh>
    <phoneticPr fontId="5"/>
  </si>
  <si>
    <t>平成30年度は、ガバニング委員の都合が合わずサイトビジットに出席ができない等の事態が多く続き、結果として執行額が当初の見込みを大きく下回り、不用率が大きくなった。
また上述のとおり、計画していた委託調査を断念することとなった。その後、他の規制に関する調査（自動運転等）を検討したが、他省庁にて同様に検討が行われていることが分かり、これも断念することとなった。その結果、平成30年度は委託費が全額不用となり、不用率が大幅に上昇した。</t>
    <rPh sb="84" eb="86">
      <t>ジョウジュツ</t>
    </rPh>
    <rPh sb="91" eb="93">
      <t>ケイカク</t>
    </rPh>
    <rPh sb="97" eb="99">
      <t>イタク</t>
    </rPh>
    <rPh sb="99" eb="101">
      <t>チョウサ</t>
    </rPh>
    <rPh sb="102" eb="104">
      <t>ダンネン</t>
    </rPh>
    <rPh sb="115" eb="116">
      <t>ゴ</t>
    </rPh>
    <rPh sb="117" eb="118">
      <t>ホカ</t>
    </rPh>
    <rPh sb="119" eb="121">
      <t>キセイ</t>
    </rPh>
    <rPh sb="122" eb="123">
      <t>カン</t>
    </rPh>
    <rPh sb="125" eb="127">
      <t>チョウサ</t>
    </rPh>
    <rPh sb="128" eb="130">
      <t>ジドウ</t>
    </rPh>
    <rPh sb="130" eb="132">
      <t>ウンテン</t>
    </rPh>
    <rPh sb="132" eb="133">
      <t>トウ</t>
    </rPh>
    <rPh sb="135" eb="137">
      <t>ケントウ</t>
    </rPh>
    <rPh sb="141" eb="142">
      <t>タ</t>
    </rPh>
    <rPh sb="142" eb="144">
      <t>ショウチョウ</t>
    </rPh>
    <rPh sb="146" eb="148">
      <t>ドウヨウ</t>
    </rPh>
    <rPh sb="149" eb="151">
      <t>ケントウ</t>
    </rPh>
    <rPh sb="152" eb="153">
      <t>オコナ</t>
    </rPh>
    <rPh sb="161" eb="162">
      <t>ワ</t>
    </rPh>
    <rPh sb="168" eb="170">
      <t>ダンネン</t>
    </rPh>
    <rPh sb="181" eb="183">
      <t>ケッカ</t>
    </rPh>
    <rPh sb="184" eb="186">
      <t>ヘイセイ</t>
    </rPh>
    <rPh sb="188" eb="190">
      <t>ネンド</t>
    </rPh>
    <rPh sb="191" eb="193">
      <t>イタク</t>
    </rPh>
    <rPh sb="193" eb="194">
      <t>ヒ</t>
    </rPh>
    <rPh sb="195" eb="197">
      <t>ゼンガク</t>
    </rPh>
    <rPh sb="197" eb="199">
      <t>フヨウ</t>
    </rPh>
    <rPh sb="203" eb="205">
      <t>フヨウ</t>
    </rPh>
    <rPh sb="205" eb="206">
      <t>リツ</t>
    </rPh>
    <rPh sb="207" eb="209">
      <t>オオハバ</t>
    </rPh>
    <rPh sb="210" eb="212">
      <t>ジョウショウ</t>
    </rPh>
    <phoneticPr fontId="5"/>
  </si>
  <si>
    <t>平成31年度は個別で拠点訪問を行うなどガバニング委員等の日程が揃わない場合のサイトビジット等は柔軟に対応することとする。また、平成31年度の委託調査については前年度の後半から調査内容の検討を始め、専門家の意見を聴取するとともに課題の周辺情報を整理するなど、遅滞ない事業の実施に努めている。</t>
    <rPh sb="0" eb="2">
      <t>ヘイセイ</t>
    </rPh>
    <rPh sb="4" eb="6">
      <t>ネンド</t>
    </rPh>
    <rPh sb="7" eb="9">
      <t>コベツ</t>
    </rPh>
    <rPh sb="10" eb="12">
      <t>キョテン</t>
    </rPh>
    <rPh sb="12" eb="14">
      <t>ホウモン</t>
    </rPh>
    <rPh sb="15" eb="16">
      <t>オコナ</t>
    </rPh>
    <rPh sb="24" eb="26">
      <t>イイン</t>
    </rPh>
    <rPh sb="26" eb="27">
      <t>トウ</t>
    </rPh>
    <rPh sb="28" eb="30">
      <t>ニッテイ</t>
    </rPh>
    <rPh sb="31" eb="32">
      <t>ソロ</t>
    </rPh>
    <rPh sb="35" eb="37">
      <t>バアイ</t>
    </rPh>
    <rPh sb="45" eb="46">
      <t>トウ</t>
    </rPh>
    <rPh sb="47" eb="49">
      <t>ジュウナン</t>
    </rPh>
    <rPh sb="50" eb="52">
      <t>タイオウ</t>
    </rPh>
    <rPh sb="63" eb="65">
      <t>ヘイセイ</t>
    </rPh>
    <rPh sb="67" eb="69">
      <t>ネンド</t>
    </rPh>
    <rPh sb="70" eb="72">
      <t>イタク</t>
    </rPh>
    <rPh sb="72" eb="74">
      <t>チョウサ</t>
    </rPh>
    <rPh sb="79" eb="80">
      <t>マエ</t>
    </rPh>
    <rPh sb="80" eb="82">
      <t>ネンド</t>
    </rPh>
    <rPh sb="83" eb="85">
      <t>コウハン</t>
    </rPh>
    <rPh sb="87" eb="89">
      <t>チョウサ</t>
    </rPh>
    <rPh sb="89" eb="91">
      <t>ナイヨウ</t>
    </rPh>
    <rPh sb="92" eb="94">
      <t>ケントウ</t>
    </rPh>
    <rPh sb="95" eb="96">
      <t>ハジ</t>
    </rPh>
    <rPh sb="98" eb="101">
      <t>センモンカ</t>
    </rPh>
    <rPh sb="102" eb="104">
      <t>イケン</t>
    </rPh>
    <rPh sb="105" eb="107">
      <t>チョウシュ</t>
    </rPh>
    <rPh sb="113" eb="115">
      <t>カダイ</t>
    </rPh>
    <rPh sb="116" eb="118">
      <t>シュウヘン</t>
    </rPh>
    <rPh sb="118" eb="120">
      <t>ジョウホウ</t>
    </rPh>
    <rPh sb="121" eb="123">
      <t>セイリ</t>
    </rPh>
    <rPh sb="128" eb="130">
      <t>チタイ</t>
    </rPh>
    <rPh sb="132" eb="134">
      <t>ジギョウ</t>
    </rPh>
    <rPh sb="135" eb="137">
      <t>ジッシ</t>
    </rPh>
    <rPh sb="138" eb="13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</si>
</sst>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33618</xdr:colOff>
      <xdr:row>742</xdr:row>
      <xdr:rowOff>44825</xdr:rowOff>
    </xdr:from>
    <xdr:to>
      <xdr:col>49</xdr:col>
      <xdr:colOff>176366</xdr:colOff>
      <xdr:row>749</xdr:row>
      <xdr:rowOff>143207</xdr:rowOff>
    </xdr:to>
    <xdr:pic>
      <xdr:nvPicPr>
        <xdr:cNvPr id="3" name="図 2">
          <a:extLst>
            <a:ext uri="{FF2B5EF4-FFF2-40B4-BE49-F238E27FC236}">
              <a16:creationId xmlns:a16="http://schemas.microsoft.com/office/drawing/2014/main" id="{01E5A352-61D2-48F5-83DD-365F386622D4}"/>
            </a:ext>
          </a:extLst>
        </xdr:cNvPr>
        <xdr:cNvPicPr>
          <a:picLocks noChangeAspect="1"/>
        </xdr:cNvPicPr>
      </xdr:nvPicPr>
      <xdr:blipFill>
        <a:blip xmlns:r="http://schemas.openxmlformats.org/officeDocument/2006/relationships" r:embed="rId1"/>
        <a:stretch>
          <a:fillRect/>
        </a:stretch>
      </xdr:blipFill>
      <xdr:spPr>
        <a:xfrm>
          <a:off x="1445559" y="45070060"/>
          <a:ext cx="8614395" cy="253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36" zoomScale="75" zoomScaleNormal="75" zoomScaleSheetLayoutView="75" zoomScalePageLayoutView="85" workbookViewId="0">
      <selection activeCell="AD834" sqref="AD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168</v>
      </c>
      <c r="AT2" s="941"/>
      <c r="AU2" s="941"/>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622</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4.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638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v>
      </c>
      <c r="Q13" s="658"/>
      <c r="R13" s="658"/>
      <c r="S13" s="658"/>
      <c r="T13" s="658"/>
      <c r="U13" s="658"/>
      <c r="V13" s="659"/>
      <c r="W13" s="657">
        <v>38</v>
      </c>
      <c r="X13" s="658"/>
      <c r="Y13" s="658"/>
      <c r="Z13" s="658"/>
      <c r="AA13" s="658"/>
      <c r="AB13" s="658"/>
      <c r="AC13" s="659"/>
      <c r="AD13" s="657">
        <v>21.7</v>
      </c>
      <c r="AE13" s="658"/>
      <c r="AF13" s="658"/>
      <c r="AG13" s="658"/>
      <c r="AH13" s="658"/>
      <c r="AI13" s="658"/>
      <c r="AJ13" s="659"/>
      <c r="AK13" s="657">
        <v>20.100000000000001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634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635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625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-15</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625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v>
      </c>
      <c r="Q18" s="879"/>
      <c r="R18" s="879"/>
      <c r="S18" s="879"/>
      <c r="T18" s="879"/>
      <c r="U18" s="879"/>
      <c r="V18" s="880"/>
      <c r="W18" s="878">
        <f>SUM(W13:AC17)</f>
        <v>38</v>
      </c>
      <c r="X18" s="879"/>
      <c r="Y18" s="879"/>
      <c r="Z18" s="879"/>
      <c r="AA18" s="879"/>
      <c r="AB18" s="879"/>
      <c r="AC18" s="880"/>
      <c r="AD18" s="878">
        <f>SUM(AD13:AJ17)</f>
        <v>21.7</v>
      </c>
      <c r="AE18" s="879"/>
      <c r="AF18" s="879"/>
      <c r="AG18" s="879"/>
      <c r="AH18" s="879"/>
      <c r="AI18" s="879"/>
      <c r="AJ18" s="880"/>
      <c r="AK18" s="878">
        <f>SUM(AK13:AQ17)</f>
        <v>20.100000000000001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17</v>
      </c>
      <c r="Q19" s="658"/>
      <c r="R19" s="658"/>
      <c r="S19" s="658"/>
      <c r="T19" s="658"/>
      <c r="U19" s="658"/>
      <c r="V19" s="659"/>
      <c r="W19" s="657">
        <v>18</v>
      </c>
      <c r="X19" s="658"/>
      <c r="Y19" s="658"/>
      <c r="Z19" s="658"/>
      <c r="AA19" s="658"/>
      <c r="AB19" s="658"/>
      <c r="AC19" s="659"/>
      <c r="AD19" s="657">
        <v>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0.73913043478260865</v>
      </c>
      <c r="Q20" s="318"/>
      <c r="R20" s="318"/>
      <c r="S20" s="318"/>
      <c r="T20" s="318"/>
      <c r="U20" s="318"/>
      <c r="V20" s="318"/>
      <c r="W20" s="318">
        <f t="shared" ref="W20" si="0">IF(W18=0, "-", SUM(W19)/W18)</f>
        <v>0.47368421052631576</v>
      </c>
      <c r="X20" s="318"/>
      <c r="Y20" s="318"/>
      <c r="Z20" s="318"/>
      <c r="AA20" s="318"/>
      <c r="AB20" s="318"/>
      <c r="AC20" s="318"/>
      <c r="AD20" s="318">
        <f t="shared" ref="AD20" si="1">IF(AD18=0, "-", SUM(AD19)/AD18)</f>
        <v>0.14285714285714288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0.44736842105263158</v>
      </c>
      <c r="Q21" s="318"/>
      <c r="R21" s="318"/>
      <c r="S21" s="318"/>
      <c r="T21" s="318"/>
      <c r="U21" s="318"/>
      <c r="V21" s="318"/>
      <c r="W21" s="318">
        <f t="shared" ref="W21" si="2">IF(W19=0, "-", SUM(W19)/SUM(W13,W14))</f>
        <v>0.47368421052631576</v>
      </c>
      <c r="X21" s="318"/>
      <c r="Y21" s="318"/>
      <c r="Z21" s="318"/>
      <c r="AA21" s="318"/>
      <c r="AB21" s="318"/>
      <c r="AC21" s="318"/>
      <c r="AD21" s="318">
        <f t="shared" ref="AD21" si="3">IF(AD19=0, "-", SUM(AD19)/SUM(AD13,AD14))</f>
        <v>0.14285714285714288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558</v>
      </c>
      <c r="B22" s="966"/>
      <c r="C22" s="966"/>
      <c r="D22" s="966"/>
      <c r="E22" s="966"/>
      <c r="F22" s="967"/>
      <c r="G22" s="952" t="s">
        <v>457</v>
      </c>
      <c r="H22" s="222"/>
      <c r="I22" s="222"/>
      <c r="J22" s="222"/>
      <c r="K22" s="222"/>
      <c r="L22" s="222"/>
      <c r="M22" s="222"/>
      <c r="N22" s="222"/>
      <c r="O22" s="223"/>
      <c r="P22" s="937" t="s">
        <v>519</v>
      </c>
      <c r="Q22" s="222"/>
      <c r="R22" s="222"/>
      <c r="S22" s="222"/>
      <c r="T22" s="222"/>
      <c r="U22" s="222"/>
      <c r="V22" s="223"/>
      <c r="W22" s="937" t="s">
        <v>515</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19">
        <v>7.5</v>
      </c>
      <c r="Q23" s="920"/>
      <c r="R23" s="920"/>
      <c r="S23" s="920"/>
      <c r="T23" s="920"/>
      <c r="U23" s="920"/>
      <c r="V23" s="938"/>
      <c r="W23" s="919"/>
      <c r="X23" s="920"/>
      <c r="Y23" s="920"/>
      <c r="Z23" s="920"/>
      <c r="AA23" s="920"/>
      <c r="AB23" s="920"/>
      <c r="AC23" s="938"/>
      <c r="AD23" s="975" t="s">
        <v>570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7">
        <v>3.9</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7">
        <v>4.3</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7">
        <v>2.9</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585</v>
      </c>
      <c r="H27" s="957"/>
      <c r="I27" s="957"/>
      <c r="J27" s="957"/>
      <c r="K27" s="957"/>
      <c r="L27" s="957"/>
      <c r="M27" s="957"/>
      <c r="N27" s="957"/>
      <c r="O27" s="958"/>
      <c r="P27" s="657">
        <v>1.5</v>
      </c>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20.100000000000001</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33</v>
      </c>
      <c r="AV31" s="199"/>
      <c r="AW31" s="398" t="s">
        <v>300</v>
      </c>
      <c r="AX31" s="399"/>
    </row>
    <row r="32" spans="1:50" ht="36"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v>107</v>
      </c>
      <c r="AF32" s="219"/>
      <c r="AG32" s="219"/>
      <c r="AH32" s="219"/>
      <c r="AI32" s="218">
        <v>111</v>
      </c>
      <c r="AJ32" s="219"/>
      <c r="AK32" s="219"/>
      <c r="AL32" s="219"/>
      <c r="AM32" s="218">
        <v>168</v>
      </c>
      <c r="AN32" s="219"/>
      <c r="AO32" s="219"/>
      <c r="AP32" s="219"/>
      <c r="AQ32" s="340"/>
      <c r="AR32" s="207"/>
      <c r="AS32" s="207"/>
      <c r="AT32" s="341"/>
      <c r="AU32" s="219" t="s">
        <v>571</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v>
      </c>
      <c r="AF34" s="219"/>
      <c r="AG34" s="219"/>
      <c r="AH34" s="219"/>
      <c r="AI34" s="218">
        <v>111.00000000000001</v>
      </c>
      <c r="AJ34" s="219"/>
      <c r="AK34" s="219"/>
      <c r="AL34" s="219"/>
      <c r="AM34" s="218">
        <v>168</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624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35.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18</v>
      </c>
      <c r="AF101" s="219"/>
      <c r="AG101" s="219"/>
      <c r="AH101" s="220"/>
      <c r="AI101" s="218">
        <v>18</v>
      </c>
      <c r="AJ101" s="219"/>
      <c r="AK101" s="219"/>
      <c r="AL101" s="220"/>
      <c r="AM101" s="218">
        <v>18</v>
      </c>
      <c r="AN101" s="219"/>
      <c r="AO101" s="219"/>
      <c r="AP101" s="220"/>
      <c r="AQ101" s="218">
        <v>18</v>
      </c>
      <c r="AR101" s="219"/>
      <c r="AS101" s="219"/>
      <c r="AT101" s="220"/>
      <c r="AU101" s="218" t="s">
        <v>571</v>
      </c>
      <c r="AV101" s="219"/>
      <c r="AW101" s="219"/>
      <c r="AX101" s="220"/>
    </row>
    <row r="102" spans="1:60" ht="35.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18</v>
      </c>
      <c r="AF102" s="418"/>
      <c r="AG102" s="418"/>
      <c r="AH102" s="418"/>
      <c r="AI102" s="418">
        <v>18</v>
      </c>
      <c r="AJ102" s="418"/>
      <c r="AK102" s="418"/>
      <c r="AL102" s="418"/>
      <c r="AM102" s="418">
        <v>18</v>
      </c>
      <c r="AN102" s="418"/>
      <c r="AO102" s="418"/>
      <c r="AP102" s="418"/>
      <c r="AQ102" s="273">
        <v>18</v>
      </c>
      <c r="AR102" s="274"/>
      <c r="AS102" s="274"/>
      <c r="AT102" s="319"/>
      <c r="AU102" s="273">
        <v>18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hidden="1"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483</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594</v>
      </c>
      <c r="AC128" s="463"/>
      <c r="AD128" s="464"/>
      <c r="AE128" s="418">
        <v>110778</v>
      </c>
      <c r="AF128" s="418"/>
      <c r="AG128" s="418"/>
      <c r="AH128" s="418"/>
      <c r="AI128" s="418">
        <v>40688</v>
      </c>
      <c r="AJ128" s="418"/>
      <c r="AK128" s="418"/>
      <c r="AL128" s="418"/>
      <c r="AM128" s="418">
        <v>61540</v>
      </c>
      <c r="AN128" s="418"/>
      <c r="AO128" s="418"/>
      <c r="AP128" s="418"/>
      <c r="AQ128" s="418">
        <v>83782</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926" t="s">
        <v>596</v>
      </c>
      <c r="AF129" s="551"/>
      <c r="AG129" s="551"/>
      <c r="AH129" s="551"/>
      <c r="AI129" s="926" t="s">
        <v>597</v>
      </c>
      <c r="AJ129" s="551"/>
      <c r="AK129" s="551"/>
      <c r="AL129" s="551"/>
      <c r="AM129" s="926" t="s">
        <v>637</v>
      </c>
      <c r="AN129" s="551"/>
      <c r="AO129" s="551"/>
      <c r="AP129" s="551"/>
      <c r="AQ129" s="551" t="s">
        <v>623</v>
      </c>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52557</v>
      </c>
      <c r="AF134" s="207"/>
      <c r="AG134" s="207"/>
      <c r="AH134" s="207"/>
      <c r="AI134" s="206">
        <v>60814</v>
      </c>
      <c r="AJ134" s="207"/>
      <c r="AK134" s="207"/>
      <c r="AL134" s="207"/>
      <c r="AM134" s="206" t="s">
        <v>639</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571</v>
      </c>
      <c r="AF135" s="207"/>
      <c r="AG135" s="207"/>
      <c r="AH135" s="207"/>
      <c r="AI135" s="206" t="s">
        <v>571</v>
      </c>
      <c r="AJ135" s="207"/>
      <c r="AK135" s="207"/>
      <c r="AL135" s="207"/>
      <c r="AM135" s="206" t="s">
        <v>565</v>
      </c>
      <c r="AN135" s="207"/>
      <c r="AO135" s="207"/>
      <c r="AP135" s="207"/>
      <c r="AQ135" s="206" t="s">
        <v>571</v>
      </c>
      <c r="AR135" s="207"/>
      <c r="AS135" s="207"/>
      <c r="AT135" s="207"/>
      <c r="AU135" s="206">
        <v>58535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2"/>
      <c r="E430" s="174" t="s">
        <v>544</v>
      </c>
      <c r="F430" s="898"/>
      <c r="G430" s="899" t="s">
        <v>374</v>
      </c>
      <c r="H430" s="123"/>
      <c r="I430" s="123"/>
      <c r="J430" s="900" t="s">
        <v>601</v>
      </c>
      <c r="K430" s="901"/>
      <c r="L430" s="901"/>
      <c r="M430" s="901"/>
      <c r="N430" s="901"/>
      <c r="O430" s="901"/>
      <c r="P430" s="901"/>
      <c r="Q430" s="901"/>
      <c r="R430" s="901"/>
      <c r="S430" s="901"/>
      <c r="T430" s="902"/>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601</v>
      </c>
      <c r="AF433" s="207"/>
      <c r="AG433" s="207"/>
      <c r="AH433" s="341"/>
      <c r="AI433" s="340" t="s">
        <v>601</v>
      </c>
      <c r="AJ433" s="207"/>
      <c r="AK433" s="207"/>
      <c r="AL433" s="207"/>
      <c r="AM433" s="340" t="s">
        <v>571</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601</v>
      </c>
      <c r="AF434" s="207"/>
      <c r="AG434" s="207"/>
      <c r="AH434" s="341"/>
      <c r="AI434" s="340" t="s">
        <v>601</v>
      </c>
      <c r="AJ434" s="207"/>
      <c r="AK434" s="207"/>
      <c r="AL434" s="207"/>
      <c r="AM434" s="340" t="s">
        <v>571</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601</v>
      </c>
      <c r="AJ435" s="207"/>
      <c r="AK435" s="207"/>
      <c r="AL435" s="207"/>
      <c r="AM435" s="340" t="s">
        <v>571</v>
      </c>
      <c r="AN435" s="207"/>
      <c r="AO435" s="207"/>
      <c r="AP435" s="341"/>
      <c r="AQ435" s="340" t="s">
        <v>601</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604</v>
      </c>
      <c r="AF458" s="207"/>
      <c r="AG458" s="207"/>
      <c r="AH458" s="207"/>
      <c r="AI458" s="340" t="s">
        <v>601</v>
      </c>
      <c r="AJ458" s="207"/>
      <c r="AK458" s="207"/>
      <c r="AL458" s="207"/>
      <c r="AM458" s="340" t="s">
        <v>571</v>
      </c>
      <c r="AN458" s="207"/>
      <c r="AO458" s="207"/>
      <c r="AP458" s="341"/>
      <c r="AQ458" s="340" t="s">
        <v>601</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603</v>
      </c>
      <c r="AF459" s="207"/>
      <c r="AG459" s="207"/>
      <c r="AH459" s="341"/>
      <c r="AI459" s="340" t="s">
        <v>601</v>
      </c>
      <c r="AJ459" s="207"/>
      <c r="AK459" s="207"/>
      <c r="AL459" s="207"/>
      <c r="AM459" s="340" t="s">
        <v>571</v>
      </c>
      <c r="AN459" s="207"/>
      <c r="AO459" s="207"/>
      <c r="AP459" s="341"/>
      <c r="AQ459" s="340" t="s">
        <v>601</v>
      </c>
      <c r="AR459" s="207"/>
      <c r="AS459" s="207"/>
      <c r="AT459" s="341"/>
      <c r="AU459" s="207" t="s">
        <v>603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601</v>
      </c>
      <c r="AJ460" s="207"/>
      <c r="AK460" s="207"/>
      <c r="AL460" s="207"/>
      <c r="AM460" s="340" t="s">
        <v>571</v>
      </c>
      <c r="AN460" s="207"/>
      <c r="AO460" s="207"/>
      <c r="AP460" s="341"/>
      <c r="AQ460" s="340" t="s">
        <v>604</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617</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617</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617</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5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631</v>
      </c>
      <c r="AE705" s="715"/>
      <c r="AF705" s="715"/>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57"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57"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631</v>
      </c>
      <c r="AE708" s="605"/>
      <c r="AF708" s="605"/>
      <c r="AG708" s="742" t="s">
        <v>626</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617</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11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810" t="s">
        <v>641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631</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617</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631</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568</v>
      </c>
      <c r="D721" s="297"/>
      <c r="E721" s="297"/>
      <c r="F721" s="298"/>
      <c r="G721" s="287" t="s">
        <v>466</v>
      </c>
      <c r="H721" s="288"/>
      <c r="I721" s="83" t="str">
        <f>IF(OR(G721="　", G721=""), "", "-")</f>
        <v/>
      </c>
      <c r="J721" s="291">
        <v>180</v>
      </c>
      <c r="K721" s="291"/>
      <c r="L721" s="83" t="str">
        <f>IF(M721="","","-")</f>
        <v/>
      </c>
      <c r="M721" s="84"/>
      <c r="N721" s="304" t="s">
        <v>630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548</v>
      </c>
      <c r="B737" s="210"/>
      <c r="C737" s="210"/>
      <c r="D737" s="211"/>
      <c r="E737" s="991" t="s">
        <v>571</v>
      </c>
      <c r="F737" s="991"/>
      <c r="G737" s="991"/>
      <c r="H737" s="991"/>
      <c r="I737" s="991"/>
      <c r="J737" s="991"/>
      <c r="K737" s="991"/>
      <c r="L737" s="991"/>
      <c r="M737" s="991"/>
      <c r="N737" s="365" t="s">
        <v>541</v>
      </c>
      <c r="O737" s="365"/>
      <c r="P737" s="365"/>
      <c r="Q737" s="365"/>
      <c r="R737" s="991" t="s">
        <v>571</v>
      </c>
      <c r="S737" s="991"/>
      <c r="T737" s="991"/>
      <c r="U737" s="991"/>
      <c r="V737" s="991"/>
      <c r="W737" s="991"/>
      <c r="X737" s="991"/>
      <c r="Y737" s="991"/>
      <c r="Z737" s="991"/>
      <c r="AA737" s="365" t="s">
        <v>540</v>
      </c>
      <c r="AB737" s="365"/>
      <c r="AC737" s="365"/>
      <c r="AD737" s="365"/>
      <c r="AE737" s="991" t="s">
        <v>571</v>
      </c>
      <c r="AF737" s="991"/>
      <c r="AG737" s="991"/>
      <c r="AH737" s="991"/>
      <c r="AI737" s="991"/>
      <c r="AJ737" s="991"/>
      <c r="AK737" s="991"/>
      <c r="AL737" s="991"/>
      <c r="AM737" s="991"/>
      <c r="AN737" s="365" t="s">
        <v>539</v>
      </c>
      <c r="AO737" s="365"/>
      <c r="AP737" s="365"/>
      <c r="AQ737" s="365"/>
      <c r="AR737" s="983" t="s">
        <v>613</v>
      </c>
      <c r="AS737" s="984"/>
      <c r="AT737" s="984"/>
      <c r="AU737" s="984"/>
      <c r="AV737" s="984"/>
      <c r="AW737" s="984"/>
      <c r="AX737" s="985"/>
      <c r="AY737" s="89"/>
      <c r="AZ737" s="89"/>
    </row>
    <row r="738" spans="1:52" ht="24.75" customHeight="1" x14ac:dyDescent="0.15">
      <c r="A738" s="992" t="s">
        <v>538</v>
      </c>
      <c r="B738" s="210"/>
      <c r="C738" s="210"/>
      <c r="D738" s="211"/>
      <c r="E738" s="991" t="s">
        <v>614</v>
      </c>
      <c r="F738" s="991"/>
      <c r="G738" s="991"/>
      <c r="H738" s="991"/>
      <c r="I738" s="991"/>
      <c r="J738" s="991"/>
      <c r="K738" s="991"/>
      <c r="L738" s="991"/>
      <c r="M738" s="991"/>
      <c r="N738" s="365" t="s">
        <v>537</v>
      </c>
      <c r="O738" s="365"/>
      <c r="P738" s="365"/>
      <c r="Q738" s="365"/>
      <c r="R738" s="991" t="s">
        <v>615</v>
      </c>
      <c r="S738" s="991"/>
      <c r="T738" s="991"/>
      <c r="U738" s="991"/>
      <c r="V738" s="991"/>
      <c r="W738" s="991"/>
      <c r="X738" s="991"/>
      <c r="Y738" s="991"/>
      <c r="Z738" s="991"/>
      <c r="AA738" s="365" t="s">
        <v>536</v>
      </c>
      <c r="AB738" s="365"/>
      <c r="AC738" s="365"/>
      <c r="AD738" s="365"/>
      <c r="AE738" s="991" t="s">
        <v>616</v>
      </c>
      <c r="AF738" s="991"/>
      <c r="AG738" s="991"/>
      <c r="AH738" s="991"/>
      <c r="AI738" s="991"/>
      <c r="AJ738" s="991"/>
      <c r="AK738" s="991"/>
      <c r="AL738" s="991"/>
      <c r="AM738" s="991"/>
      <c r="AN738" s="365" t="s">
        <v>532</v>
      </c>
      <c r="AO738" s="365"/>
      <c r="AP738" s="365"/>
      <c r="AQ738" s="365"/>
      <c r="AR738" s="983">
        <v>176</v>
      </c>
      <c r="AS738" s="984"/>
      <c r="AT738" s="984"/>
      <c r="AU738" s="984"/>
      <c r="AV738" s="984"/>
      <c r="AW738" s="984"/>
      <c r="AX738" s="985"/>
    </row>
    <row r="739" spans="1:52" ht="24.75" customHeight="1" thickBot="1" x14ac:dyDescent="0.2">
      <c r="A739" s="993" t="s">
        <v>528</v>
      </c>
      <c r="B739" s="994"/>
      <c r="C739" s="994"/>
      <c r="D739" s="995"/>
      <c r="E739" s="996" t="s">
        <v>568</v>
      </c>
      <c r="F739" s="986"/>
      <c r="G739" s="986"/>
      <c r="H739" s="93" t="str">
        <f>IF(E739="", "", "(")</f>
        <v>(</v>
      </c>
      <c r="I739" s="986"/>
      <c r="J739" s="986"/>
      <c r="K739" s="93" t="str">
        <f>IF(OR(I739="　", I739=""), "", "-")</f>
        <v/>
      </c>
      <c r="L739" s="987">
        <v>177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1.2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3"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AU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AU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68" max="16383" man="1"/>
    <brk id="628" max="49" man="1"/>
    <brk id="727"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O17" sqref="A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555</v>
      </c>
      <c r="AF2" s="1033"/>
      <c r="AG2" s="1033"/>
      <c r="AH2" s="1033"/>
      <c r="AI2" s="1033" t="s">
        <v>552</v>
      </c>
      <c r="AJ2" s="1033"/>
      <c r="AK2" s="1033"/>
      <c r="AL2" s="1033"/>
      <c r="AM2" s="1033" t="s">
        <v>526</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556</v>
      </c>
      <c r="AF9" s="1033"/>
      <c r="AG9" s="1033"/>
      <c r="AH9" s="1033"/>
      <c r="AI9" s="1033" t="s">
        <v>552</v>
      </c>
      <c r="AJ9" s="1033"/>
      <c r="AK9" s="1033"/>
      <c r="AL9" s="1033"/>
      <c r="AM9" s="1033" t="s">
        <v>526</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555</v>
      </c>
      <c r="AF16" s="1033"/>
      <c r="AG16" s="1033"/>
      <c r="AH16" s="1033"/>
      <c r="AI16" s="1033" t="s">
        <v>553</v>
      </c>
      <c r="AJ16" s="1033"/>
      <c r="AK16" s="1033"/>
      <c r="AL16" s="1033"/>
      <c r="AM16" s="1033" t="s">
        <v>526</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557</v>
      </c>
      <c r="AF23" s="1033"/>
      <c r="AG23" s="1033"/>
      <c r="AH23" s="1033"/>
      <c r="AI23" s="1033" t="s">
        <v>552</v>
      </c>
      <c r="AJ23" s="1033"/>
      <c r="AK23" s="1033"/>
      <c r="AL23" s="1033"/>
      <c r="AM23" s="1033" t="s">
        <v>526</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555</v>
      </c>
      <c r="AF30" s="1033"/>
      <c r="AG30" s="1033"/>
      <c r="AH30" s="1033"/>
      <c r="AI30" s="1033" t="s">
        <v>552</v>
      </c>
      <c r="AJ30" s="1033"/>
      <c r="AK30" s="1033"/>
      <c r="AL30" s="1033"/>
      <c r="AM30" s="1033" t="s">
        <v>550</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557</v>
      </c>
      <c r="AF37" s="1033"/>
      <c r="AG37" s="1033"/>
      <c r="AH37" s="1033"/>
      <c r="AI37" s="1033" t="s">
        <v>554</v>
      </c>
      <c r="AJ37" s="1033"/>
      <c r="AK37" s="1033"/>
      <c r="AL37" s="1033"/>
      <c r="AM37" s="1033" t="s">
        <v>551</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555</v>
      </c>
      <c r="AF44" s="1033"/>
      <c r="AG44" s="1033"/>
      <c r="AH44" s="1033"/>
      <c r="AI44" s="1033" t="s">
        <v>552</v>
      </c>
      <c r="AJ44" s="1033"/>
      <c r="AK44" s="1033"/>
      <c r="AL44" s="1033"/>
      <c r="AM44" s="1033" t="s">
        <v>526</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555</v>
      </c>
      <c r="AF51" s="1033"/>
      <c r="AG51" s="1033"/>
      <c r="AH51" s="1033"/>
      <c r="AI51" s="1033" t="s">
        <v>552</v>
      </c>
      <c r="AJ51" s="1033"/>
      <c r="AK51" s="1033"/>
      <c r="AL51" s="1033"/>
      <c r="AM51" s="1033" t="s">
        <v>526</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555</v>
      </c>
      <c r="AF58" s="1033"/>
      <c r="AG58" s="1033"/>
      <c r="AH58" s="1033"/>
      <c r="AI58" s="1033" t="s">
        <v>552</v>
      </c>
      <c r="AJ58" s="1033"/>
      <c r="AK58" s="1033"/>
      <c r="AL58" s="1033"/>
      <c r="AM58" s="1033" t="s">
        <v>526</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555</v>
      </c>
      <c r="AF65" s="1033"/>
      <c r="AG65" s="1033"/>
      <c r="AH65" s="1033"/>
      <c r="AI65" s="1033" t="s">
        <v>552</v>
      </c>
      <c r="AJ65" s="1033"/>
      <c r="AK65" s="1033"/>
      <c r="AL65" s="1033"/>
      <c r="AM65" s="1033" t="s">
        <v>526</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2019-06-11T01:05:11Z</cp:lastPrinted>
  <dcterms:created xsi:type="dcterms:W3CDTF">2012-03-13T00:50:25Z</dcterms:created>
  <dcterms:modified xsi:type="dcterms:W3CDTF">2019-07-09T00:07:03Z</dcterms:modified>
</cp:coreProperties>
</file>