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29DBF09-0C56-48F4-AED8-067E5C64A666}" xr6:coauthVersionLast="36" xr6:coauthVersionMax="36" xr10:uidLastSave="{00000000-0000-0000-0000-000000000000}"/>
  <bookViews>
    <workbookView xWindow="180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<sst xmlns="http://schemas.openxmlformats.org/spreadsheetml/2006/main" count="2910" uniqueCount="660">
  <si>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</si>
  <si>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</si>
  <si>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</si>
  <si>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</si>
  <si>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</si>
  <si>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</si>
  <si>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</si>
  <si>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</si>
  <si>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</si>
  <si>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</si>
  <si>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</si>
  <si>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</si>
  <si>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</si>
  <si>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</si>
  <si>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</si>
  <si>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</si>
  <si>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</si>
  <si>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</si>
  <si>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</si>
  <si>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</si>
  <si>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</si>
  <si>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</si>
  <si>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</si>
  <si>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</si>
  <si>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</si>
  <si>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</si>
  <si>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</si>
  <si>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</si>
  <si>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</si>
  <si>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</si>
  <si>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</si>
  <si>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</si>
  <si>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</si>
  <si>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</si>
  <si>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</si>
  <si>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</si>
  <si>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</si>
  <si>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</si>
  <si>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</si>
  <si>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</si>
  <si>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</si>
  <si>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</si>
  <si>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</si>
  <si>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</si>
  <si>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</si>
  <si>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</si>
  <si>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</si>
  <si>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</si>
  <si>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</si>
  <si>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</si>
  <si>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</si>
  <si>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</si>
  <si>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</si>
  <si>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</si>
  <si>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</si>
  <si>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</si>
  <si>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</si>
  <si>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</si>
  <si>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</si>
  <si>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</si>
  <si>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</si>
  <si>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</si>
  <si>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</si>
  <si>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</si>
  <si>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</si>
  <si>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</si>
  <si>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</si>
  <si>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</si>
  <si>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</si>
  <si>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</si>
  <si>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</si>
  <si>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</si>
  <si>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</si>
  <si>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</si>
  <si>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</si>
  <si>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</si>
  <si>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</si>
  <si>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</si>
  <si>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</si>
  <si>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</si>
  <si>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</si>
  <si>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</si>
  <si>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</si>
  <si>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</si>
  <si>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</si>
  <si>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</si>
  <si>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</si>
  <si>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</si>
  <si>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</si>
  <si>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</si>
  <si>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</si>
  <si>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</si>
  <si>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</si>
  <si>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</si>
  <si>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</si>
  <si>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</si>
  <si>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</si>
  <si>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</si>
  <si>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</si>
  <si>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</si>
  <si>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</si>
  <si>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</si>
  <si>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</si>
  <si>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</si>
  <si>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</si>
  <si>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</si>
  <si>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</si>
  <si>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</si>
  <si>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</si>
  <si>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</si>
  <si>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</si>
  <si>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</si>
  <si>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</si>
  <si>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</si>
  <si>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</si>
  <si>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</si>
  <si>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</si>
  <si>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</si>
  <si>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</si>
  <si>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</si>
  <si>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</si>
  <si>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</si>
  <si>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</si>
  <si>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</si>
  <si>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</si>
  <si>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</si>
  <si>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</si>
  <si>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</si>
  <si>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</si>
  <si>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</si>
  <si>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</si>
  <si>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</si>
  <si>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</si>
  <si>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</si>
  <si>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</si>
  <si>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</si>
  <si>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</si>
  <si>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</si>
  <si>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</si>
  <si>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</si>
  <si>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</si>
  <si>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</si>
  <si>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</si>
  <si>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</si>
  <si>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</si>
  <si>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</si>
  <si>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</si>
  <si>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</si>
  <si>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</si>
  <si>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</si>
  <si>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</si>
  <si>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</si>
  <si>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</si>
  <si>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</si>
  <si>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</si>
  <si>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</si>
  <si>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</si>
  <si>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</si>
  <si>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</si>
  <si>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</si>
  <si>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</si>
  <si>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</si>
  <si>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</si>
  <si>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</si>
  <si>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</si>
  <si>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</si>
  <si>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</si>
  <si>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</si>
  <si>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</si>
  <si>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</si>
  <si>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</si>
  <si>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</si>
  <si>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</si>
  <si>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</si>
  <si>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</si>
  <si>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</si>
  <si>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</si>
  <si>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</si>
  <si>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</si>
  <si>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</si>
  <si>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</si>
  <si>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</si>
  <si>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</si>
  <si>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</si>
  <si>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</si>
  <si>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</si>
  <si>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</si>
  <si>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</si>
  <si>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</si>
  <si>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</si>
  <si>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</si>
  <si>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</si>
  <si>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</si>
  <si>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</si>
  <si>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</si>
  <si>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</si>
  <si>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</si>
  <si>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</si>
  <si>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</si>
  <si>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</si>
  <si>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</si>
  <si>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</si>
  <si>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</si>
  <si>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</si>
  <si>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</si>
  <si>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</si>
  <si>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</si>
  <si>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</si>
  <si>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</si>
  <si>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</si>
  <si>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</si>
  <si>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</si>
  <si>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</si>
  <si>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</si>
  <si>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</si>
  <si>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</si>
  <si>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</si>
  <si>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</si>
  <si>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</si>
  <si>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</si>
  <si>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</si>
  <si>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</si>
  <si>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</si>
  <si>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</si>
  <si>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</si>
  <si>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</si>
  <si>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</si>
  <si>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</si>
  <si>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</si>
  <si>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</si>
  <si>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</si>
  <si>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</si>
  <si>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</si>
  <si>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</si>
  <si>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</si>
  <si>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</si>
  <si>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</si>
  <si>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</si>
  <si>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</si>
  <si>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</si>
  <si>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</si>
  <si>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</si>
  <si>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</si>
  <si>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</si>
  <si>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</si>
  <si>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</si>
  <si>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</si>
  <si>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</si>
  <si>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</si>
  <si>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</si>
  <si>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</si>
  <si>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</si>
  <si>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</si>
  <si>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</si>
  <si>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</si>
  <si>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</si>
  <si>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</si>
  <si>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</si>
  <si>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</si>
  <si>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</si>
  <si>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</si>
  <si>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</si>
  <si>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</si>
  <si>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</si>
  <si>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</si>
  <si>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</si>
  <si>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</si>
  <si>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</si>
  <si>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</si>
  <si>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</si>
  <si>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</si>
  <si>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</si>
  <si>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</si>
  <si>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</si>
  <si>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</si>
  <si>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</si>
  <si>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</si>
  <si>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</si>
  <si>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</si>
  <si>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</si>
  <si>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</si>
  <si>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</si>
  <si>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</si>
  <si>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</si>
  <si>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</si>
  <si>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</si>
  <si>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</si>
  <si>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</si>
  <si>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</si>
  <si>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</si>
  <si>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</si>
  <si>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</si>
  <si>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</si>
  <si>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</si>
  <si>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</si>
  <si>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</si>
  <si>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</si>
  <si>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</si>
  <si>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</si>
  <si>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</si>
  <si>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</si>
  <si>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</si>
  <si>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</si>
  <si>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</si>
  <si>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</si>
  <si>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</si>
  <si>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</si>
  <si>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</si>
  <si>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</si>
  <si>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</si>
  <si>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</si>
  <si>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</si>
  <si>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</si>
  <si>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</si>
  <si>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</si>
  <si>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</si>
  <si>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</si>
  <si>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</si>
  <si>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</si>
  <si>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</si>
  <si>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</si>
  <si>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</si>
  <si>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</si>
  <si>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</si>
  <si>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</si>
  <si>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</si>
  <si>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</si>
  <si>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</si>
  <si>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</si>
  <si>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</si>
  <si>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</si>
  <si>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</si>
  <si>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</si>
  <si>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</si>
  <si>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</si>
  <si>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</si>
  <si>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</si>
  <si>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</si>
  <si>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</si>
  <si>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</si>
  <si>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</si>
  <si>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</si>
  <si>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</si>
  <si>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</si>
  <si>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</si>
  <si>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</si>
  <si>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</si>
  <si>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</si>
  <si>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</si>
  <si>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</si>
  <si>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</si>
  <si>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</si>
  <si>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</si>
  <si>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</si>
  <si>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</si>
  <si>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</si>
  <si>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</si>
  <si>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</si>
  <si>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</si>
  <si>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</si>
  <si>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</si>
  <si>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</si>
  <si>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</si>
  <si>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</si>
  <si>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</si>
  <si>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</si>
  <si>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</si>
  <si>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</si>
  <si>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</si>
  <si>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</si>
  <si>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</si>
  <si>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</si>
  <si>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</si>
  <si>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</si>
  <si>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</si>
  <si>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</si>
  <si>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</si>
  <si>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</si>
  <si>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</si>
  <si>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</si>
  <si>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</si>
  <si>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</si>
  <si>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</si>
  <si>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</si>
  <si>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</si>
  <si>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</si>
  <si>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</si>
  <si>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</si>
  <si>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</si>
  <si>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</si>
  <si>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</si>
  <si>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</si>
  <si>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</si>
  <si>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</si>
  <si>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</si>
  <si>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</si>
  <si>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</si>
  <si>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</si>
  <si>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</si>
  <si>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</si>
  <si>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</si>
  <si>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</si>
  <si>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</si>
  <si>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</si>
  <si>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</si>
  <si>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</si>
  <si>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</si>
  <si>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</si>
  <si>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</si>
  <si>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</si>
  <si>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</si>
  <si>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</si>
  <si>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</si>
  <si>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</si>
  <si>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</si>
  <si>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</si>
  <si>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</si>
  <si>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</si>
  <si>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</si>
  <si>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</si>
  <si>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</si>
  <si>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</si>
  <si>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</si>
  <si>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</si>
  <si>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</si>
  <si>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</si>
  <si>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</si>
  <si>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</si>
  <si>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</si>
  <si>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</si>
  <si>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</si>
  <si>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</si>
  <si>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</si>
  <si>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</si>
  <si>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</si>
  <si>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</si>
  <si>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</si>
  <si>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</si>
  <si>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</si>
  <si>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</si>
  <si>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</si>
  <si>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</si>
  <si>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</si>
  <si>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</si>
  <si>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</si>
  <si>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</si>
  <si>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</si>
  <si>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</si>
  <si>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</si>
  <si>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</si>
  <si>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</si>
  <si>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</si>
  <si>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</si>
  <si>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</si>
  <si>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</si>
  <si>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</si>
  <si>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</si>
  <si>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</si>
  <si>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</si>
  <si>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</si>
  <si>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</si>
  <si>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</si>
  <si>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</si>
  <si>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</si>
  <si>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</si>
  <si>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</si>
  <si>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</si>
  <si>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</si>
  <si>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</si>
  <si>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</si>
  <si>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</si>
  <si>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</si>
  <si>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</si>
  <si>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</si>
  <si>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</si>
  <si>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</si>
  <si>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</si>
  <si>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</si>
  <si>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</si>
  <si>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</si>
  <si>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</si>
  <si>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</si>
  <si>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</si>
  <si>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</si>
  <si>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</si>
  <si>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</si>
  <si>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</si>
  <si>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</si>
  <si>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</si>
  <si>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</si>
  <si>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</si>
  <si>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</si>
  <si>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</si>
  <si>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</si>
  <si>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</si>
  <si>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</si>
  <si>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</si>
  <si>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</si>
  <si>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</si>
  <si>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</si>
  <si>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</si>
  <si>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</si>
  <si>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</si>
  <si>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</si>
  <si>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</si>
  <si>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</si>
  <si>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</si>
  <si>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</si>
  <si>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</si>
  <si>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</si>
  <si>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</si>
  <si>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</si>
  <si>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</si>
  <si>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</si>
  <si>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</si>
  <si>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</si>
  <si>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</si>
  <si>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</si>
  <si>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</si>
  <si>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</si>
  <si>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</si>
  <si>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</si>
  <si>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</si>
  <si>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</si>
  <si>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</si>
  <si>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</si>
  <si>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</si>
  <si>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</si>
  <si>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</si>
  <si>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</si>
  <si>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</si>
  <si>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</si>
  <si>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</si>
  <si>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</si>
  <si>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</si>
  <si>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</si>
  <si>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</si>
  <si>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</si>
  <si>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</si>
  <si>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</si>
  <si>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</si>
  <si>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</si>
  <si>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</si>
  <si>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</si>
  <si>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</si>
  <si>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</si>
  <si>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</si>
  <si>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</si>
  <si>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</si>
  <si>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</si>
  <si>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</si>
  <si>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</si>
  <si>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</si>
  <si>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</si>
  <si>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</si>
  <si>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</si>
  <si>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</si>
  <si>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</si>
  <si>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</si>
  <si>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</si>
  <si>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</si>
  <si>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</si>
  <si>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</si>
  <si>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</si>
  <si>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</si>
  <si>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</si>
  <si>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</si>
  <si>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</si>
  <si>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</si>
  <si>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</si>
  <si>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</si>
  <si>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</si>
  <si>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</si>
  <si>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</si>
  <si>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</si>
  <si>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</si>
  <si>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平成２４年度</t>
  </si>
  <si>
    <t>平成３０年度</t>
  </si>
  <si>
    <t>産業連携・地域支援課長
西條　正明</t>
  </si>
  <si>
    <t>　長期的な観点からイノベーションの創出のために特に重要と考えられる先端的な融合領域において、産学の協働により、次世代を担う研究者・技術者の育成を図りつつ、将来的な実用化を見据えた基礎的段階からの研究開発を行う拠点を形成する。</t>
  </si>
  <si>
    <t>　イノベーションの創出のために特に重要と考えられる先端的な融合領域において、参画企業（協働機関）とのマッチングにより、新産業の創出等の大きな社会・経済的インパクトのある成果（イノベーション）を創出する研究開発を行う拠点の形成の支援を行う。実施期間は原則10年であるが、当初の3年間は拠点の本格化に向けた絞り込みのための期間として位置づけられており、3年目に再審査を行い、1/3程度に絞り込みを行うこととなっている（年間5～7億円程度（間接経費除く）の定額補助。協働機関から間接経費を除く経費の総額と同等以上のコミットメントを求めている）。</t>
  </si>
  <si>
    <t>毎年度の中間評価および事後評価において、世界的な拠点を形成した割合（＝Ａ以上のの評価を受けた拠点の割合）が毎年度50％以上</t>
  </si>
  <si>
    <t>中間評価及び事後評価において、世界的な拠点を形成した割合（＝Ａ以上の評価を受けた拠点の割合）
※中間評価は平成24年度、事後評価は平成28年度以降に外部評価委員によって実施</t>
  </si>
  <si>
    <t>地域産学官連携科学技術振興事業補助金評価結果報告書</t>
  </si>
  <si>
    <t>毎年度の中間評価および事後評価において、世界的な拠点を形成したもののうち、特に優れた拠点の数（＝Ｓ以上のの評価を受けた拠点の数）が毎年度1拠点以上</t>
  </si>
  <si>
    <t>中間評価及び事後評価において、世界的な拠点を形成したもののうち、特に優れた拠点の数（＝Ｓ評価を受けた拠点の数）
※中間評価は平成24年度、事後評価は平成28年度以降に外部評価委員によって実施</t>
  </si>
  <si>
    <t>拠点</t>
  </si>
  <si>
    <t>先端融合領域イノベーション創出拠点形成プログラム
実施拠点数</t>
  </si>
  <si>
    <t>本事業当初予算計／拠点数</t>
    <phoneticPr fontId="5"/>
  </si>
  <si>
    <t>百万円</t>
  </si>
  <si>
    <t>百万円/拠点</t>
    <phoneticPr fontId="5"/>
  </si>
  <si>
    <t>3,249/8</t>
  </si>
  <si>
    <t>1,316/3</t>
  </si>
  <si>
    <t>410/1</t>
  </si>
  <si>
    <t>／　</t>
    <phoneticPr fontId="5"/>
  </si>
  <si>
    <t>　　/</t>
    <phoneticPr fontId="5"/>
  </si>
  <si>
    <t>／　　　　　　　　　　　　　　</t>
    <phoneticPr fontId="5"/>
  </si>
  <si>
    <t>大学等と民間企業との共同研究受入金額</t>
  </si>
  <si>
    <t>中間評価及び事後評価においてA以上の評価を受けた拠点の割合について50%以上を維持しており、将来的な実用化を見据えた基礎的段階からの研究開発を行う拠点が形成され、新産業の創出等の大きな社会・経済的インパクトのある成果（イノベーション）を創出しつつあるということを示しており、科学技術イノベーション創出を行う環境が整備され、大学、公的研究機関、産業界等が広く連携する産学官連携活動の推進に寄与している。</t>
  </si>
  <si>
    <t>-</t>
    <phoneticPr fontId="5"/>
  </si>
  <si>
    <t>-</t>
    <phoneticPr fontId="5"/>
  </si>
  <si>
    <t>-</t>
    <phoneticPr fontId="5"/>
  </si>
  <si>
    <t>概ね10～15年先を見通し、革新的な技術の開発並びに新産業の創出などの大きな社会・経済的なインパクトをもたらす可能性がある先端融合領域においてイノベーションを創出できる拠点を形成する事業であり、技術革新等による国民生活の質の向上や経済の活性化につながる取組であることから国民や社会のニーズを反映するものである。</t>
  </si>
  <si>
    <t>ある地域や主体等を超えた国富の増大に向けて、基礎研究から実用化まで一貫して支援するハイリスク・ハイリターンの事業であることから、国が実施すべき事業である。</t>
  </si>
  <si>
    <t>イノベーション創出に向けて、拠点として大学等の産学官連携活動を持続的に自立して実施できる体制を構築するための事業であるため、必要かつ適切な事業であり、世界的な拠点形成のためにも優先度も高い事業である。</t>
  </si>
  <si>
    <t>委託業務について、平成27年度に複数年契約（平成28年度～平成30年度）を締結済みである。</t>
  </si>
  <si>
    <t>補助金と同等規模以上の負担を協同機関に求めているため妥当である。</t>
  </si>
  <si>
    <t>当初設定した単位当たりのコストに事業実施状況等を反映させ、妥当な水準で事業を実施している。</t>
  </si>
  <si>
    <t>事業の実施状況や費目・使途等について確認を行っており、配分額の見直し等に反映させている。</t>
  </si>
  <si>
    <t>外部評価委員による中間評価の結果等を予算の配分額に適切に反映させている。</t>
  </si>
  <si>
    <t>世界に先駆けた異分野融合の研究が実施され、着実に目標を達成している。</t>
  </si>
  <si>
    <t>同等規模以上の協働機関のコミットメントを得ており、効果的に実施している。</t>
  </si>
  <si>
    <t>中間評価等において、優れた成果が上げられる見込みがないものは、原則として業務を中止することとしている中、着実に活動を行っている。</t>
  </si>
  <si>
    <t>成果物が十分に活用されているか、事業の進捗状況の評価・確認等を適切に行っている。</t>
  </si>
  <si>
    <t>【過去の公開プロセス】
○公開プロセス実施年：平成28年6月21日（火）
○レビューシート番号：0169「先端融合領域イノベーション創出拠点形成プログラム」
○判定：業務内容の一部改善
○とりまとめコメント
 ・モチベーションを高めるような選択と集中の手法が望まれるが、その際の根拠を明確化すべき
 ・企業負担のあり方については、工夫の余地がある
 ・評価について、総合的観点での評価となっており、それぞれが具体的にどのような評価を受けたのか、国民に分かりやすく開示していくべき
 ・国民の理解を得るためにも、費用対効果をきちんと説明すべき
○対応状況：選択と集中の手法や企業負担の在り方、費用対効果の検証等、適切な事後評価等を実施し、その公表を通じて国民への発信に努めることとしており、「成果事例集」を作成し、情報発信を実施</t>
  </si>
  <si>
    <t>0186</t>
  </si>
  <si>
    <t>新24-0019</t>
  </si>
  <si>
    <t>0192</t>
  </si>
  <si>
    <t>0189</t>
  </si>
  <si>
    <t>0179</t>
  </si>
  <si>
    <t>0169</t>
  </si>
  <si>
    <t>○</t>
  </si>
  <si>
    <t>7　イノベーション創出に向けたシステム改革</t>
    <phoneticPr fontId="5"/>
  </si>
  <si>
    <t>先端融合領域イノベーション創出拠点形成プログラム</t>
    <phoneticPr fontId="5"/>
  </si>
  <si>
    <t>科学技術・学術政策局</t>
    <phoneticPr fontId="5"/>
  </si>
  <si>
    <t>産業連携・地域支援課</t>
    <phoneticPr fontId="5"/>
  </si>
  <si>
    <t>-</t>
    <phoneticPr fontId="5"/>
  </si>
  <si>
    <t>7-1 産学官における人材・知・資金の好循環システムの構築</t>
    <phoneticPr fontId="5"/>
  </si>
  <si>
    <t>-</t>
    <phoneticPr fontId="5"/>
  </si>
  <si>
    <t>-</t>
    <phoneticPr fontId="5"/>
  </si>
  <si>
    <t>‐</t>
  </si>
  <si>
    <t>無</t>
  </si>
  <si>
    <t>有</t>
  </si>
  <si>
    <t>平成31年度は、平成30年度に事業を終了した神戸大学について、事後評価を実施。総括と成果の社会還元を促進していくとともに、引き続きフォローアップしていく。</t>
    <rPh sb="0" eb="2">
      <t>ヘイセイ</t>
    </rPh>
    <rPh sb="4" eb="6">
      <t>ネンド</t>
    </rPh>
    <rPh sb="8" eb="10">
      <t>ヘイセイ</t>
    </rPh>
    <rPh sb="12" eb="14">
      <t>ネンド</t>
    </rPh>
    <rPh sb="15" eb="17">
      <t>ジギョウ</t>
    </rPh>
    <rPh sb="18" eb="20">
      <t>シュウリョウ</t>
    </rPh>
    <rPh sb="22" eb="24">
      <t>コウベ</t>
    </rPh>
    <rPh sb="24" eb="26">
      <t>ダイガク</t>
    </rPh>
    <rPh sb="31" eb="33">
      <t>ジゴ</t>
    </rPh>
    <rPh sb="33" eb="35">
      <t>ヒョウカ</t>
    </rPh>
    <rPh sb="36" eb="38">
      <t>ジッシ</t>
    </rPh>
    <rPh sb="39" eb="41">
      <t>ソウカツ</t>
    </rPh>
    <rPh sb="42" eb="44">
      <t>セイカ</t>
    </rPh>
    <rPh sb="45" eb="47">
      <t>シャカイ</t>
    </rPh>
    <rPh sb="47" eb="49">
      <t>カンゲン</t>
    </rPh>
    <rPh sb="50" eb="52">
      <t>ソクシン</t>
    </rPh>
    <rPh sb="61" eb="62">
      <t>ヒ</t>
    </rPh>
    <rPh sb="63" eb="64">
      <t>ツヅ</t>
    </rPh>
    <phoneticPr fontId="5"/>
  </si>
  <si>
    <t>※額の確定前のため、金額は当初予算額で起債。</t>
    <rPh sb="1" eb="2">
      <t>ガク</t>
    </rPh>
    <rPh sb="3" eb="5">
      <t>カクテイ</t>
    </rPh>
    <rPh sb="5" eb="6">
      <t>マエ</t>
    </rPh>
    <rPh sb="10" eb="12">
      <t>キンガク</t>
    </rPh>
    <rPh sb="13" eb="15">
      <t>トウショ</t>
    </rPh>
    <rPh sb="15" eb="17">
      <t>ヨサン</t>
    </rPh>
    <rPh sb="17" eb="18">
      <t>ガク</t>
    </rPh>
    <rPh sb="19" eb="21">
      <t>キサイ</t>
    </rPh>
    <phoneticPr fontId="5"/>
  </si>
  <si>
    <t>B.国立研究開発法人科学技術振興機構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5"/>
  </si>
  <si>
    <t>設備備品費</t>
    <rPh sb="0" eb="2">
      <t>セツビ</t>
    </rPh>
    <rPh sb="2" eb="5">
      <t>ビヒンヒ</t>
    </rPh>
    <phoneticPr fontId="5"/>
  </si>
  <si>
    <t>人件費</t>
    <rPh sb="0" eb="3">
      <t>ジンケンヒ</t>
    </rPh>
    <phoneticPr fontId="5"/>
  </si>
  <si>
    <t>事業実施費</t>
    <rPh sb="0" eb="2">
      <t>ジギョウ</t>
    </rPh>
    <rPh sb="2" eb="4">
      <t>ジッシ</t>
    </rPh>
    <rPh sb="4" eb="5">
      <t>ヒ</t>
    </rPh>
    <phoneticPr fontId="5"/>
  </si>
  <si>
    <t>環境改善費</t>
    <rPh sb="0" eb="2">
      <t>カンキョウ</t>
    </rPh>
    <rPh sb="2" eb="5">
      <t>カイゼンヒ</t>
    </rPh>
    <phoneticPr fontId="5"/>
  </si>
  <si>
    <t>事務実施費</t>
    <rPh sb="0" eb="2">
      <t>ジム</t>
    </rPh>
    <rPh sb="2" eb="4">
      <t>ジッシ</t>
    </rPh>
    <rPh sb="4" eb="5">
      <t>ヒ</t>
    </rPh>
    <phoneticPr fontId="5"/>
  </si>
  <si>
    <t>一般管理費</t>
    <rPh sb="0" eb="2">
      <t>イッパン</t>
    </rPh>
    <rPh sb="2" eb="5">
      <t>カンリヒ</t>
    </rPh>
    <phoneticPr fontId="5"/>
  </si>
  <si>
    <t>業務担当職員</t>
    <rPh sb="0" eb="2">
      <t>ギョウム</t>
    </rPh>
    <rPh sb="2" eb="4">
      <t>タントウ</t>
    </rPh>
    <rPh sb="4" eb="6">
      <t>ショクイン</t>
    </rPh>
    <phoneticPr fontId="5"/>
  </si>
  <si>
    <t>消耗品費、旅費等</t>
    <rPh sb="0" eb="2">
      <t>ショウモウ</t>
    </rPh>
    <rPh sb="2" eb="3">
      <t>ヒン</t>
    </rPh>
    <rPh sb="3" eb="4">
      <t>ヒ</t>
    </rPh>
    <rPh sb="5" eb="7">
      <t>リョヒ</t>
    </rPh>
    <rPh sb="7" eb="8">
      <t>トウ</t>
    </rPh>
    <phoneticPr fontId="5"/>
  </si>
  <si>
    <t>国立大学法人神戸大学</t>
    <rPh sb="0" eb="2">
      <t>コクリツ</t>
    </rPh>
    <rPh sb="2" eb="4">
      <t>ダイガク</t>
    </rPh>
    <rPh sb="4" eb="6">
      <t>ホウジン</t>
    </rPh>
    <rPh sb="6" eb="8">
      <t>コウベ</t>
    </rPh>
    <rPh sb="8" eb="10">
      <t>ダイガク</t>
    </rPh>
    <phoneticPr fontId="5"/>
  </si>
  <si>
    <t>国立大学法人神戸大学</t>
    <rPh sb="0" eb="2">
      <t>コクリツ</t>
    </rPh>
    <rPh sb="2" eb="4">
      <t>ダイガク</t>
    </rPh>
    <rPh sb="4" eb="6">
      <t>ホウジン</t>
    </rPh>
    <rPh sb="6" eb="8">
      <t>コウベ</t>
    </rPh>
    <rPh sb="8" eb="10">
      <t>ダイガク</t>
    </rPh>
    <phoneticPr fontId="5"/>
  </si>
  <si>
    <t>バイオプロダクション次世代農工連携拠点</t>
    <rPh sb="10" eb="13">
      <t>ジセダイ</t>
    </rPh>
    <rPh sb="13" eb="15">
      <t>ノウコウ</t>
    </rPh>
    <rPh sb="15" eb="17">
      <t>レンケイ</t>
    </rPh>
    <rPh sb="17" eb="19">
      <t>キョテン</t>
    </rPh>
    <phoneticPr fontId="5"/>
  </si>
  <si>
    <t>補助金等交付</t>
  </si>
  <si>
    <t>-</t>
    <phoneticPr fontId="5"/>
  </si>
  <si>
    <t>-</t>
    <phoneticPr fontId="5"/>
  </si>
  <si>
    <t>－</t>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</si>
  <si>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</si>
  <si>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先端融合領域イノベーションプログラム創出拠点形成プログラム執行に係る課題管理等執行支援</t>
    <rPh sb="0" eb="2">
      <t>センタン</t>
    </rPh>
    <rPh sb="2" eb="4">
      <t>ユウゴウ</t>
    </rPh>
    <rPh sb="4" eb="6">
      <t>リョウイキ</t>
    </rPh>
    <rPh sb="18" eb="20">
      <t>ソウシュツ</t>
    </rPh>
    <rPh sb="20" eb="22">
      <t>キョテン</t>
    </rPh>
    <rPh sb="22" eb="24">
      <t>ケイセイ</t>
    </rPh>
    <rPh sb="29" eb="31">
      <t>シッコウ</t>
    </rPh>
    <rPh sb="32" eb="33">
      <t>カカワ</t>
    </rPh>
    <rPh sb="34" eb="36">
      <t>カダイ</t>
    </rPh>
    <rPh sb="36" eb="38">
      <t>カンリ</t>
    </rPh>
    <rPh sb="38" eb="39">
      <t>トウ</t>
    </rPh>
    <rPh sb="39" eb="41">
      <t>シッコウ</t>
    </rPh>
    <rPh sb="41" eb="43">
      <t>シエン</t>
    </rPh>
    <phoneticPr fontId="5"/>
  </si>
  <si>
    <t>設備備品費</t>
    <rPh sb="0" eb="2">
      <t>セツビ</t>
    </rPh>
    <rPh sb="2" eb="4">
      <t>ビヒン</t>
    </rPh>
    <rPh sb="4" eb="5">
      <t>ヒ</t>
    </rPh>
    <phoneticPr fontId="5"/>
  </si>
  <si>
    <t>事務担当職員等</t>
    <rPh sb="0" eb="2">
      <t>ジム</t>
    </rPh>
    <rPh sb="2" eb="4">
      <t>タントウ</t>
    </rPh>
    <rPh sb="4" eb="6">
      <t>ショクイン</t>
    </rPh>
    <rPh sb="6" eb="7">
      <t>トウ</t>
    </rPh>
    <phoneticPr fontId="5"/>
  </si>
  <si>
    <t>消耗品費、旅費、謝金等</t>
    <rPh sb="0" eb="3">
      <t>ショウモウヒン</t>
    </rPh>
    <rPh sb="3" eb="4">
      <t>ヒ</t>
    </rPh>
    <rPh sb="5" eb="7">
      <t>リョヒ</t>
    </rPh>
    <rPh sb="8" eb="10">
      <t>シャキン</t>
    </rPh>
    <rPh sb="10" eb="11">
      <t>トウ</t>
    </rPh>
    <phoneticPr fontId="5"/>
  </si>
  <si>
    <t>○第5期科学技術基本計画（平成28年1月22日閣議決定）
○統合イノベーション戦略（平成30年6月15日閣議決定）</t>
    <phoneticPr fontId="5"/>
  </si>
  <si>
    <t>平成30年度は、上記観点等も踏まえつつ終了３拠点について事後評価を行い、S評価２拠点、A評価１拠点と全拠点について高い評価結果であり、評価結果を継続拠点にフィードバックし、より効果的な事業となるよう事業管理を行った。</t>
    <rPh sb="0" eb="2">
      <t>ヘイセイ</t>
    </rPh>
    <rPh sb="4" eb="6">
      <t>ネンド</t>
    </rPh>
    <rPh sb="8" eb="10">
      <t>ジョウキ</t>
    </rPh>
    <rPh sb="10" eb="12">
      <t>カンテン</t>
    </rPh>
    <rPh sb="12" eb="13">
      <t>トウ</t>
    </rPh>
    <rPh sb="14" eb="15">
      <t>フ</t>
    </rPh>
    <rPh sb="19" eb="21">
      <t>シュウリョウ</t>
    </rPh>
    <rPh sb="22" eb="24">
      <t>キョテン</t>
    </rPh>
    <rPh sb="28" eb="30">
      <t>ジゴ</t>
    </rPh>
    <rPh sb="30" eb="32">
      <t>ヒョウカ</t>
    </rPh>
    <rPh sb="33" eb="34">
      <t>オコナ</t>
    </rPh>
    <rPh sb="37" eb="39">
      <t>ヒョウカ</t>
    </rPh>
    <rPh sb="40" eb="42">
      <t>キョテン</t>
    </rPh>
    <rPh sb="44" eb="46">
      <t>ヒョウカ</t>
    </rPh>
    <rPh sb="47" eb="49">
      <t>キョテン</t>
    </rPh>
    <rPh sb="50" eb="51">
      <t>ゼン</t>
    </rPh>
    <rPh sb="51" eb="53">
      <t>キョテン</t>
    </rPh>
    <rPh sb="57" eb="58">
      <t>タカ</t>
    </rPh>
    <rPh sb="59" eb="61">
      <t>ヒョウカ</t>
    </rPh>
    <rPh sb="61" eb="63">
      <t>ケッカ</t>
    </rPh>
    <rPh sb="67" eb="69">
      <t>ヒョウカ</t>
    </rPh>
    <rPh sb="69" eb="71">
      <t>ケッカ</t>
    </rPh>
    <rPh sb="72" eb="74">
      <t>ケイゾク</t>
    </rPh>
    <rPh sb="74" eb="76">
      <t>キョテン</t>
    </rPh>
    <rPh sb="88" eb="91">
      <t>コウカテキ</t>
    </rPh>
    <rPh sb="92" eb="94">
      <t>ジギョウ</t>
    </rPh>
    <rPh sb="99" eb="101">
      <t>ジギョウ</t>
    </rPh>
    <rPh sb="101" eb="103">
      <t>カンリ</t>
    </rPh>
    <rPh sb="104" eb="105">
      <t>オコナ</t>
    </rPh>
    <phoneticPr fontId="5"/>
  </si>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</sst>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108860</xdr:colOff>
      <xdr:row>743</xdr:row>
      <xdr:rowOff>204108</xdr:rowOff>
    </xdr:from>
    <xdr:to>
      <xdr:col>50</xdr:col>
      <xdr:colOff>2023</xdr:colOff>
      <xdr:row>755</xdr:row>
      <xdr:rowOff>316030</xdr:rowOff>
    </xdr:to>
    <xdr:grpSp>
      <xdr:nvGrpSpPr>
        <xdr:cNvPr id="20" name="グループ化 19">
          <a:extLst>
            <a:ext uri="{FF2B5EF4-FFF2-40B4-BE49-F238E27FC236}">
              <a16:creationId xmlns:a16="http://schemas.microsoft.com/office/drawing/2014/main" id="{B75FDB91-24F5-49AF-9181-8650F49B6F94}"/>
            </a:ext>
          </a:extLst>
        </xdr:cNvPr>
        <xdr:cNvGrpSpPr/>
      </xdr:nvGrpSpPr>
      <xdr:grpSpPr>
        <a:xfrm>
          <a:off x="1537610" y="49815751"/>
          <a:ext cx="8969127" cy="4357350"/>
          <a:chOff x="1637138" y="48056800"/>
          <a:chExt cx="9193163" cy="4477423"/>
        </a:xfrm>
      </xdr:grpSpPr>
      <xdr:grpSp>
        <xdr:nvGrpSpPr>
          <xdr:cNvPr id="21" name="グループ化 20">
            <a:extLst>
              <a:ext uri="{FF2B5EF4-FFF2-40B4-BE49-F238E27FC236}">
                <a16:creationId xmlns:a16="http://schemas.microsoft.com/office/drawing/2014/main" id="{D0A71A27-D4FD-4390-9D9D-BE4F4CD14AE3}"/>
              </a:ext>
            </a:extLst>
          </xdr:cNvPr>
          <xdr:cNvGrpSpPr/>
        </xdr:nvGrpSpPr>
        <xdr:grpSpPr>
          <a:xfrm>
            <a:off x="1739900" y="48056800"/>
            <a:ext cx="9090401" cy="4477423"/>
            <a:chOff x="1739900" y="48056800"/>
            <a:chExt cx="9090401" cy="4477423"/>
          </a:xfrm>
        </xdr:grpSpPr>
        <xdr:grpSp>
          <xdr:nvGrpSpPr>
            <xdr:cNvPr id="23" name="グループ化 22">
              <a:extLst>
                <a:ext uri="{FF2B5EF4-FFF2-40B4-BE49-F238E27FC236}">
                  <a16:creationId xmlns:a16="http://schemas.microsoft.com/office/drawing/2014/main" id="{FCD86880-E294-4AA8-99C5-9BAF050A7C20}"/>
                </a:ext>
              </a:extLst>
            </xdr:cNvPr>
            <xdr:cNvGrpSpPr/>
          </xdr:nvGrpSpPr>
          <xdr:grpSpPr>
            <a:xfrm>
              <a:off x="1739900" y="48056800"/>
              <a:ext cx="7733750" cy="4477423"/>
              <a:chOff x="1726406" y="48089342"/>
              <a:chExt cx="7733750" cy="4477423"/>
            </a:xfrm>
          </xdr:grpSpPr>
          <xdr:sp macro="" textlink="">
            <xdr:nvSpPr>
              <xdr:cNvPr id="25" name="正方形/長方形 24">
                <a:extLst>
                  <a:ext uri="{FF2B5EF4-FFF2-40B4-BE49-F238E27FC236}">
                    <a16:creationId xmlns:a16="http://schemas.microsoft.com/office/drawing/2014/main" id="{10FBC18F-28EF-42DB-BAFE-9CD3C94ADE0A}"/>
                  </a:ext>
                </a:extLst>
              </xdr:cNvPr>
              <xdr:cNvSpPr/>
            </xdr:nvSpPr>
            <xdr:spPr>
              <a:xfrm>
                <a:off x="4451477" y="48099091"/>
                <a:ext cx="2245632" cy="1005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410</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6" name="正方形/長方形 25">
                <a:extLst>
                  <a:ext uri="{FF2B5EF4-FFF2-40B4-BE49-F238E27FC236}">
                    <a16:creationId xmlns:a16="http://schemas.microsoft.com/office/drawing/2014/main" id="{3AB181FA-9EF0-4681-97C6-C51EC56CFC7D}"/>
                  </a:ext>
                </a:extLst>
              </xdr:cNvPr>
              <xdr:cNvSpPr/>
            </xdr:nvSpPr>
            <xdr:spPr>
              <a:xfrm>
                <a:off x="1736493" y="50682326"/>
                <a:ext cx="2245930" cy="9955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 </a:t>
                </a:r>
                <a:r>
                  <a:rPr kumimoji="1" lang="ja-JP" altLang="en-US" sz="1100">
                    <a:solidFill>
                      <a:srgbClr xmlns:mc="http://schemas.openxmlformats.org/markup-compatibility/2006" xmlns:a14="http://schemas.microsoft.com/office/drawing/2010/main" val="000000" mc:Ignorable="a14" a14:legacySpreadsheetColorIndex="8"/>
                    </a:solidFill>
                  </a:rPr>
                  <a:t>大学等研究機関</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神戸大学</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358</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大かっこ 26">
                <a:extLst>
                  <a:ext uri="{FF2B5EF4-FFF2-40B4-BE49-F238E27FC236}">
                    <a16:creationId xmlns:a16="http://schemas.microsoft.com/office/drawing/2014/main" id="{6449C498-B972-4EC1-9CF2-F84866E3737F}"/>
                  </a:ext>
                </a:extLst>
              </xdr:cNvPr>
              <xdr:cNvSpPr/>
            </xdr:nvSpPr>
            <xdr:spPr>
              <a:xfrm>
                <a:off x="4462908" y="49128150"/>
                <a:ext cx="2245065" cy="9331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indent="-171450">
                  <a:lnSpc>
                    <a:spcPts val="800"/>
                  </a:lnSpc>
                  <a:buFont typeface="Calibri" panose="020F0502020204030204" pitchFamily="34" charset="0"/>
                  <a:buChar char="⃝"/>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企業（協働機関）とのマッチングにより、新産業の創出等の大きな社会・経済的インパクトのある成果（イノベーション）を創出する研究開発を行う拠点の形成を支援。</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cxnSp macro="">
            <xdr:nvCxnSpPr>
              <xdr:cNvPr id="28" name="直線コネクタ 27">
                <a:extLst>
                  <a:ext uri="{FF2B5EF4-FFF2-40B4-BE49-F238E27FC236}">
                    <a16:creationId xmlns:a16="http://schemas.microsoft.com/office/drawing/2014/main" id="{0DA573A5-6AB0-4A6A-9CEF-1C5A55A206C1}"/>
                  </a:ext>
                </a:extLst>
              </xdr:cNvPr>
              <xdr:cNvCxnSpPr/>
            </xdr:nvCxnSpPr>
            <xdr:spPr>
              <a:xfrm flipH="1">
                <a:off x="2854923" y="50228422"/>
                <a:ext cx="54340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大かっこ 28">
                <a:extLst>
                  <a:ext uri="{FF2B5EF4-FFF2-40B4-BE49-F238E27FC236}">
                    <a16:creationId xmlns:a16="http://schemas.microsoft.com/office/drawing/2014/main" id="{56CEFD85-C9C5-402E-B227-AD95D5B84149}"/>
                  </a:ext>
                </a:extLst>
              </xdr:cNvPr>
              <xdr:cNvSpPr/>
            </xdr:nvSpPr>
            <xdr:spPr>
              <a:xfrm>
                <a:off x="1726406" y="51697697"/>
                <a:ext cx="2251745" cy="8690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indent="-171450">
                  <a:lnSpc>
                    <a:spcPts val="800"/>
                  </a:lnSpc>
                  <a:buFont typeface="Calibri" panose="020F0502020204030204" pitchFamily="34" charset="0"/>
                  <a:buChar char="⃝"/>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先端的な融合領域において、産学官の協働により、将来的な実用化を見据えた基礎的段階からの研究開発を行う拠点を形成する。</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cxnSp macro="">
            <xdr:nvCxnSpPr>
              <xdr:cNvPr id="30" name="直線矢印コネクタ 29">
                <a:extLst>
                  <a:ext uri="{FF2B5EF4-FFF2-40B4-BE49-F238E27FC236}">
                    <a16:creationId xmlns:a16="http://schemas.microsoft.com/office/drawing/2014/main" id="{2D7C773C-84AB-43DE-9149-E149069CF115}"/>
                  </a:ext>
                </a:extLst>
              </xdr:cNvPr>
              <xdr:cNvCxnSpPr>
                <a:endCxn id="26" idx="0"/>
              </xdr:cNvCxnSpPr>
            </xdr:nvCxnSpPr>
            <xdr:spPr>
              <a:xfrm>
                <a:off x="2857960" y="50231335"/>
                <a:ext cx="0" cy="4509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id="{8D33A712-A7D7-4746-8251-C94525418B51}"/>
                  </a:ext>
                </a:extLst>
              </xdr:cNvPr>
              <xdr:cNvCxnSpPr>
                <a:endCxn id="32" idx="0"/>
              </xdr:cNvCxnSpPr>
            </xdr:nvCxnSpPr>
            <xdr:spPr>
              <a:xfrm>
                <a:off x="8296132" y="50231335"/>
                <a:ext cx="0" cy="4509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a:extLst>
                  <a:ext uri="{FF2B5EF4-FFF2-40B4-BE49-F238E27FC236}">
                    <a16:creationId xmlns:a16="http://schemas.microsoft.com/office/drawing/2014/main" id="{A2769E03-A46B-4D07-B377-3EAD0B2428D9}"/>
                  </a:ext>
                </a:extLst>
              </xdr:cNvPr>
              <xdr:cNvSpPr/>
            </xdr:nvSpPr>
            <xdr:spPr>
              <a:xfrm>
                <a:off x="7173170" y="50682326"/>
                <a:ext cx="2244432" cy="9955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B </a:t>
                </a:r>
                <a:r>
                  <a:rPr kumimoji="1" lang="ja-JP" altLang="en-US" sz="1100">
                    <a:solidFill>
                      <a:srgbClr xmlns:mc="http://schemas.openxmlformats.org/markup-compatibility/2006" xmlns:a14="http://schemas.microsoft.com/office/drawing/2010/main" val="000000" mc:Ignorable="a14" a14:legacySpreadsheetColorIndex="8"/>
                    </a:solidFill>
                  </a:rPr>
                  <a:t>　国立研究開発法人</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　　科学技術振興機構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50</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大かっこ 32">
                <a:extLst>
                  <a:ext uri="{FF2B5EF4-FFF2-40B4-BE49-F238E27FC236}">
                    <a16:creationId xmlns:a16="http://schemas.microsoft.com/office/drawing/2014/main" id="{24027C8F-9170-4AA2-B2A1-2421DB30BC35}"/>
                  </a:ext>
                </a:extLst>
              </xdr:cNvPr>
              <xdr:cNvSpPr/>
            </xdr:nvSpPr>
            <xdr:spPr>
              <a:xfrm>
                <a:off x="7162329" y="51724926"/>
                <a:ext cx="2246560" cy="72963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indent="-171450">
                  <a:buFont typeface="Calibri" panose="020F0502020204030204" pitchFamily="34" charset="0"/>
                  <a:buChar char="⃝"/>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先端融合領域イノベーションプログラム創出拠点形成プログラム執行に係る課題管理等執行支援。</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34" name="テキスト ボックス 33">
                <a:extLst>
                  <a:ext uri="{FF2B5EF4-FFF2-40B4-BE49-F238E27FC236}">
                    <a16:creationId xmlns:a16="http://schemas.microsoft.com/office/drawing/2014/main" id="{7728DABD-4561-4C44-8022-1791FCD45649}"/>
                  </a:ext>
                </a:extLst>
              </xdr:cNvPr>
              <xdr:cNvSpPr txBox="1"/>
            </xdr:nvSpPr>
            <xdr:spPr>
              <a:xfrm>
                <a:off x="7136867" y="48323300"/>
                <a:ext cx="2323289" cy="525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職員旅費：</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百万円</a:t>
                </a:r>
                <a:br>
                  <a:rPr kumimoji="1" lang="en-US" altLang="ja-JP" sz="1100">
                    <a:solidFill>
                      <a:srgbClr xmlns:mc="http://schemas.openxmlformats.org/markup-compatibility/2006" xmlns:a14="http://schemas.microsoft.com/office/drawing/2010/main" val="000000" mc:Ignorable="a14" a14:legacySpreadsheetColorIndex="8"/>
                    </a:solidFill>
                  </a:rPr>
                </a:br>
                <a:r>
                  <a:rPr kumimoji="1" lang="ja-JP" altLang="en-US" sz="1100">
                    <a:solidFill>
                      <a:srgbClr xmlns:mc="http://schemas.openxmlformats.org/markup-compatibility/2006" xmlns:a14="http://schemas.microsoft.com/office/drawing/2010/main" val="000000" mc:Ignorable="a14" a14:legacySpreadsheetColorIndex="8"/>
                    </a:solidFill>
                  </a:rPr>
                  <a:t>委員等旅費：</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百万円　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35" name="右中かっこ 34">
                <a:extLst>
                  <a:ext uri="{FF2B5EF4-FFF2-40B4-BE49-F238E27FC236}">
                    <a16:creationId xmlns:a16="http://schemas.microsoft.com/office/drawing/2014/main" id="{8EABCEDF-4B49-4F69-BC73-0B5B643080C8}"/>
                  </a:ext>
                </a:extLst>
              </xdr:cNvPr>
              <xdr:cNvSpPr/>
            </xdr:nvSpPr>
            <xdr:spPr>
              <a:xfrm>
                <a:off x="6815158" y="48089342"/>
                <a:ext cx="204586" cy="93021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24" name="テキスト ボックス 23">
              <a:extLst>
                <a:ext uri="{FF2B5EF4-FFF2-40B4-BE49-F238E27FC236}">
                  <a16:creationId xmlns:a16="http://schemas.microsoft.com/office/drawing/2014/main" id="{DFC3EEE6-1837-4209-A765-68480460ADE6}"/>
                </a:ext>
              </a:extLst>
            </xdr:cNvPr>
            <xdr:cNvSpPr txBox="1"/>
          </xdr:nvSpPr>
          <xdr:spPr>
            <a:xfrm>
              <a:off x="8296701" y="50306388"/>
              <a:ext cx="2533600" cy="22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委託</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一般競争契約（総合評価）</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22" name="テキスト ボックス 21">
            <a:extLst>
              <a:ext uri="{FF2B5EF4-FFF2-40B4-BE49-F238E27FC236}">
                <a16:creationId xmlns:a16="http://schemas.microsoft.com/office/drawing/2014/main" id="{D39B11C0-ECE9-4510-8E67-300477E45BD7}"/>
              </a:ext>
            </a:extLst>
          </xdr:cNvPr>
          <xdr:cNvSpPr txBox="1"/>
        </xdr:nvSpPr>
        <xdr:spPr>
          <a:xfrm>
            <a:off x="1637138" y="50330100"/>
            <a:ext cx="1382353" cy="21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grpSp>
    <xdr:clientData/>
  </xdr:twoCellAnchor>
  <xdr:oneCellAnchor>
    <xdr:from>
      <xdr:col>34</xdr:col>
      <xdr:colOff>27213</xdr:colOff>
      <xdr:row>31</xdr:row>
      <xdr:rowOff>340176</xdr:rowOff>
    </xdr:from>
    <xdr:ext cx="789214" cy="166712"/>
    <xdr:sp macro="" textlink="">
      <xdr:nvSpPr>
        <xdr:cNvPr id="19" name="テキスト ボックス 18">
          <a:extLst>
            <a:ext uri="{FF2B5EF4-FFF2-40B4-BE49-F238E27FC236}">
              <a16:creationId xmlns:a16="http://schemas.microsoft.com/office/drawing/2014/main" id="{45DD9685-6E85-4033-BD55-7BB8F1138756}"/>
            </a:ext>
          </a:extLst>
        </xdr:cNvPr>
        <xdr:cNvSpPr txBox="1"/>
      </xdr:nvSpPr>
      <xdr:spPr>
        <a:xfrm>
          <a:off x="6966856" y="12110355"/>
          <a:ext cx="789214"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a:t>（</a:t>
          </a:r>
          <a:r>
            <a:rPr kumimoji="1" lang="en-US" altLang="ja-JP" sz="1000"/>
            <a:t>5/5</a:t>
          </a:r>
          <a:r>
            <a:rPr kumimoji="1" lang="ja-JP" altLang="en-US" sz="1000"/>
            <a:t>）</a:t>
          </a:r>
        </a:p>
      </xdr:txBody>
    </xdr:sp>
    <xdr:clientData/>
  </xdr:oneCellAnchor>
  <xdr:oneCellAnchor>
    <xdr:from>
      <xdr:col>30</xdr:col>
      <xdr:colOff>27214</xdr:colOff>
      <xdr:row>31</xdr:row>
      <xdr:rowOff>353787</xdr:rowOff>
    </xdr:from>
    <xdr:ext cx="789214" cy="166712"/>
    <xdr:sp macro="" textlink="">
      <xdr:nvSpPr>
        <xdr:cNvPr id="36" name="テキスト ボックス 35">
          <a:extLst>
            <a:ext uri="{FF2B5EF4-FFF2-40B4-BE49-F238E27FC236}">
              <a16:creationId xmlns:a16="http://schemas.microsoft.com/office/drawing/2014/main" id="{3BBF7AA9-5FB1-4A3A-8B92-7F8C7E355929}"/>
            </a:ext>
          </a:extLst>
        </xdr:cNvPr>
        <xdr:cNvSpPr txBox="1"/>
      </xdr:nvSpPr>
      <xdr:spPr>
        <a:xfrm>
          <a:off x="6150428" y="12123966"/>
          <a:ext cx="789214"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a:t>（</a:t>
          </a:r>
          <a:r>
            <a:rPr kumimoji="1" lang="en-US" altLang="ja-JP" sz="1000"/>
            <a:t>4/4</a:t>
          </a:r>
          <a:r>
            <a:rPr kumimoji="1" lang="ja-JP" altLang="en-US" sz="1000"/>
            <a:t>）</a:t>
          </a:r>
        </a:p>
      </xdr:txBody>
    </xdr:sp>
    <xdr:clientData/>
  </xdr:oneCellAnchor>
  <xdr:oneCellAnchor>
    <xdr:from>
      <xdr:col>38</xdr:col>
      <xdr:colOff>27214</xdr:colOff>
      <xdr:row>31</xdr:row>
      <xdr:rowOff>340175</xdr:rowOff>
    </xdr:from>
    <xdr:ext cx="789214" cy="166712"/>
    <xdr:sp macro="" textlink="">
      <xdr:nvSpPr>
        <xdr:cNvPr id="37" name="テキスト ボックス 36">
          <a:extLst>
            <a:ext uri="{FF2B5EF4-FFF2-40B4-BE49-F238E27FC236}">
              <a16:creationId xmlns:a16="http://schemas.microsoft.com/office/drawing/2014/main" id="{C7B3785C-3C22-4415-8A65-F90EB02C8845}"/>
            </a:ext>
          </a:extLst>
        </xdr:cNvPr>
        <xdr:cNvSpPr txBox="1"/>
      </xdr:nvSpPr>
      <xdr:spPr>
        <a:xfrm>
          <a:off x="7783285" y="12110354"/>
          <a:ext cx="789214"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a:t>（</a:t>
          </a:r>
          <a:r>
            <a:rPr kumimoji="1" lang="en-US" altLang="ja-JP" sz="1000"/>
            <a:t>1/1</a:t>
          </a:r>
          <a:r>
            <a:rPr kumimoji="1" lang="ja-JP" altLang="en-US" sz="1000"/>
            <a:t>）</a:t>
          </a:r>
        </a:p>
      </xdr:txBody>
    </xdr:sp>
    <xdr:clientData/>
  </xdr:oneCellAnchor>
  <xdr:oneCellAnchor>
    <xdr:from>
      <xdr:col>37</xdr:col>
      <xdr:colOff>149678</xdr:colOff>
      <xdr:row>133</xdr:row>
      <xdr:rowOff>163284</xdr:rowOff>
    </xdr:from>
    <xdr:ext cx="911679" cy="175048"/>
    <xdr:sp macro="" textlink="">
      <xdr:nvSpPr>
        <xdr:cNvPr id="38" name="テキスト ボックス 37">
          <a:extLst>
            <a:ext uri="{FF2B5EF4-FFF2-40B4-BE49-F238E27FC236}">
              <a16:creationId xmlns:a16="http://schemas.microsoft.com/office/drawing/2014/main" id="{B846A587-26F8-4D03-8745-52FB6092BFBE}"/>
            </a:ext>
          </a:extLst>
        </xdr:cNvPr>
        <xdr:cNvSpPr txBox="1"/>
      </xdr:nvSpPr>
      <xdr:spPr>
        <a:xfrm>
          <a:off x="7701642" y="35405784"/>
          <a:ext cx="911679" cy="175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50"/>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166</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625</v>
      </c>
      <c r="AF5" s="699"/>
      <c r="AG5" s="699"/>
      <c r="AH5" s="699"/>
      <c r="AI5" s="699"/>
      <c r="AJ5" s="699"/>
      <c r="AK5" s="699"/>
      <c r="AL5" s="699"/>
      <c r="AM5" s="699"/>
      <c r="AN5" s="699"/>
      <c r="AO5" s="699"/>
      <c r="AP5" s="700"/>
      <c r="AQ5" s="701" t="s">
        <v>578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656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3249</v>
      </c>
      <c r="Q13" s="658"/>
      <c r="R13" s="658"/>
      <c r="S13" s="658"/>
      <c r="T13" s="658"/>
      <c r="U13" s="658"/>
      <c r="V13" s="659"/>
      <c r="W13" s="657">
        <v>1316</v>
      </c>
      <c r="X13" s="658"/>
      <c r="Y13" s="658"/>
      <c r="Z13" s="658"/>
      <c r="AA13" s="658"/>
      <c r="AB13" s="658"/>
      <c r="AC13" s="659"/>
      <c r="AD13" s="657">
        <v>410</v>
      </c>
      <c r="AE13" s="658"/>
      <c r="AF13" s="658"/>
      <c r="AG13" s="658"/>
      <c r="AH13" s="658"/>
      <c r="AI13" s="658"/>
      <c r="AJ13" s="659"/>
      <c r="AK13" s="657" t="s">
        <v>659</v>
      </c>
      <c r="AL13" s="658"/>
      <c r="AM13" s="658"/>
      <c r="AN13" s="658"/>
      <c r="AO13" s="658"/>
      <c r="AP13" s="658"/>
      <c r="AQ13" s="659"/>
      <c r="AR13" s="919" t="s">
        <v>659</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626</v>
      </c>
      <c r="AE14" s="658"/>
      <c r="AF14" s="658"/>
      <c r="AG14" s="658"/>
      <c r="AH14" s="658"/>
      <c r="AI14" s="658"/>
      <c r="AJ14" s="659"/>
      <c r="AK14" s="657" t="s">
        <v>659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659</v>
      </c>
      <c r="AL15" s="658"/>
      <c r="AM15" s="658"/>
      <c r="AN15" s="658"/>
      <c r="AO15" s="658"/>
      <c r="AP15" s="658"/>
      <c r="AQ15" s="659"/>
      <c r="AR15" s="657" t="s">
        <v>659</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659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13</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659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3262</v>
      </c>
      <c r="Q18" s="879"/>
      <c r="R18" s="879"/>
      <c r="S18" s="879"/>
      <c r="T18" s="879"/>
      <c r="U18" s="879"/>
      <c r="V18" s="880"/>
      <c r="W18" s="878">
        <f>SUM(W13:AC17)</f>
        <v>1316</v>
      </c>
      <c r="X18" s="879"/>
      <c r="Y18" s="879"/>
      <c r="Z18" s="879"/>
      <c r="AA18" s="879"/>
      <c r="AB18" s="879"/>
      <c r="AC18" s="880"/>
      <c r="AD18" s="878">
        <f>SUM(AD13:AJ17)</f>
        <v>410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3262</v>
      </c>
      <c r="Q19" s="658"/>
      <c r="R19" s="658"/>
      <c r="S19" s="658"/>
      <c r="T19" s="658"/>
      <c r="U19" s="658"/>
      <c r="V19" s="659"/>
      <c r="W19" s="657">
        <v>1313</v>
      </c>
      <c r="X19" s="658"/>
      <c r="Y19" s="658"/>
      <c r="Z19" s="658"/>
      <c r="AA19" s="658"/>
      <c r="AB19" s="658"/>
      <c r="AC19" s="659"/>
      <c r="AD19" s="657">
        <v>410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0.99772036474164139</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1.0040012311480455</v>
      </c>
      <c r="Q21" s="318"/>
      <c r="R21" s="318"/>
      <c r="S21" s="318"/>
      <c r="T21" s="318"/>
      <c r="U21" s="318"/>
      <c r="V21" s="318"/>
      <c r="W21" s="318">
        <f t="shared" ref="W21" si="2">IF(W19=0, "-", SUM(W19)/SUM(W13,W14))</f>
        <v>0.99772036474164139</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9.75" customHeight="1" x14ac:dyDescent="0.15">
      <c r="A23" s="967"/>
      <c r="B23" s="968"/>
      <c r="C23" s="968"/>
      <c r="D23" s="968"/>
      <c r="E23" s="968"/>
      <c r="F23" s="969"/>
      <c r="G23" s="952"/>
      <c r="H23" s="953"/>
      <c r="I23" s="953"/>
      <c r="J23" s="953"/>
      <c r="K23" s="953"/>
      <c r="L23" s="953"/>
      <c r="M23" s="953"/>
      <c r="N23" s="953"/>
      <c r="O23" s="954"/>
      <c r="P23" s="919"/>
      <c r="Q23" s="920"/>
      <c r="R23" s="920"/>
      <c r="S23" s="920"/>
      <c r="T23" s="920"/>
      <c r="U23" s="920"/>
      <c r="V23" s="937"/>
      <c r="W23" s="919"/>
      <c r="X23" s="920"/>
      <c r="Y23" s="920"/>
      <c r="Z23" s="920"/>
      <c r="AA23" s="920"/>
      <c r="AB23" s="920"/>
      <c r="AC23" s="937"/>
      <c r="AD23" s="974" t="s">
        <v>568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t="str">
        <f>AK13</f>
        <v>-</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569</v>
      </c>
      <c r="AR31" s="200"/>
      <c r="AS31" s="133" t="s">
        <v>355</v>
      </c>
      <c r="AT31" s="134"/>
      <c r="AU31" s="199">
        <v>30</v>
      </c>
      <c r="AV31" s="199"/>
      <c r="AW31" s="398" t="s">
        <v>300</v>
      </c>
      <c r="AX31" s="399"/>
    </row>
    <row r="32" spans="1:50" ht="39.7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493</v>
      </c>
      <c r="AC32" s="461"/>
      <c r="AD32" s="461"/>
      <c r="AE32" s="218">
        <v>100</v>
      </c>
      <c r="AF32" s="219"/>
      <c r="AG32" s="219"/>
      <c r="AH32" s="219"/>
      <c r="AI32" s="218">
        <v>100</v>
      </c>
      <c r="AJ32" s="219"/>
      <c r="AK32" s="219"/>
      <c r="AL32" s="219"/>
      <c r="AM32" s="218">
        <v>100</v>
      </c>
      <c r="AN32" s="219"/>
      <c r="AO32" s="219"/>
      <c r="AP32" s="219"/>
      <c r="AQ32" s="340" t="s">
        <v>569</v>
      </c>
      <c r="AR32" s="207"/>
      <c r="AS32" s="207"/>
      <c r="AT32" s="341"/>
      <c r="AU32" s="219" t="s">
        <v>569</v>
      </c>
      <c r="AV32" s="219"/>
      <c r="AW32" s="219"/>
      <c r="AX32" s="221"/>
    </row>
    <row r="33" spans="1:50" ht="39.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493</v>
      </c>
      <c r="AC33" s="523"/>
      <c r="AD33" s="523"/>
      <c r="AE33" s="218">
        <v>50</v>
      </c>
      <c r="AF33" s="219"/>
      <c r="AG33" s="219"/>
      <c r="AH33" s="219"/>
      <c r="AI33" s="218">
        <v>50</v>
      </c>
      <c r="AJ33" s="219"/>
      <c r="AK33" s="219"/>
      <c r="AL33" s="219"/>
      <c r="AM33" s="218">
        <v>50</v>
      </c>
      <c r="AN33" s="219"/>
      <c r="AO33" s="219"/>
      <c r="AP33" s="219"/>
      <c r="AQ33" s="340" t="s">
        <v>569</v>
      </c>
      <c r="AR33" s="207"/>
      <c r="AS33" s="207"/>
      <c r="AT33" s="341"/>
      <c r="AU33" s="219">
        <v>50</v>
      </c>
      <c r="AV33" s="219"/>
      <c r="AW33" s="219"/>
      <c r="AX33" s="221"/>
    </row>
    <row r="34" spans="1:50" ht="39.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200</v>
      </c>
      <c r="AF34" s="219"/>
      <c r="AG34" s="219"/>
      <c r="AH34" s="219"/>
      <c r="AI34" s="218">
        <v>200</v>
      </c>
      <c r="AJ34" s="219"/>
      <c r="AK34" s="219"/>
      <c r="AL34" s="219"/>
      <c r="AM34" s="218">
        <v>200</v>
      </c>
      <c r="AN34" s="219"/>
      <c r="AO34" s="219"/>
      <c r="AP34" s="219"/>
      <c r="AQ34" s="340" t="s">
        <v>569</v>
      </c>
      <c r="AR34" s="207"/>
      <c r="AS34" s="207"/>
      <c r="AT34" s="341"/>
      <c r="AU34" s="219" t="s">
        <v>569</v>
      </c>
      <c r="AV34" s="219"/>
      <c r="AW34" s="219"/>
      <c r="AX34" s="221"/>
    </row>
    <row r="35" spans="1:50" ht="23.25" customHeight="1" x14ac:dyDescent="0.15">
      <c r="A35" s="226" t="s">
        <v>502</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569</v>
      </c>
      <c r="AR38" s="200"/>
      <c r="AS38" s="133" t="s">
        <v>355</v>
      </c>
      <c r="AT38" s="134"/>
      <c r="AU38" s="199">
        <v>30</v>
      </c>
      <c r="AV38" s="199"/>
      <c r="AW38" s="398" t="s">
        <v>300</v>
      </c>
      <c r="AX38" s="399"/>
    </row>
    <row r="39" spans="1:50" ht="40.5" customHeight="1" x14ac:dyDescent="0.15">
      <c r="A39" s="403"/>
      <c r="B39" s="401"/>
      <c r="C39" s="401"/>
      <c r="D39" s="401"/>
      <c r="E39" s="401"/>
      <c r="F39" s="402"/>
      <c r="G39" s="564" t="s">
        <v>584</v>
      </c>
      <c r="H39" s="565"/>
      <c r="I39" s="565"/>
      <c r="J39" s="565"/>
      <c r="K39" s="565"/>
      <c r="L39" s="565"/>
      <c r="M39" s="565"/>
      <c r="N39" s="565"/>
      <c r="O39" s="566"/>
      <c r="P39" s="105" t="s">
        <v>585</v>
      </c>
      <c r="Q39" s="105"/>
      <c r="R39" s="105"/>
      <c r="S39" s="105"/>
      <c r="T39" s="105"/>
      <c r="U39" s="105"/>
      <c r="V39" s="105"/>
      <c r="W39" s="105"/>
      <c r="X39" s="106"/>
      <c r="Y39" s="471" t="s">
        <v>12</v>
      </c>
      <c r="Z39" s="531"/>
      <c r="AA39" s="532"/>
      <c r="AB39" s="461" t="s">
        <v>586</v>
      </c>
      <c r="AC39" s="461"/>
      <c r="AD39" s="461"/>
      <c r="AE39" s="218">
        <v>2</v>
      </c>
      <c r="AF39" s="219"/>
      <c r="AG39" s="219"/>
      <c r="AH39" s="219"/>
      <c r="AI39" s="218">
        <v>2</v>
      </c>
      <c r="AJ39" s="219"/>
      <c r="AK39" s="219"/>
      <c r="AL39" s="219"/>
      <c r="AM39" s="218">
        <v>2</v>
      </c>
      <c r="AN39" s="219"/>
      <c r="AO39" s="219"/>
      <c r="AP39" s="219"/>
      <c r="AQ39" s="340" t="s">
        <v>569</v>
      </c>
      <c r="AR39" s="207"/>
      <c r="AS39" s="207"/>
      <c r="AT39" s="341"/>
      <c r="AU39" s="219" t="s">
        <v>569</v>
      </c>
      <c r="AV39" s="219"/>
      <c r="AW39" s="219"/>
      <c r="AX39" s="221"/>
    </row>
    <row r="40" spans="1:50" ht="40.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586</v>
      </c>
      <c r="AC40" s="523"/>
      <c r="AD40" s="523"/>
      <c r="AE40" s="218">
        <v>1</v>
      </c>
      <c r="AF40" s="219"/>
      <c r="AG40" s="219"/>
      <c r="AH40" s="219"/>
      <c r="AI40" s="218">
        <v>1</v>
      </c>
      <c r="AJ40" s="219"/>
      <c r="AK40" s="219"/>
      <c r="AL40" s="219"/>
      <c r="AM40" s="218">
        <v>1</v>
      </c>
      <c r="AN40" s="219"/>
      <c r="AO40" s="219"/>
      <c r="AP40" s="219"/>
      <c r="AQ40" s="340" t="s">
        <v>569</v>
      </c>
      <c r="AR40" s="207"/>
      <c r="AS40" s="207"/>
      <c r="AT40" s="341"/>
      <c r="AU40" s="219">
        <v>1</v>
      </c>
      <c r="AV40" s="219"/>
      <c r="AW40" s="219"/>
      <c r="AX40" s="221"/>
    </row>
    <row r="41" spans="1:50" ht="40.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200</v>
      </c>
      <c r="AF41" s="219"/>
      <c r="AG41" s="219"/>
      <c r="AH41" s="219"/>
      <c r="AI41" s="218">
        <v>200</v>
      </c>
      <c r="AJ41" s="219"/>
      <c r="AK41" s="219"/>
      <c r="AL41" s="219"/>
      <c r="AM41" s="218">
        <v>200</v>
      </c>
      <c r="AN41" s="219"/>
      <c r="AO41" s="219"/>
      <c r="AP41" s="219"/>
      <c r="AQ41" s="340" t="s">
        <v>569</v>
      </c>
      <c r="AR41" s="207"/>
      <c r="AS41" s="207"/>
      <c r="AT41" s="341"/>
      <c r="AU41" s="219" t="s">
        <v>569</v>
      </c>
      <c r="AV41" s="219"/>
      <c r="AW41" s="219"/>
      <c r="AX41" s="221"/>
    </row>
    <row r="42" spans="1:50" ht="23.25" customHeight="1" x14ac:dyDescent="0.15">
      <c r="A42" s="226" t="s">
        <v>502</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8</v>
      </c>
      <c r="AF101" s="219"/>
      <c r="AG101" s="219"/>
      <c r="AH101" s="220"/>
      <c r="AI101" s="218">
        <v>3</v>
      </c>
      <c r="AJ101" s="219"/>
      <c r="AK101" s="219"/>
      <c r="AL101" s="220"/>
      <c r="AM101" s="218">
        <v>1</v>
      </c>
      <c r="AN101" s="219"/>
      <c r="AO101" s="219"/>
      <c r="AP101" s="220"/>
      <c r="AQ101" s="218" t="s">
        <v>569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8</v>
      </c>
      <c r="AF102" s="418"/>
      <c r="AG102" s="418"/>
      <c r="AH102" s="418"/>
      <c r="AI102" s="418">
        <v>3</v>
      </c>
      <c r="AJ102" s="418"/>
      <c r="AK102" s="418"/>
      <c r="AL102" s="418"/>
      <c r="AM102" s="418">
        <v>1</v>
      </c>
      <c r="AN102" s="418"/>
      <c r="AO102" s="418"/>
      <c r="AP102" s="418"/>
      <c r="AQ102" s="273" t="s">
        <v>569</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406</v>
      </c>
      <c r="AF116" s="418"/>
      <c r="AG116" s="418"/>
      <c r="AH116" s="418"/>
      <c r="AI116" s="418">
        <v>439</v>
      </c>
      <c r="AJ116" s="418"/>
      <c r="AK116" s="418"/>
      <c r="AL116" s="418"/>
      <c r="AM116" s="418">
        <v>410</v>
      </c>
      <c r="AN116" s="418"/>
      <c r="AO116" s="418"/>
      <c r="AP116" s="418"/>
      <c r="AQ116" s="218" t="s">
        <v>628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593</v>
      </c>
      <c r="AN117" s="551"/>
      <c r="AO117" s="551"/>
      <c r="AP117" s="551"/>
      <c r="AQ117" s="551" t="s">
        <v>629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596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v>52557</v>
      </c>
      <c r="AF134" s="207"/>
      <c r="AG134" s="207"/>
      <c r="AH134" s="207"/>
      <c r="AI134" s="206">
        <v>60814</v>
      </c>
      <c r="AJ134" s="207"/>
      <c r="AK134" s="207"/>
      <c r="AL134" s="207"/>
      <c r="AM134" s="206"/>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569</v>
      </c>
      <c r="AF135" s="207"/>
      <c r="AG135" s="207"/>
      <c r="AH135" s="207"/>
      <c r="AI135" s="206" t="s">
        <v>569</v>
      </c>
      <c r="AJ135" s="207"/>
      <c r="AK135" s="207"/>
      <c r="AL135" s="207"/>
      <c r="AM135" s="206" t="s">
        <v>628</v>
      </c>
      <c r="AN135" s="207"/>
      <c r="AO135" s="207"/>
      <c r="AP135" s="207"/>
      <c r="AQ135" s="206" t="s">
        <v>569</v>
      </c>
      <c r="AR135" s="207"/>
      <c r="AS135" s="207"/>
      <c r="AT135" s="207"/>
      <c r="AU135" s="206">
        <v>58535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599</v>
      </c>
      <c r="K430" s="901"/>
      <c r="L430" s="901"/>
      <c r="M430" s="901"/>
      <c r="N430" s="901"/>
      <c r="O430" s="901"/>
      <c r="P430" s="901"/>
      <c r="Q430" s="901"/>
      <c r="R430" s="901"/>
      <c r="S430" s="901"/>
      <c r="T430" s="902"/>
      <c r="U430" s="588" t="s">
        <v>570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90" t="s">
        <v>570</v>
      </c>
      <c r="AR432" s="200"/>
      <c r="AS432" s="133" t="s">
        <v>355</v>
      </c>
      <c r="AT432" s="134"/>
      <c r="AU432" s="200" t="s">
        <v>570</v>
      </c>
      <c r="AV432" s="200"/>
      <c r="AW432" s="133" t="s">
        <v>300</v>
      </c>
      <c r="AX432" s="195"/>
    </row>
    <row r="433" spans="1:50" ht="23.25" customHeight="1" x14ac:dyDescent="0.15">
      <c r="A433" s="189"/>
      <c r="B433" s="186"/>
      <c r="C433" s="180"/>
      <c r="D433" s="186"/>
      <c r="E433" s="342"/>
      <c r="F433" s="343"/>
      <c r="G433" s="104" t="s">
        <v>570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570</v>
      </c>
      <c r="AC433" s="213"/>
      <c r="AD433" s="213"/>
      <c r="AE433" s="340" t="s">
        <v>600</v>
      </c>
      <c r="AF433" s="207"/>
      <c r="AG433" s="207"/>
      <c r="AH433" s="341"/>
      <c r="AI433" s="340" t="s">
        <v>600</v>
      </c>
      <c r="AJ433" s="207"/>
      <c r="AK433" s="207"/>
      <c r="AL433" s="207"/>
      <c r="AM433" s="340" t="s">
        <v>569</v>
      </c>
      <c r="AN433" s="207"/>
      <c r="AO433" s="207"/>
      <c r="AP433" s="341"/>
      <c r="AQ433" s="340" t="s">
        <v>599</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0" t="s">
        <v>600</v>
      </c>
      <c r="AF434" s="207"/>
      <c r="AG434" s="207"/>
      <c r="AH434" s="341"/>
      <c r="AI434" s="340" t="s">
        <v>600</v>
      </c>
      <c r="AJ434" s="207"/>
      <c r="AK434" s="207"/>
      <c r="AL434" s="207"/>
      <c r="AM434" s="340" t="s">
        <v>569</v>
      </c>
      <c r="AN434" s="207"/>
      <c r="AO434" s="207"/>
      <c r="AP434" s="341"/>
      <c r="AQ434" s="340" t="s">
        <v>600</v>
      </c>
      <c r="AR434" s="207"/>
      <c r="AS434" s="207"/>
      <c r="AT434" s="341"/>
      <c r="AU434" s="207" t="s">
        <v>600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599</v>
      </c>
      <c r="AF435" s="207"/>
      <c r="AG435" s="207"/>
      <c r="AH435" s="341"/>
      <c r="AI435" s="340" t="s">
        <v>600</v>
      </c>
      <c r="AJ435" s="207"/>
      <c r="AK435" s="207"/>
      <c r="AL435" s="207"/>
      <c r="AM435" s="340" t="s">
        <v>569</v>
      </c>
      <c r="AN435" s="207"/>
      <c r="AO435" s="207"/>
      <c r="AP435" s="341"/>
      <c r="AQ435" s="340" t="s">
        <v>600</v>
      </c>
      <c r="AR435" s="207"/>
      <c r="AS435" s="207"/>
      <c r="AT435" s="341"/>
      <c r="AU435" s="207" t="s">
        <v>599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570</v>
      </c>
      <c r="AF457" s="200"/>
      <c r="AG457" s="133" t="s">
        <v>355</v>
      </c>
      <c r="AH457" s="134"/>
      <c r="AI457" s="156"/>
      <c r="AJ457" s="156"/>
      <c r="AK457" s="156"/>
      <c r="AL457" s="154"/>
      <c r="AM457" s="156"/>
      <c r="AN457" s="156"/>
      <c r="AO457" s="156"/>
      <c r="AP457" s="154"/>
      <c r="AQ457" s="590" t="s">
        <v>570</v>
      </c>
      <c r="AR457" s="200"/>
      <c r="AS457" s="133" t="s">
        <v>355</v>
      </c>
      <c r="AT457" s="134"/>
      <c r="AU457" s="200" t="s">
        <v>570</v>
      </c>
      <c r="AV457" s="200"/>
      <c r="AW457" s="133" t="s">
        <v>300</v>
      </c>
      <c r="AX457" s="195"/>
    </row>
    <row r="458" spans="1:50" ht="23.25" customHeight="1" x14ac:dyDescent="0.15">
      <c r="A458" s="189"/>
      <c r="B458" s="186"/>
      <c r="C458" s="180"/>
      <c r="D458" s="186"/>
      <c r="E458" s="342"/>
      <c r="F458" s="343"/>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0" t="s">
        <v>600</v>
      </c>
      <c r="AF458" s="207"/>
      <c r="AG458" s="207"/>
      <c r="AH458" s="207"/>
      <c r="AI458" s="340" t="s">
        <v>601</v>
      </c>
      <c r="AJ458" s="207"/>
      <c r="AK458" s="207"/>
      <c r="AL458" s="207"/>
      <c r="AM458" s="340" t="s">
        <v>569</v>
      </c>
      <c r="AN458" s="207"/>
      <c r="AO458" s="207"/>
      <c r="AP458" s="341"/>
      <c r="AQ458" s="340" t="s">
        <v>600</v>
      </c>
      <c r="AR458" s="207"/>
      <c r="AS458" s="207"/>
      <c r="AT458" s="341"/>
      <c r="AU458" s="207" t="s">
        <v>600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0" t="s">
        <v>600</v>
      </c>
      <c r="AF459" s="207"/>
      <c r="AG459" s="207"/>
      <c r="AH459" s="341"/>
      <c r="AI459" s="340" t="s">
        <v>601</v>
      </c>
      <c r="AJ459" s="207"/>
      <c r="AK459" s="207"/>
      <c r="AL459" s="207"/>
      <c r="AM459" s="340" t="s">
        <v>569</v>
      </c>
      <c r="AN459" s="207"/>
      <c r="AO459" s="207"/>
      <c r="AP459" s="341"/>
      <c r="AQ459" s="340" t="s">
        <v>601</v>
      </c>
      <c r="AR459" s="207"/>
      <c r="AS459" s="207"/>
      <c r="AT459" s="341"/>
      <c r="AU459" s="207" t="s">
        <v>600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600</v>
      </c>
      <c r="AF460" s="207"/>
      <c r="AG460" s="207"/>
      <c r="AH460" s="341"/>
      <c r="AI460" s="340" t="s">
        <v>600</v>
      </c>
      <c r="AJ460" s="207"/>
      <c r="AK460" s="207"/>
      <c r="AL460" s="207"/>
      <c r="AM460" s="340" t="s">
        <v>569</v>
      </c>
      <c r="AN460" s="207"/>
      <c r="AO460" s="207"/>
      <c r="AP460" s="341"/>
      <c r="AQ460" s="340" t="s">
        <v>600</v>
      </c>
      <c r="AR460" s="207"/>
      <c r="AS460" s="207"/>
      <c r="AT460" s="341"/>
      <c r="AU460" s="207" t="s">
        <v>601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3.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621</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57.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621</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66"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621</v>
      </c>
      <c r="AE704" s="783"/>
      <c r="AF704" s="783"/>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630</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621</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621</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630</v>
      </c>
      <c r="AE710" s="329"/>
      <c r="AF710" s="329"/>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621</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630</v>
      </c>
      <c r="AE712" s="783"/>
      <c r="AF712" s="783"/>
      <c r="AG712" s="810" t="s">
        <v>569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630</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45.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621</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42"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621</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6"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621</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56.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621</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630</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85.25" customHeight="1" thickBot="1" x14ac:dyDescent="0.2">
      <c r="A735" s="790" t="s">
        <v>614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569</v>
      </c>
      <c r="F737" s="990"/>
      <c r="G737" s="990"/>
      <c r="H737" s="990"/>
      <c r="I737" s="990"/>
      <c r="J737" s="990"/>
      <c r="K737" s="990"/>
      <c r="L737" s="990"/>
      <c r="M737" s="990"/>
      <c r="N737" s="365" t="s">
        <v>539</v>
      </c>
      <c r="O737" s="365"/>
      <c r="P737" s="365"/>
      <c r="Q737" s="365"/>
      <c r="R737" s="990" t="s">
        <v>615</v>
      </c>
      <c r="S737" s="990"/>
      <c r="T737" s="990"/>
      <c r="U737" s="990"/>
      <c r="V737" s="990"/>
      <c r="W737" s="990"/>
      <c r="X737" s="990"/>
      <c r="Y737" s="990"/>
      <c r="Z737" s="990"/>
      <c r="AA737" s="365" t="s">
        <v>538</v>
      </c>
      <c r="AB737" s="365"/>
      <c r="AC737" s="365"/>
      <c r="AD737" s="365"/>
      <c r="AE737" s="990" t="s">
        <v>616</v>
      </c>
      <c r="AF737" s="990"/>
      <c r="AG737" s="990"/>
      <c r="AH737" s="990"/>
      <c r="AI737" s="990"/>
      <c r="AJ737" s="990"/>
      <c r="AK737" s="990"/>
      <c r="AL737" s="990"/>
      <c r="AM737" s="990"/>
      <c r="AN737" s="365" t="s">
        <v>537</v>
      </c>
      <c r="AO737" s="365"/>
      <c r="AP737" s="365"/>
      <c r="AQ737" s="365"/>
      <c r="AR737" s="982" t="s">
        <v>617</v>
      </c>
      <c r="AS737" s="983"/>
      <c r="AT737" s="983"/>
      <c r="AU737" s="983"/>
      <c r="AV737" s="983"/>
      <c r="AW737" s="983"/>
      <c r="AX737" s="984"/>
      <c r="AY737" s="89"/>
      <c r="AZ737" s="89"/>
    </row>
    <row r="738" spans="1:52" ht="24.75" customHeight="1" x14ac:dyDescent="0.15">
      <c r="A738" s="991" t="s">
        <v>536</v>
      </c>
      <c r="B738" s="210"/>
      <c r="C738" s="210"/>
      <c r="D738" s="211"/>
      <c r="E738" s="990" t="s">
        <v>618</v>
      </c>
      <c r="F738" s="990"/>
      <c r="G738" s="990"/>
      <c r="H738" s="990"/>
      <c r="I738" s="990"/>
      <c r="J738" s="990"/>
      <c r="K738" s="990"/>
      <c r="L738" s="990"/>
      <c r="M738" s="990"/>
      <c r="N738" s="365" t="s">
        <v>535</v>
      </c>
      <c r="O738" s="365"/>
      <c r="P738" s="365"/>
      <c r="Q738" s="365"/>
      <c r="R738" s="990" t="s">
        <v>619</v>
      </c>
      <c r="S738" s="990"/>
      <c r="T738" s="990"/>
      <c r="U738" s="990"/>
      <c r="V738" s="990"/>
      <c r="W738" s="990"/>
      <c r="X738" s="990"/>
      <c r="Y738" s="990"/>
      <c r="Z738" s="990"/>
      <c r="AA738" s="365" t="s">
        <v>534</v>
      </c>
      <c r="AB738" s="365"/>
      <c r="AC738" s="365"/>
      <c r="AD738" s="365"/>
      <c r="AE738" s="990" t="s">
        <v>620</v>
      </c>
      <c r="AF738" s="990"/>
      <c r="AG738" s="990"/>
      <c r="AH738" s="990"/>
      <c r="AI738" s="990"/>
      <c r="AJ738" s="990"/>
      <c r="AK738" s="990"/>
      <c r="AL738" s="990"/>
      <c r="AM738" s="990"/>
      <c r="AN738" s="365" t="s">
        <v>530</v>
      </c>
      <c r="AO738" s="365"/>
      <c r="AP738" s="365"/>
      <c r="AQ738" s="365"/>
      <c r="AR738" s="982">
        <v>174</v>
      </c>
      <c r="AS738" s="983"/>
      <c r="AT738" s="983"/>
      <c r="AU738" s="983"/>
      <c r="AV738" s="983"/>
      <c r="AW738" s="983"/>
      <c r="AX738" s="984"/>
    </row>
    <row r="739" spans="1:52" ht="24.75" customHeight="1" thickBot="1" x14ac:dyDescent="0.2">
      <c r="A739" s="992" t="s">
        <v>526</v>
      </c>
      <c r="B739" s="993"/>
      <c r="C739" s="993"/>
      <c r="D739" s="994"/>
      <c r="E739" s="995" t="s">
        <v>566</v>
      </c>
      <c r="F739" s="985"/>
      <c r="G739" s="985"/>
      <c r="H739" s="93" t="str">
        <f>IF(E739="", "", "(")</f>
        <v>(</v>
      </c>
      <c r="I739" s="985"/>
      <c r="J739" s="985"/>
      <c r="K739" s="93" t="str">
        <f>IF(OR(I739="　", I739=""), "", "-")</f>
        <v/>
      </c>
      <c r="L739" s="986">
        <v>175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t="s">
        <v>634</v>
      </c>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9.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4.25" hidden="1" customHeight="1" thickBo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636</v>
      </c>
      <c r="H781" s="671"/>
      <c r="I781" s="671"/>
      <c r="J781" s="671"/>
      <c r="K781" s="672"/>
      <c r="L781" s="664" t="s">
        <v>653</v>
      </c>
      <c r="M781" s="665"/>
      <c r="N781" s="665"/>
      <c r="O781" s="665"/>
      <c r="P781" s="665"/>
      <c r="Q781" s="665"/>
      <c r="R781" s="665"/>
      <c r="S781" s="665"/>
      <c r="T781" s="665"/>
      <c r="U781" s="665"/>
      <c r="V781" s="665"/>
      <c r="W781" s="665"/>
      <c r="X781" s="666"/>
      <c r="Y781" s="388">
        <v>65</v>
      </c>
      <c r="Z781" s="389"/>
      <c r="AA781" s="389"/>
      <c r="AB781" s="805"/>
      <c r="AC781" s="670" t="s">
        <v>637</v>
      </c>
      <c r="AD781" s="671"/>
      <c r="AE781" s="671"/>
      <c r="AF781" s="671"/>
      <c r="AG781" s="672"/>
      <c r="AH781" s="664" t="s">
        <v>642</v>
      </c>
      <c r="AI781" s="665"/>
      <c r="AJ781" s="665"/>
      <c r="AK781" s="665"/>
      <c r="AL781" s="665"/>
      <c r="AM781" s="665"/>
      <c r="AN781" s="665"/>
      <c r="AO781" s="665"/>
      <c r="AP781" s="665"/>
      <c r="AQ781" s="665"/>
      <c r="AR781" s="665"/>
      <c r="AS781" s="665"/>
      <c r="AT781" s="666"/>
      <c r="AU781" s="388">
        <v>31</v>
      </c>
      <c r="AV781" s="389"/>
      <c r="AW781" s="389"/>
      <c r="AX781" s="390"/>
    </row>
    <row r="782" spans="1:50" ht="24.75" customHeight="1" x14ac:dyDescent="0.15">
      <c r="A782" s="631"/>
      <c r="B782" s="632"/>
      <c r="C782" s="632"/>
      <c r="D782" s="632"/>
      <c r="E782" s="632"/>
      <c r="F782" s="633"/>
      <c r="G782" s="606" t="s">
        <v>637</v>
      </c>
      <c r="H782" s="607"/>
      <c r="I782" s="607"/>
      <c r="J782" s="607"/>
      <c r="K782" s="608"/>
      <c r="L782" s="598" t="s">
        <v>654</v>
      </c>
      <c r="M782" s="599"/>
      <c r="N782" s="599"/>
      <c r="O782" s="599"/>
      <c r="P782" s="599"/>
      <c r="Q782" s="599"/>
      <c r="R782" s="599"/>
      <c r="S782" s="599"/>
      <c r="T782" s="599"/>
      <c r="U782" s="599"/>
      <c r="V782" s="599"/>
      <c r="W782" s="599"/>
      <c r="X782" s="600"/>
      <c r="Y782" s="601">
        <v>117</v>
      </c>
      <c r="Z782" s="602"/>
      <c r="AA782" s="602"/>
      <c r="AB782" s="612"/>
      <c r="AC782" s="606" t="s">
        <v>640</v>
      </c>
      <c r="AD782" s="607"/>
      <c r="AE782" s="607"/>
      <c r="AF782" s="607"/>
      <c r="AG782" s="608"/>
      <c r="AH782" s="598" t="s">
        <v>643</v>
      </c>
      <c r="AI782" s="599"/>
      <c r="AJ782" s="599"/>
      <c r="AK782" s="599"/>
      <c r="AL782" s="599"/>
      <c r="AM782" s="599"/>
      <c r="AN782" s="599"/>
      <c r="AO782" s="599"/>
      <c r="AP782" s="599"/>
      <c r="AQ782" s="599"/>
      <c r="AR782" s="599"/>
      <c r="AS782" s="599"/>
      <c r="AT782" s="600"/>
      <c r="AU782" s="601">
        <v>18</v>
      </c>
      <c r="AV782" s="602"/>
      <c r="AW782" s="602"/>
      <c r="AX782" s="603"/>
    </row>
    <row r="783" spans="1:50" ht="24.75" customHeight="1" x14ac:dyDescent="0.15">
      <c r="A783" s="631"/>
      <c r="B783" s="632"/>
      <c r="C783" s="632"/>
      <c r="D783" s="632"/>
      <c r="E783" s="632"/>
      <c r="F783" s="633"/>
      <c r="G783" s="606" t="s">
        <v>638</v>
      </c>
      <c r="H783" s="607"/>
      <c r="I783" s="607"/>
      <c r="J783" s="607"/>
      <c r="K783" s="608"/>
      <c r="L783" s="598" t="s">
        <v>655</v>
      </c>
      <c r="M783" s="599"/>
      <c r="N783" s="599"/>
      <c r="O783" s="599"/>
      <c r="P783" s="599"/>
      <c r="Q783" s="599"/>
      <c r="R783" s="599"/>
      <c r="S783" s="599"/>
      <c r="T783" s="599"/>
      <c r="U783" s="599"/>
      <c r="V783" s="599"/>
      <c r="W783" s="599"/>
      <c r="X783" s="600"/>
      <c r="Y783" s="601">
        <v>149</v>
      </c>
      <c r="Z783" s="602"/>
      <c r="AA783" s="602"/>
      <c r="AB783" s="612"/>
      <c r="AC783" s="606" t="s">
        <v>641</v>
      </c>
      <c r="AD783" s="607"/>
      <c r="AE783" s="607"/>
      <c r="AF783" s="607"/>
      <c r="AG783" s="608"/>
      <c r="AH783" s="598" t="s">
        <v>641</v>
      </c>
      <c r="AI783" s="599"/>
      <c r="AJ783" s="599"/>
      <c r="AK783" s="599"/>
      <c r="AL783" s="599"/>
      <c r="AM783" s="599"/>
      <c r="AN783" s="599"/>
      <c r="AO783" s="599"/>
      <c r="AP783" s="599"/>
      <c r="AQ783" s="599"/>
      <c r="AR783" s="599"/>
      <c r="AS783" s="599"/>
      <c r="AT783" s="600"/>
      <c r="AU783" s="601">
        <v>1</v>
      </c>
      <c r="AV783" s="602"/>
      <c r="AW783" s="602"/>
      <c r="AX783" s="603"/>
    </row>
    <row r="784" spans="1:50" ht="24.75" customHeight="1" x14ac:dyDescent="0.15">
      <c r="A784" s="631"/>
      <c r="B784" s="632"/>
      <c r="C784" s="632"/>
      <c r="D784" s="632"/>
      <c r="E784" s="632"/>
      <c r="F784" s="633"/>
      <c r="G784" s="606" t="s">
        <v>639</v>
      </c>
      <c r="H784" s="607"/>
      <c r="I784" s="607"/>
      <c r="J784" s="607"/>
      <c r="K784" s="608"/>
      <c r="L784" s="598" t="s">
        <v>639</v>
      </c>
      <c r="M784" s="599"/>
      <c r="N784" s="599"/>
      <c r="O784" s="599"/>
      <c r="P784" s="599"/>
      <c r="Q784" s="599"/>
      <c r="R784" s="599"/>
      <c r="S784" s="599"/>
      <c r="T784" s="599"/>
      <c r="U784" s="599"/>
      <c r="V784" s="599"/>
      <c r="W784" s="599"/>
      <c r="X784" s="600"/>
      <c r="Y784" s="601">
        <v>27</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358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645</v>
      </c>
      <c r="D837" s="347"/>
      <c r="E837" s="347"/>
      <c r="F837" s="347"/>
      <c r="G837" s="347"/>
      <c r="H837" s="347"/>
      <c r="I837" s="347"/>
      <c r="J837" s="348">
        <v>5140005004060</v>
      </c>
      <c r="K837" s="349"/>
      <c r="L837" s="349"/>
      <c r="M837" s="349"/>
      <c r="N837" s="349"/>
      <c r="O837" s="349"/>
      <c r="P837" s="362" t="s">
        <v>646</v>
      </c>
      <c r="Q837" s="350"/>
      <c r="R837" s="350"/>
      <c r="S837" s="350"/>
      <c r="T837" s="350"/>
      <c r="U837" s="350"/>
      <c r="V837" s="350"/>
      <c r="W837" s="350"/>
      <c r="X837" s="350"/>
      <c r="Y837" s="351">
        <v>358</v>
      </c>
      <c r="Z837" s="352"/>
      <c r="AA837" s="352"/>
      <c r="AB837" s="353"/>
      <c r="AC837" s="363" t="s">
        <v>647</v>
      </c>
      <c r="AD837" s="371"/>
      <c r="AE837" s="371"/>
      <c r="AF837" s="371"/>
      <c r="AG837" s="371"/>
      <c r="AH837" s="372" t="s">
        <v>648</v>
      </c>
      <c r="AI837" s="373"/>
      <c r="AJ837" s="373"/>
      <c r="AK837" s="373"/>
      <c r="AL837" s="357" t="s">
        <v>649</v>
      </c>
      <c r="AM837" s="358"/>
      <c r="AN837" s="358"/>
      <c r="AO837" s="359"/>
      <c r="AP837" s="360" t="s">
        <v>650</v>
      </c>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57" customHeight="1" x14ac:dyDescent="0.15">
      <c r="A870" s="376">
        <v>1</v>
      </c>
      <c r="B870" s="376">
        <v>1</v>
      </c>
      <c r="C870" s="361" t="s">
        <v>651</v>
      </c>
      <c r="D870" s="347"/>
      <c r="E870" s="347"/>
      <c r="F870" s="347"/>
      <c r="G870" s="347"/>
      <c r="H870" s="347"/>
      <c r="I870" s="347"/>
      <c r="J870" s="348">
        <v>4030005012570</v>
      </c>
      <c r="K870" s="349"/>
      <c r="L870" s="349"/>
      <c r="M870" s="349"/>
      <c r="N870" s="349"/>
      <c r="O870" s="349"/>
      <c r="P870" s="362" t="s">
        <v>652</v>
      </c>
      <c r="Q870" s="350"/>
      <c r="R870" s="350"/>
      <c r="S870" s="350"/>
      <c r="T870" s="350"/>
      <c r="U870" s="350"/>
      <c r="V870" s="350"/>
      <c r="W870" s="350"/>
      <c r="X870" s="350"/>
      <c r="Y870" s="351">
        <v>50</v>
      </c>
      <c r="Z870" s="352"/>
      <c r="AA870" s="352"/>
      <c r="AB870" s="353"/>
      <c r="AC870" s="363" t="s">
        <v>501</v>
      </c>
      <c r="AD870" s="371"/>
      <c r="AE870" s="371"/>
      <c r="AF870" s="371"/>
      <c r="AG870" s="371"/>
      <c r="AH870" s="372" t="s">
        <v>648</v>
      </c>
      <c r="AI870" s="373"/>
      <c r="AJ870" s="373"/>
      <c r="AK870" s="373"/>
      <c r="AL870" s="357" t="s">
        <v>648</v>
      </c>
      <c r="AM870" s="358"/>
      <c r="AN870" s="358"/>
      <c r="AO870" s="359"/>
      <c r="AP870" s="360" t="s">
        <v>650</v>
      </c>
      <c r="AQ870" s="360"/>
      <c r="AR870" s="360"/>
      <c r="AS870" s="360"/>
      <c r="AT870" s="360"/>
      <c r="AU870" s="360"/>
      <c r="AV870" s="360"/>
      <c r="AW870" s="360"/>
      <c r="AX870" s="360"/>
    </row>
    <row r="871" spans="1:50" ht="30"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8"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28"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t="s">
        <v>621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621</v>
      </c>
      <c r="R4" s="13" t="str">
        <f t="shared" si="3"/>
        <v>補助</v>
      </c>
      <c r="S4" s="13" t="str">
        <f t="shared" si="4"/>
        <v>委託・請負、補助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3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29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2019-05-27T13:06:06Z</cp:lastPrinted>
  <dcterms:created xsi:type="dcterms:W3CDTF">2012-03-13T00:50:25Z</dcterms:created>
  <dcterms:modified xsi:type="dcterms:W3CDTF">2019-07-09T00:06:44Z</dcterms:modified>
</cp:coreProperties>
</file>