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15ABE89-F948-453A-9706-73094C68FFC1}"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<sst xmlns="http://schemas.openxmlformats.org/spreadsheetml/2006/main" count="2884" uniqueCount="643">
  <si>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</si>
  <si>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</si>
  <si>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</si>
  <si>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</si>
  <si>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</si>
  <si>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</si>
  <si>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</si>
  <si>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</si>
  <si>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</si>
  <si>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</si>
  <si>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</si>
  <si>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</si>
  <si>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</si>
  <si>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</si>
  <si>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</si>
  <si>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</si>
  <si>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</si>
  <si>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</si>
  <si>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</si>
  <si>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</si>
  <si>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</si>
  <si>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</si>
  <si>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</si>
  <si>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</si>
  <si>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</si>
  <si>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</si>
  <si>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</si>
  <si>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</si>
  <si>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</si>
  <si>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</si>
  <si>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</si>
  <si>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</si>
  <si>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</si>
  <si>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</si>
  <si>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</si>
  <si>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</si>
  <si>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</si>
  <si>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</si>
  <si>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</si>
  <si>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</si>
  <si>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</si>
  <si>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</si>
  <si>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</si>
  <si>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</si>
  <si>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</si>
  <si>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</si>
  <si>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</si>
  <si>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</si>
  <si>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</si>
  <si>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</si>
  <si>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</si>
  <si>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</si>
  <si>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</si>
  <si>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</si>
  <si>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</si>
  <si>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</si>
  <si>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</si>
  <si>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</si>
  <si>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</si>
  <si>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</si>
  <si>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</si>
  <si>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</si>
  <si>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</si>
  <si>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</si>
  <si>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</si>
  <si>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</si>
  <si>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</si>
  <si>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</si>
  <si>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</si>
  <si>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</si>
  <si>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</si>
  <si>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</si>
  <si>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</si>
  <si>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</si>
  <si>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</si>
  <si>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</si>
  <si>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</si>
  <si>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</si>
  <si>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</si>
  <si>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</si>
  <si>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</si>
  <si>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</si>
  <si>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</si>
  <si>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</si>
  <si>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</si>
  <si>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</si>
  <si>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</si>
  <si>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</si>
  <si>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</si>
  <si>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</si>
  <si>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</si>
  <si>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</si>
  <si>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</si>
  <si>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</si>
  <si>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</si>
  <si>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</si>
  <si>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</si>
  <si>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</si>
  <si>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</si>
  <si>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</si>
  <si>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</si>
  <si>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</si>
  <si>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</si>
  <si>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</si>
  <si>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</si>
  <si>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</si>
  <si>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</si>
  <si>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</si>
  <si>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</si>
  <si>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</si>
  <si>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</si>
  <si>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</si>
  <si>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</si>
  <si>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</si>
  <si>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</si>
  <si>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</si>
  <si>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</si>
  <si>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</si>
  <si>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</si>
  <si>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</si>
  <si>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</si>
  <si>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</si>
  <si>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</si>
  <si>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</si>
  <si>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</si>
  <si>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</si>
  <si>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</si>
  <si>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</si>
  <si>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</si>
  <si>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</si>
  <si>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</si>
  <si>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</si>
  <si>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</si>
  <si>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</si>
  <si>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</si>
  <si>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</si>
  <si>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</si>
  <si>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</si>
  <si>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</si>
  <si>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</si>
  <si>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</si>
  <si>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</si>
  <si>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</si>
  <si>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</si>
  <si>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</si>
  <si>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</si>
  <si>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</si>
  <si>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</si>
  <si>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</si>
  <si>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</si>
  <si>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</si>
  <si>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</si>
  <si>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</si>
  <si>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</si>
  <si>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</si>
  <si>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</si>
  <si>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</si>
  <si>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</si>
  <si>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</si>
  <si>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</si>
  <si>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</si>
  <si>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</si>
  <si>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</si>
  <si>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</si>
  <si>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</si>
  <si>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</si>
  <si>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</si>
  <si>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</si>
  <si>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</si>
  <si>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</si>
  <si>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</si>
  <si>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</si>
  <si>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</si>
  <si>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</si>
  <si>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</si>
  <si>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</si>
  <si>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</si>
  <si>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</si>
  <si>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</si>
  <si>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</si>
  <si>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</si>
  <si>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</si>
  <si>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</si>
  <si>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</si>
  <si>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</si>
  <si>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</si>
  <si>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</si>
  <si>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</si>
  <si>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</si>
  <si>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</si>
  <si>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</si>
  <si>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</si>
  <si>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</si>
  <si>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</si>
  <si>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</si>
  <si>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</si>
  <si>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</si>
  <si>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</si>
  <si>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</si>
  <si>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</si>
  <si>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</si>
  <si>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</si>
  <si>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</si>
  <si>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</si>
  <si>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</si>
  <si>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</si>
  <si>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</si>
  <si>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</si>
  <si>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</si>
  <si>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</si>
  <si>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</si>
  <si>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</si>
  <si>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</si>
  <si>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</si>
  <si>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</si>
  <si>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</si>
  <si>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</si>
  <si>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</si>
  <si>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</si>
  <si>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</si>
  <si>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</si>
  <si>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</si>
  <si>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</si>
  <si>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</si>
  <si>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</si>
  <si>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</si>
  <si>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</si>
  <si>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</si>
  <si>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</si>
  <si>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</si>
  <si>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</si>
  <si>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</si>
  <si>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</si>
  <si>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</si>
  <si>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</si>
  <si>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</si>
  <si>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</si>
  <si>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</si>
  <si>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</si>
  <si>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</si>
  <si>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</si>
  <si>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</si>
  <si>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</si>
  <si>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</si>
  <si>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</si>
  <si>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</si>
  <si>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</si>
  <si>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</si>
  <si>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</si>
  <si>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</si>
  <si>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</si>
  <si>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</si>
  <si>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</si>
  <si>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</si>
  <si>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</si>
  <si>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</si>
  <si>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</si>
  <si>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</si>
  <si>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</si>
  <si>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</si>
  <si>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</si>
  <si>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</si>
  <si>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</si>
  <si>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</si>
  <si>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</si>
  <si>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</si>
  <si>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</si>
  <si>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</si>
  <si>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</si>
  <si>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</si>
  <si>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</si>
  <si>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</si>
  <si>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</si>
  <si>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</si>
  <si>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</si>
  <si>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</si>
  <si>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</si>
  <si>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</si>
  <si>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</si>
  <si>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</si>
  <si>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</si>
  <si>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</si>
  <si>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</si>
  <si>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</si>
  <si>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</si>
  <si>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</si>
  <si>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</si>
  <si>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</si>
  <si>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</si>
  <si>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</si>
  <si>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</si>
  <si>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</si>
  <si>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</si>
  <si>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</si>
  <si>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</si>
  <si>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</si>
  <si>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</si>
  <si>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</si>
  <si>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</si>
  <si>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</si>
  <si>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</si>
  <si>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</si>
  <si>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</si>
  <si>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</si>
  <si>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</si>
  <si>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</si>
  <si>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</si>
  <si>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</si>
  <si>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</si>
  <si>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</si>
  <si>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</si>
  <si>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</si>
  <si>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</si>
  <si>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</si>
  <si>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</si>
  <si>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</si>
  <si>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</si>
  <si>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</si>
  <si>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</si>
  <si>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</si>
  <si>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</si>
  <si>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</si>
  <si>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</si>
  <si>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</si>
  <si>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</si>
  <si>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</si>
  <si>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</si>
  <si>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</si>
  <si>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</si>
  <si>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</si>
  <si>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</si>
  <si>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</si>
  <si>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</si>
  <si>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</si>
  <si>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</si>
  <si>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</si>
  <si>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</si>
  <si>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</si>
  <si>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</si>
  <si>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</si>
  <si>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</si>
  <si>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</si>
  <si>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</si>
  <si>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</si>
  <si>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</si>
  <si>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</si>
  <si>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</si>
  <si>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</si>
  <si>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</si>
  <si>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</si>
  <si>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</si>
  <si>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</si>
  <si>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</si>
  <si>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</si>
  <si>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</si>
  <si>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</si>
  <si>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</si>
  <si>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</si>
  <si>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</si>
  <si>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</si>
  <si>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</si>
  <si>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</si>
  <si>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</si>
  <si>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</si>
  <si>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</si>
  <si>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</si>
  <si>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</si>
  <si>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</si>
  <si>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</si>
  <si>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</si>
  <si>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</si>
  <si>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</si>
  <si>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</si>
  <si>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</si>
  <si>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</si>
  <si>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</si>
  <si>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</si>
  <si>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</si>
  <si>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</si>
  <si>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</si>
  <si>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</si>
  <si>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</si>
  <si>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</si>
  <si>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</si>
  <si>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</si>
  <si>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</si>
  <si>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</si>
  <si>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</si>
  <si>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</si>
  <si>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</si>
  <si>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</si>
  <si>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</si>
  <si>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</si>
  <si>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</si>
  <si>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</si>
  <si>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</si>
  <si>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</si>
  <si>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</si>
  <si>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</si>
  <si>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</si>
  <si>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</si>
  <si>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</si>
  <si>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</si>
  <si>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</si>
  <si>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</si>
  <si>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</si>
  <si>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</si>
  <si>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</si>
  <si>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</si>
  <si>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</si>
  <si>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</si>
  <si>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</si>
  <si>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</si>
  <si>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</si>
  <si>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</si>
  <si>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</si>
  <si>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</si>
  <si>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</si>
  <si>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</si>
  <si>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</si>
  <si>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</si>
  <si>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</si>
  <si>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</si>
  <si>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</si>
  <si>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</si>
  <si>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</si>
  <si>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</si>
  <si>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</si>
  <si>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</si>
  <si>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</si>
  <si>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</si>
  <si>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</si>
  <si>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</si>
  <si>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</si>
  <si>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</si>
  <si>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</si>
  <si>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</si>
  <si>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</si>
  <si>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</si>
  <si>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</si>
  <si>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</si>
  <si>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</si>
  <si>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</si>
  <si>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</si>
  <si>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</si>
  <si>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</si>
  <si>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</si>
  <si>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</si>
  <si>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</si>
  <si>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</si>
  <si>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</si>
  <si>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</si>
  <si>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</si>
  <si>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</si>
  <si>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</si>
  <si>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</si>
  <si>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</si>
  <si>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</si>
  <si>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</si>
  <si>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</si>
  <si>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</si>
  <si>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</si>
  <si>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</si>
  <si>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</si>
  <si>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</si>
  <si>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</si>
  <si>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</si>
  <si>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</si>
  <si>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</si>
  <si>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</si>
  <si>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</si>
  <si>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</si>
  <si>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</si>
  <si>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</si>
  <si>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</si>
  <si>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</si>
  <si>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</si>
  <si>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</si>
  <si>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</si>
  <si>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</si>
  <si>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</si>
  <si>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</si>
  <si>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</si>
  <si>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</si>
  <si>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</si>
  <si>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</si>
  <si>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</si>
  <si>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</si>
  <si>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</si>
  <si>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</si>
  <si>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</si>
  <si>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</si>
  <si>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</si>
  <si>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</si>
  <si>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</si>
  <si>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</si>
  <si>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</si>
  <si>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</si>
  <si>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</si>
  <si>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</si>
  <si>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</si>
  <si>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</si>
  <si>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</si>
  <si>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</si>
  <si>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</si>
  <si>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</si>
  <si>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</si>
  <si>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</si>
  <si>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</si>
  <si>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</si>
  <si>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</si>
  <si>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</si>
  <si>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</si>
  <si>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</si>
  <si>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</si>
  <si>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</si>
  <si>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</si>
  <si>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</si>
  <si>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</si>
  <si>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</si>
  <si>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</si>
  <si>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</si>
  <si>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</si>
  <si>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</si>
  <si>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</si>
  <si>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</si>
  <si>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</si>
  <si>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</si>
  <si>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</si>
  <si>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</si>
  <si>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</si>
  <si>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</si>
  <si>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</si>
  <si>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</si>
  <si>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</si>
  <si>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</si>
  <si>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</si>
  <si>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</si>
  <si>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</si>
  <si>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</si>
  <si>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</si>
  <si>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</si>
  <si>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</si>
  <si>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</si>
  <si>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</si>
  <si>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</si>
  <si>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</si>
  <si>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</si>
  <si>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</si>
  <si>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</si>
  <si>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</si>
  <si>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</si>
  <si>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</si>
  <si>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</si>
  <si>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</si>
  <si>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</si>
  <si>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</si>
  <si>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</si>
  <si>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</si>
  <si>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</si>
  <si>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</si>
  <si>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</si>
  <si>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</si>
  <si>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</si>
  <si>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</si>
  <si>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</si>
  <si>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</si>
  <si>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</si>
  <si>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</si>
  <si>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</si>
  <si>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</si>
  <si>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</si>
  <si>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</si>
  <si>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</si>
  <si>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</si>
  <si>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</si>
  <si>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</si>
  <si>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昭和５０年度</t>
  </si>
  <si>
    <t>終了予定なし</t>
  </si>
  <si>
    <t>「アイヌ政策のあり方に関する有識者懇談会」報告書
（平成２１年７月２９日）</t>
  </si>
  <si>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</si>
  <si>
    <t>○補助先：北海道
○補助率：１／２以内
○補助対象経費　【高校】　奨学金：国・公立　23,000円／月、私立　43,000円／月　
　　　　　　　　　　  　　　　　 通学用品等助成金：国・公立23,760円／年、私立53,760円／年
　　　　　　　　　　　【専修学校等】  奨学金：23,000円／月
　　　　　　　　　　　　　　　　　 　 通学用品等助成金：23,760円／年</t>
  </si>
  <si>
    <t>教育振興事業費補助金</t>
  </si>
  <si>
    <t>アイヌ子弟の高校等進学率を一般進学率まで引き上げる。
※目標値は、当該年度の北海道調査における一般進学率とする。</t>
  </si>
  <si>
    <t>高校等進学率（アイヌ生活実態調査）
※当該調査はH25,29年度に実施されている。
(参考)
H25年度成果実績:92.6%
（一般進学率:98.6%)</t>
  </si>
  <si>
    <t>北海道アイヌ生活実態調査報告書</t>
  </si>
  <si>
    <t>給与人員</t>
  </si>
  <si>
    <t>人</t>
  </si>
  <si>
    <t>決算額／給与対象者数　　　　　　　　　　　　　　</t>
    <phoneticPr fontId="5"/>
  </si>
  <si>
    <t>千円/人</t>
  </si>
  <si>
    <t>　　千円/人</t>
    <phoneticPr fontId="5"/>
  </si>
  <si>
    <t>36,428千円/455人</t>
  </si>
  <si>
    <t>33,577千円/466人</t>
  </si>
  <si>
    <t>／　　　　　　　　　　　　　　</t>
    <phoneticPr fontId="5"/>
  </si>
  <si>
    <t>／　　　　　　　　　　　　　　</t>
    <phoneticPr fontId="5"/>
  </si>
  <si>
    <t>-</t>
    <phoneticPr fontId="5"/>
  </si>
  <si>
    <t>-</t>
    <phoneticPr fontId="5"/>
  </si>
  <si>
    <t>-</t>
    <phoneticPr fontId="5"/>
  </si>
  <si>
    <t>-</t>
    <phoneticPr fontId="5"/>
  </si>
  <si>
    <t>-</t>
    <phoneticPr fontId="5"/>
  </si>
  <si>
    <t>アイヌ子弟高等学校等進学奨励費補助（大学）</t>
  </si>
  <si>
    <t>北海道のアイヌ子弟の高校等への進学を促進するため、北海道に居住するアイヌ子弟に対して、北海道が奨学金の給与を行う場合、これに必要な経費を補助する事業であり、引き続き国が行うべき事業である。</t>
  </si>
  <si>
    <t>補助率1/2以内としており負担関係は妥当である。</t>
  </si>
  <si>
    <t>奨学金等の給与額については、真に必要なものに限定されている。</t>
  </si>
  <si>
    <t>一般進学率とアイヌ子弟の高校等進学率には、まだ若干の差があるが、現段階では成果実績は成果目標に見合ったものである。</t>
  </si>
  <si>
    <t>アイヌ政策推進会議
http://www.kantei.go.jp/jp/singi/ainusuishin/index.html
アイヌ政策のあり方に関する有識者懇談会
http://www.kantei.go.jp/jp/singi/ainu/index.html</t>
  </si>
  <si>
    <t>135</t>
  </si>
  <si>
    <t>115</t>
  </si>
  <si>
    <t>119</t>
  </si>
  <si>
    <t>112</t>
  </si>
  <si>
    <t>114</t>
  </si>
  <si>
    <t>109</t>
  </si>
  <si>
    <t>106</t>
  </si>
  <si>
    <t>○</t>
  </si>
  <si>
    <t>2　確かな学力の向上、豊かな心と健やかな体の育成と信頼される学校づくり</t>
    <phoneticPr fontId="5"/>
  </si>
  <si>
    <t>2-6 教育機会の確保のための支援づくり</t>
    <phoneticPr fontId="5"/>
  </si>
  <si>
    <t>アイヌ子弟高等学校等進学奨励費補助（高校・高専）</t>
    <phoneticPr fontId="5"/>
  </si>
  <si>
    <t>初等中等教育局</t>
    <phoneticPr fontId="5"/>
  </si>
  <si>
    <t>修学支援プロジェクトチーム</t>
    <phoneticPr fontId="5"/>
  </si>
  <si>
    <t>修学支援プロジェクトチームリーダー
篠田　智志</t>
    <rPh sb="0" eb="2">
      <t>シュウガク</t>
    </rPh>
    <rPh sb="2" eb="4">
      <t>シエン</t>
    </rPh>
    <rPh sb="18" eb="20">
      <t>シノダ</t>
    </rPh>
    <rPh sb="21" eb="22">
      <t>サトシ</t>
    </rPh>
    <rPh sb="22" eb="23">
      <t>シ</t>
    </rPh>
    <phoneticPr fontId="5"/>
  </si>
  <si>
    <t>-</t>
    <phoneticPr fontId="5"/>
  </si>
  <si>
    <t>-</t>
    <phoneticPr fontId="5"/>
  </si>
  <si>
    <t>-</t>
    <phoneticPr fontId="5"/>
  </si>
  <si>
    <t>補助金</t>
    <rPh sb="0" eb="3">
      <t>ホジョキン</t>
    </rPh>
    <phoneticPr fontId="5"/>
  </si>
  <si>
    <t>奨学金（30百万円）
通学用品等助成金（1百万円）</t>
    <rPh sb="0" eb="3">
      <t>ショウガクキン</t>
    </rPh>
    <rPh sb="6" eb="9">
      <t>ヒャクマンエン</t>
    </rPh>
    <rPh sb="11" eb="13">
      <t>ツウガク</t>
    </rPh>
    <rPh sb="13" eb="15">
      <t>ヨウヒン</t>
    </rPh>
    <rPh sb="15" eb="16">
      <t>トウ</t>
    </rPh>
    <rPh sb="16" eb="19">
      <t>ジョセイキン</t>
    </rPh>
    <rPh sb="21" eb="24">
      <t>ヒャクマンエン</t>
    </rPh>
    <phoneticPr fontId="5"/>
  </si>
  <si>
    <t>北海道</t>
    <rPh sb="0" eb="3">
      <t>ホッカイドウ</t>
    </rPh>
    <phoneticPr fontId="5"/>
  </si>
  <si>
    <t>経済的な理由により、修学困難なアイヌ子弟に対して、奨学金等を給付する</t>
    <rPh sb="0" eb="3">
      <t>ケイザイテキ</t>
    </rPh>
    <rPh sb="4" eb="6">
      <t>リユウ</t>
    </rPh>
    <rPh sb="10" eb="12">
      <t>シュウガク</t>
    </rPh>
    <rPh sb="12" eb="14">
      <t>コンナン</t>
    </rPh>
    <rPh sb="18" eb="20">
      <t>シテイ</t>
    </rPh>
    <rPh sb="21" eb="22">
      <t>タイ</t>
    </rPh>
    <rPh sb="25" eb="28">
      <t>ショウガクキン</t>
    </rPh>
    <rPh sb="28" eb="29">
      <t>トウ</t>
    </rPh>
    <rPh sb="30" eb="32">
      <t>キュウフ</t>
    </rPh>
    <phoneticPr fontId="5"/>
  </si>
  <si>
    <t>補助金等交付</t>
  </si>
  <si>
    <t>-</t>
    <phoneticPr fontId="5"/>
  </si>
  <si>
    <t>-</t>
    <phoneticPr fontId="5"/>
  </si>
  <si>
    <t>‐</t>
  </si>
  <si>
    <t>無</t>
  </si>
  <si>
    <t>-</t>
    <phoneticPr fontId="5"/>
  </si>
  <si>
    <t>A.北海道</t>
    <rPh sb="2" eb="5">
      <t>ホッカイドウ</t>
    </rPh>
    <phoneticPr fontId="5"/>
  </si>
  <si>
    <t>活動実績が当初見込みの8割を上回っており、見込みに見合ったものである。</t>
    <rPh sb="0" eb="2">
      <t>カツドウ</t>
    </rPh>
    <rPh sb="2" eb="4">
      <t>ジッセキ</t>
    </rPh>
    <rPh sb="5" eb="7">
      <t>トウショ</t>
    </rPh>
    <rPh sb="7" eb="9">
      <t>ミコ</t>
    </rPh>
    <rPh sb="12" eb="13">
      <t>ワリ</t>
    </rPh>
    <rPh sb="14" eb="16">
      <t>ウワマワ</t>
    </rPh>
    <rPh sb="21" eb="23">
      <t>ミコ</t>
    </rPh>
    <rPh sb="25" eb="27">
      <t>ミア</t>
    </rPh>
    <phoneticPr fontId="5"/>
  </si>
  <si>
    <t>34,702千円／441人</t>
    <rPh sb="6" eb="8">
      <t>センエン</t>
    </rPh>
    <rPh sb="12" eb="13">
      <t>ニン</t>
    </rPh>
    <phoneticPr fontId="5"/>
  </si>
  <si>
    <t>31,318千円/414人</t>
    <phoneticPr fontId="5"/>
  </si>
  <si>
    <t>奨学金等の給与への補助を行っており、使途が真に必要なものに限定されている。</t>
    <rPh sb="12" eb="13">
      <t>オコナ</t>
    </rPh>
    <phoneticPr fontId="5"/>
  </si>
  <si>
    <t>先住民施策の一環として、内閣官房に設置されたアイヌ政策推進会議においても、アイヌの人々の生活向上施策として挙げられている事業である。</t>
    <rPh sb="3" eb="4">
      <t>セ</t>
    </rPh>
    <rPh sb="4" eb="5">
      <t>サク</t>
    </rPh>
    <phoneticPr fontId="5"/>
  </si>
  <si>
    <t>経済的な理由によって進学後修学が困難なアイヌ子弟に対して支援を行うことで、アイヌ子弟の高等学校等への進学の促進につながり、教育機会の確保が図られる。</t>
    <rPh sb="10" eb="12">
      <t>シンガク</t>
    </rPh>
    <rPh sb="12" eb="13">
      <t>ゴ</t>
    </rPh>
    <rPh sb="13" eb="15">
      <t>シュウガク</t>
    </rPh>
    <rPh sb="43" eb="45">
      <t>コウトウ</t>
    </rPh>
    <rPh sb="45" eb="47">
      <t>ガッコウ</t>
    </rPh>
    <rPh sb="47" eb="48">
      <t>トウ</t>
    </rPh>
    <rPh sb="50" eb="52">
      <t>シンガク</t>
    </rPh>
    <phoneticPr fontId="5"/>
  </si>
  <si>
    <t>高校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rPh sb="0" eb="2">
      <t>コウコウ</t>
    </rPh>
    <rPh sb="2" eb="3">
      <t>トウ</t>
    </rPh>
    <rPh sb="4" eb="6">
      <t>シンガク</t>
    </rPh>
    <rPh sb="8" eb="10">
      <t>ノウリョク</t>
    </rPh>
    <rPh sb="11" eb="12">
      <t>モ</t>
    </rPh>
    <rPh sb="13" eb="16">
      <t>ホッカイドウ</t>
    </rPh>
    <rPh sb="20" eb="22">
      <t>シテイ</t>
    </rPh>
    <rPh sb="24" eb="26">
      <t>ミンゾク</t>
    </rPh>
    <rPh sb="29" eb="30">
      <t>ホコ</t>
    </rPh>
    <rPh sb="35" eb="37">
      <t>セイカツ</t>
    </rPh>
    <rPh sb="39" eb="41">
      <t>ショウライ</t>
    </rPh>
    <rPh sb="41" eb="43">
      <t>ユウイ</t>
    </rPh>
    <rPh sb="44" eb="46">
      <t>ジンザイ</t>
    </rPh>
    <rPh sb="49" eb="51">
      <t>カツヤク</t>
    </rPh>
    <rPh sb="56" eb="58">
      <t>キタイ</t>
    </rPh>
    <rPh sb="64" eb="67">
      <t>ケイザイテキ</t>
    </rPh>
    <rPh sb="68" eb="70">
      <t>シュウガク</t>
    </rPh>
    <rPh sb="70" eb="72">
      <t>コンナン</t>
    </rPh>
    <rPh sb="73" eb="74">
      <t>シャ</t>
    </rPh>
    <rPh sb="76" eb="78">
      <t>シエン</t>
    </rPh>
    <rPh sb="79" eb="80">
      <t>オコナ</t>
    </rPh>
    <rPh sb="81" eb="83">
      <t>ジギョウ</t>
    </rPh>
    <rPh sb="87" eb="90">
      <t>コクミンテキ</t>
    </rPh>
    <rPh sb="91" eb="94">
      <t>シャカイテキ</t>
    </rPh>
    <rPh sb="98" eb="100">
      <t>テキカク</t>
    </rPh>
    <rPh sb="101" eb="103">
      <t>ハンエイ</t>
    </rPh>
    <phoneticPr fontId="5"/>
  </si>
  <si>
    <t>引き続き、経費の適切な執行に努める。</t>
    <rPh sb="0" eb="1">
      <t>ヒ</t>
    </rPh>
    <rPh sb="2" eb="3">
      <t>ツヅ</t>
    </rPh>
    <rPh sb="5" eb="7">
      <t>ケイヒ</t>
    </rPh>
    <rPh sb="8" eb="10">
      <t>テキセツ</t>
    </rPh>
    <rPh sb="11" eb="13">
      <t>シッコウ</t>
    </rPh>
    <rPh sb="14" eb="15">
      <t>ツト</t>
    </rPh>
    <phoneticPr fontId="5"/>
  </si>
  <si>
    <t>本事業は、アイヌ子弟の高等学校等への進学を促進するため、北海道に居住するアイヌ子弟に対して、北海道が奨学金及び通学用品費等助成金の給与を行う場合、これに必要な経費を補助する事業であり、引き続き国が行うべき事業である。</t>
    <rPh sb="0" eb="1">
      <t>ホン</t>
    </rPh>
    <rPh sb="1" eb="3">
      <t>ジギョウ</t>
    </rPh>
    <rPh sb="8" eb="10">
      <t>シテイ</t>
    </rPh>
    <rPh sb="11" eb="13">
      <t>コウトウ</t>
    </rPh>
    <rPh sb="13" eb="15">
      <t>ガッコウ</t>
    </rPh>
    <rPh sb="15" eb="16">
      <t>トウ</t>
    </rPh>
    <rPh sb="18" eb="20">
      <t>シンガク</t>
    </rPh>
    <rPh sb="21" eb="23">
      <t>ソクシン</t>
    </rPh>
    <rPh sb="28" eb="31">
      <t>ホッカイドウ</t>
    </rPh>
    <rPh sb="32" eb="34">
      <t>キョジュウ</t>
    </rPh>
    <rPh sb="39" eb="41">
      <t>シテイ</t>
    </rPh>
    <rPh sb="42" eb="43">
      <t>タイ</t>
    </rPh>
    <rPh sb="46" eb="49">
      <t>ホッカイドウ</t>
    </rPh>
    <rPh sb="50" eb="53">
      <t>ショウガクキン</t>
    </rPh>
    <rPh sb="53" eb="54">
      <t>オヨ</t>
    </rPh>
    <rPh sb="55" eb="57">
      <t>ツウガク</t>
    </rPh>
    <rPh sb="57" eb="59">
      <t>ヨウヒン</t>
    </rPh>
    <rPh sb="59" eb="60">
      <t>ヒ</t>
    </rPh>
    <rPh sb="60" eb="61">
      <t>トウ</t>
    </rPh>
    <rPh sb="61" eb="64">
      <t>ジョセイキン</t>
    </rPh>
    <rPh sb="65" eb="67">
      <t>キュウヨ</t>
    </rPh>
    <rPh sb="68" eb="69">
      <t>オコナ</t>
    </rPh>
    <rPh sb="70" eb="72">
      <t>バアイ</t>
    </rPh>
    <rPh sb="76" eb="78">
      <t>ヒツヨウ</t>
    </rPh>
    <rPh sb="79" eb="81">
      <t>ケイヒ</t>
    </rPh>
    <rPh sb="82" eb="84">
      <t>ホジョ</t>
    </rPh>
    <rPh sb="86" eb="88">
      <t>ジギョウ</t>
    </rPh>
    <rPh sb="92" eb="93">
      <t>ヒ</t>
    </rPh>
    <rPh sb="94" eb="95">
      <t>ツヅ</t>
    </rPh>
    <rPh sb="96" eb="97">
      <t>クニ</t>
    </rPh>
    <rPh sb="98" eb="99">
      <t>オコナ</t>
    </rPh>
    <rPh sb="102" eb="10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</si>
</sst>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89648</xdr:colOff>
      <xdr:row>741</xdr:row>
      <xdr:rowOff>336177</xdr:rowOff>
    </xdr:from>
    <xdr:to>
      <xdr:col>42</xdr:col>
      <xdr:colOff>89647</xdr:colOff>
      <xdr:row>759</xdr:row>
      <xdr:rowOff>336176</xdr:rowOff>
    </xdr:to>
    <xdr:pic>
      <xdr:nvPicPr>
        <xdr:cNvPr id="17" name="図 16">
          <a:extLst>
            <a:ext uri="{FF2B5EF4-FFF2-40B4-BE49-F238E27FC236}">
              <a16:creationId xmlns:a16="http://schemas.microsoft.com/office/drawing/2014/main" id="{940B4823-56C8-4A62-8641-F9DCA9CBB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1824" y="59592883"/>
          <a:ext cx="5849470" cy="722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104</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55.5"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618</v>
      </c>
      <c r="AF5" s="699"/>
      <c r="AG5" s="699"/>
      <c r="AH5" s="699"/>
      <c r="AI5" s="699"/>
      <c r="AJ5" s="699"/>
      <c r="AK5" s="699"/>
      <c r="AL5" s="699"/>
      <c r="AM5" s="699"/>
      <c r="AN5" s="699"/>
      <c r="AO5" s="699"/>
      <c r="AP5" s="700"/>
      <c r="AQ5" s="701" t="s">
        <v>619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45</v>
      </c>
      <c r="Q13" s="658"/>
      <c r="R13" s="658"/>
      <c r="S13" s="658"/>
      <c r="T13" s="658"/>
      <c r="U13" s="658"/>
      <c r="V13" s="659"/>
      <c r="W13" s="657">
        <v>43</v>
      </c>
      <c r="X13" s="658"/>
      <c r="Y13" s="658"/>
      <c r="Z13" s="658"/>
      <c r="AA13" s="658"/>
      <c r="AB13" s="658"/>
      <c r="AC13" s="659"/>
      <c r="AD13" s="657">
        <v>34.700000000000003</v>
      </c>
      <c r="AE13" s="658"/>
      <c r="AF13" s="658"/>
      <c r="AG13" s="658"/>
      <c r="AH13" s="658"/>
      <c r="AI13" s="658"/>
      <c r="AJ13" s="659"/>
      <c r="AK13" s="657">
        <v>34.700000000000003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45</v>
      </c>
      <c r="Q18" s="879"/>
      <c r="R18" s="879"/>
      <c r="S18" s="879"/>
      <c r="T18" s="879"/>
      <c r="U18" s="879"/>
      <c r="V18" s="880"/>
      <c r="W18" s="878">
        <f>SUM(W13:AC17)</f>
        <v>43</v>
      </c>
      <c r="X18" s="879"/>
      <c r="Y18" s="879"/>
      <c r="Z18" s="879"/>
      <c r="AA18" s="879"/>
      <c r="AB18" s="879"/>
      <c r="AC18" s="880"/>
      <c r="AD18" s="878">
        <f>SUM(AD13:AJ17)</f>
        <v>34.700000000000003</v>
      </c>
      <c r="AE18" s="879"/>
      <c r="AF18" s="879"/>
      <c r="AG18" s="879"/>
      <c r="AH18" s="879"/>
      <c r="AI18" s="879"/>
      <c r="AJ18" s="880"/>
      <c r="AK18" s="878">
        <f>SUM(AK13:AQ17)</f>
        <v>34.700000000000003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36</v>
      </c>
      <c r="Q19" s="658"/>
      <c r="R19" s="658"/>
      <c r="S19" s="658"/>
      <c r="T19" s="658"/>
      <c r="U19" s="658"/>
      <c r="V19" s="659"/>
      <c r="W19" s="657">
        <v>34</v>
      </c>
      <c r="X19" s="658"/>
      <c r="Y19" s="658"/>
      <c r="Z19" s="658"/>
      <c r="AA19" s="658"/>
      <c r="AB19" s="658"/>
      <c r="AC19" s="659"/>
      <c r="AD19" s="657">
        <v>31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v>
      </c>
      <c r="Q20" s="318"/>
      <c r="R20" s="318"/>
      <c r="S20" s="318"/>
      <c r="T20" s="318"/>
      <c r="U20" s="318"/>
      <c r="V20" s="318"/>
      <c r="W20" s="318">
        <f t="shared" ref="W20" si="0">IF(W18=0, "-", SUM(W19)/W18)</f>
        <v>0.79069767441860461</v>
      </c>
      <c r="X20" s="318"/>
      <c r="Y20" s="318"/>
      <c r="Z20" s="318"/>
      <c r="AA20" s="318"/>
      <c r="AB20" s="318"/>
      <c r="AC20" s="318"/>
      <c r="AD20" s="318">
        <f t="shared" ref="AD20" si="1">IF(AD18=0, "-", SUM(AD19)/AD18)</f>
        <v>0.89337175792507195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0.79069767441860461</v>
      </c>
      <c r="X21" s="318"/>
      <c r="Y21" s="318"/>
      <c r="Z21" s="318"/>
      <c r="AA21" s="318"/>
      <c r="AB21" s="318"/>
      <c r="AC21" s="318"/>
      <c r="AD21" s="318">
        <f t="shared" ref="AD21" si="3">IF(AD19=0, "-", SUM(AD19)/SUM(AD13,AD14))</f>
        <v>0.89337175792507195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34.700000000000003</v>
      </c>
      <c r="Q23" s="920"/>
      <c r="R23" s="920"/>
      <c r="S23" s="920"/>
      <c r="T23" s="920"/>
      <c r="U23" s="920"/>
      <c r="V23" s="937"/>
      <c r="W23" s="919"/>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34.700000000000003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35</v>
      </c>
      <c r="AR31" s="200"/>
      <c r="AS31" s="133" t="s">
        <v>355</v>
      </c>
      <c r="AT31" s="134"/>
      <c r="AU31" s="199" t="s">
        <v>571</v>
      </c>
      <c r="AV31" s="199"/>
      <c r="AW31" s="398" t="s">
        <v>300</v>
      </c>
      <c r="AX31" s="399"/>
    </row>
    <row r="32" spans="1:50" ht="41.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495</v>
      </c>
      <c r="AC32" s="461"/>
      <c r="AD32" s="461"/>
      <c r="AE32" s="218" t="s">
        <v>571</v>
      </c>
      <c r="AF32" s="219"/>
      <c r="AG32" s="219"/>
      <c r="AH32" s="219"/>
      <c r="AI32" s="218">
        <v>95.1</v>
      </c>
      <c r="AJ32" s="219"/>
      <c r="AK32" s="219"/>
      <c r="AL32" s="219"/>
      <c r="AM32" s="218" t="s">
        <v>620</v>
      </c>
      <c r="AN32" s="219"/>
      <c r="AO32" s="219"/>
      <c r="AP32" s="219"/>
      <c r="AQ32" s="340" t="s">
        <v>571</v>
      </c>
      <c r="AR32" s="207"/>
      <c r="AS32" s="207"/>
      <c r="AT32" s="341"/>
      <c r="AU32" s="219" t="s">
        <v>571</v>
      </c>
      <c r="AV32" s="219"/>
      <c r="AW32" s="219"/>
      <c r="AX32" s="221"/>
    </row>
    <row r="33" spans="1:50" ht="41.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t="s">
        <v>571</v>
      </c>
      <c r="AF33" s="219"/>
      <c r="AG33" s="219"/>
      <c r="AH33" s="219"/>
      <c r="AI33" s="218">
        <v>98.6</v>
      </c>
      <c r="AJ33" s="219"/>
      <c r="AK33" s="219"/>
      <c r="AL33" s="219"/>
      <c r="AM33" s="218" t="s">
        <v>621</v>
      </c>
      <c r="AN33" s="219"/>
      <c r="AO33" s="219"/>
      <c r="AP33" s="219"/>
      <c r="AQ33" s="340">
        <v>98.8</v>
      </c>
      <c r="AR33" s="207"/>
      <c r="AS33" s="207"/>
      <c r="AT33" s="341"/>
      <c r="AU33" s="219" t="s">
        <v>571</v>
      </c>
      <c r="AV33" s="219"/>
      <c r="AW33" s="219"/>
      <c r="AX33" s="221"/>
    </row>
    <row r="34" spans="1:50" ht="4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96.5</v>
      </c>
      <c r="AJ34" s="219"/>
      <c r="AK34" s="219"/>
      <c r="AL34" s="219"/>
      <c r="AM34" s="218" t="s">
        <v>621</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455</v>
      </c>
      <c r="AF101" s="219"/>
      <c r="AG101" s="219"/>
      <c r="AH101" s="220"/>
      <c r="AI101" s="218">
        <v>466</v>
      </c>
      <c r="AJ101" s="219"/>
      <c r="AK101" s="219"/>
      <c r="AL101" s="220"/>
      <c r="AM101" s="218">
        <v>414</v>
      </c>
      <c r="AN101" s="219"/>
      <c r="AO101" s="219"/>
      <c r="AP101" s="220"/>
      <c r="AQ101" s="218" t="s">
        <v>571</v>
      </c>
      <c r="AR101" s="219"/>
      <c r="AS101" s="219"/>
      <c r="AT101" s="220"/>
      <c r="AU101" s="218" t="s">
        <v>622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463</v>
      </c>
      <c r="AF102" s="418"/>
      <c r="AG102" s="418"/>
      <c r="AH102" s="418"/>
      <c r="AI102" s="418">
        <v>471</v>
      </c>
      <c r="AJ102" s="418"/>
      <c r="AK102" s="418"/>
      <c r="AL102" s="418"/>
      <c r="AM102" s="418">
        <v>423</v>
      </c>
      <c r="AN102" s="418"/>
      <c r="AO102" s="418"/>
      <c r="AP102" s="418"/>
      <c r="AQ102" s="273">
        <v>441</v>
      </c>
      <c r="AR102" s="274"/>
      <c r="AS102" s="274"/>
      <c r="AT102" s="319"/>
      <c r="AU102" s="273" t="s">
        <v>621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80</v>
      </c>
      <c r="AF116" s="418"/>
      <c r="AG116" s="418"/>
      <c r="AH116" s="418"/>
      <c r="AI116" s="418">
        <v>72</v>
      </c>
      <c r="AJ116" s="418"/>
      <c r="AK116" s="418"/>
      <c r="AL116" s="418"/>
      <c r="AM116" s="418">
        <v>76</v>
      </c>
      <c r="AN116" s="418"/>
      <c r="AO116" s="418"/>
      <c r="AP116" s="418"/>
      <c r="AQ116" s="218">
        <v>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636</v>
      </c>
      <c r="AN117" s="551"/>
      <c r="AO117" s="551"/>
      <c r="AP117" s="551"/>
      <c r="AQ117" s="551" t="s">
        <v>635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594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632</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621</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595</v>
      </c>
      <c r="K430" s="901"/>
      <c r="L430" s="901"/>
      <c r="M430" s="901"/>
      <c r="N430" s="901"/>
      <c r="O430" s="901"/>
      <c r="P430" s="901"/>
      <c r="Q430" s="901"/>
      <c r="R430" s="901"/>
      <c r="S430" s="901"/>
      <c r="T430" s="902"/>
      <c r="U430" s="588" t="s">
        <v>596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597</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595</v>
      </c>
      <c r="AF433" s="207"/>
      <c r="AG433" s="207"/>
      <c r="AH433" s="341"/>
      <c r="AI433" s="340" t="s">
        <v>595</v>
      </c>
      <c r="AJ433" s="207"/>
      <c r="AK433" s="207"/>
      <c r="AL433" s="207"/>
      <c r="AM433" s="340" t="s">
        <v>571</v>
      </c>
      <c r="AN433" s="207"/>
      <c r="AO433" s="207"/>
      <c r="AP433" s="341"/>
      <c r="AQ433" s="340" t="s">
        <v>595</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595</v>
      </c>
      <c r="AF434" s="207"/>
      <c r="AG434" s="207"/>
      <c r="AH434" s="341"/>
      <c r="AI434" s="340" t="s">
        <v>595</v>
      </c>
      <c r="AJ434" s="207"/>
      <c r="AK434" s="207"/>
      <c r="AL434" s="207"/>
      <c r="AM434" s="340" t="s">
        <v>571</v>
      </c>
      <c r="AN434" s="207"/>
      <c r="AO434" s="207"/>
      <c r="AP434" s="341"/>
      <c r="AQ434" s="340" t="s">
        <v>598</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598</v>
      </c>
      <c r="AF435" s="207"/>
      <c r="AG435" s="207"/>
      <c r="AH435" s="341"/>
      <c r="AI435" s="340" t="s">
        <v>595</v>
      </c>
      <c r="AJ435" s="207"/>
      <c r="AK435" s="207"/>
      <c r="AL435" s="207"/>
      <c r="AM435" s="340" t="s">
        <v>571</v>
      </c>
      <c r="AN435" s="207"/>
      <c r="AO435" s="207"/>
      <c r="AP435" s="341"/>
      <c r="AQ435" s="340" t="s">
        <v>595</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597</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596</v>
      </c>
      <c r="AC458" s="213"/>
      <c r="AD458" s="213"/>
      <c r="AE458" s="340" t="s">
        <v>595</v>
      </c>
      <c r="AF458" s="207"/>
      <c r="AG458" s="207"/>
      <c r="AH458" s="207"/>
      <c r="AI458" s="340" t="s">
        <v>595</v>
      </c>
      <c r="AJ458" s="207"/>
      <c r="AK458" s="207"/>
      <c r="AL458" s="207"/>
      <c r="AM458" s="340" t="s">
        <v>571</v>
      </c>
      <c r="AN458" s="207"/>
      <c r="AO458" s="207"/>
      <c r="AP458" s="341"/>
      <c r="AQ458" s="340" t="s">
        <v>595</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340" t="s">
        <v>598</v>
      </c>
      <c r="AF459" s="207"/>
      <c r="AG459" s="207"/>
      <c r="AH459" s="341"/>
      <c r="AI459" s="340" t="s">
        <v>595</v>
      </c>
      <c r="AJ459" s="207"/>
      <c r="AK459" s="207"/>
      <c r="AL459" s="207"/>
      <c r="AM459" s="340" t="s">
        <v>571</v>
      </c>
      <c r="AN459" s="207"/>
      <c r="AO459" s="207"/>
      <c r="AP459" s="341"/>
      <c r="AQ459" s="340" t="s">
        <v>595</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595</v>
      </c>
      <c r="AF460" s="207"/>
      <c r="AG460" s="207"/>
      <c r="AH460" s="341"/>
      <c r="AI460" s="340" t="s">
        <v>598</v>
      </c>
      <c r="AJ460" s="207"/>
      <c r="AK460" s="207"/>
      <c r="AL460" s="207"/>
      <c r="AM460" s="340" t="s">
        <v>571</v>
      </c>
      <c r="AN460" s="207"/>
      <c r="AO460" s="207"/>
      <c r="AP460" s="341"/>
      <c r="AQ460" s="340" t="s">
        <v>595</v>
      </c>
      <c r="AR460" s="207"/>
      <c r="AS460" s="207"/>
      <c r="AT460" s="341"/>
      <c r="AU460" s="207" t="s">
        <v>595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613</v>
      </c>
      <c r="AE702" s="346"/>
      <c r="AF702" s="346"/>
      <c r="AG702" s="385" t="s">
        <v>640</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613</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613</v>
      </c>
      <c r="AE704" s="783"/>
      <c r="AF704" s="783"/>
      <c r="AG704" s="167" t="s">
        <v>638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630</v>
      </c>
      <c r="AE705" s="715"/>
      <c r="AF705" s="715"/>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613</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613</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630</v>
      </c>
      <c r="AE712" s="783"/>
      <c r="AF712" s="783"/>
      <c r="AG712" s="810" t="s">
        <v>628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630</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630</v>
      </c>
      <c r="AE714" s="808"/>
      <c r="AF714" s="809"/>
      <c r="AG714" s="736" t="s">
        <v>571</v>
      </c>
      <c r="AH714" s="737"/>
      <c r="AI714" s="737"/>
      <c r="AJ714" s="737"/>
      <c r="AK714" s="737"/>
      <c r="AL714" s="737"/>
      <c r="AM714" s="737"/>
      <c r="AN714" s="737"/>
      <c r="AO714" s="737"/>
      <c r="AP714" s="737"/>
      <c r="AQ714" s="737"/>
      <c r="AR714" s="737"/>
      <c r="AS714" s="737"/>
      <c r="AT714" s="737"/>
      <c r="AU714" s="737"/>
      <c r="AV714" s="737"/>
      <c r="AW714" s="737"/>
      <c r="AX714" s="738"/>
    </row>
    <row r="715" spans="1:50" ht="4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630</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630</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568</v>
      </c>
      <c r="D721" s="297"/>
      <c r="E721" s="297"/>
      <c r="F721" s="298"/>
      <c r="G721" s="287"/>
      <c r="H721" s="288"/>
      <c r="I721" s="83" t="str">
        <f>IF(OR(G721="　", G721=""), "", "-")</f>
        <v/>
      </c>
      <c r="J721" s="291">
        <v>108</v>
      </c>
      <c r="K721" s="291"/>
      <c r="L721" s="83" t="str">
        <f>IF(M721="","","-")</f>
        <v/>
      </c>
      <c r="M721" s="84"/>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3.75" customHeight="1" thickBot="1" x14ac:dyDescent="0.2">
      <c r="A735" s="790" t="s">
        <v>605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606</v>
      </c>
      <c r="F737" s="990"/>
      <c r="G737" s="990"/>
      <c r="H737" s="990"/>
      <c r="I737" s="990"/>
      <c r="J737" s="990"/>
      <c r="K737" s="990"/>
      <c r="L737" s="990"/>
      <c r="M737" s="990"/>
      <c r="N737" s="365" t="s">
        <v>541</v>
      </c>
      <c r="O737" s="365"/>
      <c r="P737" s="365"/>
      <c r="Q737" s="365"/>
      <c r="R737" s="990" t="s">
        <v>607</v>
      </c>
      <c r="S737" s="990"/>
      <c r="T737" s="990"/>
      <c r="U737" s="990"/>
      <c r="V737" s="990"/>
      <c r="W737" s="990"/>
      <c r="X737" s="990"/>
      <c r="Y737" s="990"/>
      <c r="Z737" s="990"/>
      <c r="AA737" s="365" t="s">
        <v>540</v>
      </c>
      <c r="AB737" s="365"/>
      <c r="AC737" s="365"/>
      <c r="AD737" s="365"/>
      <c r="AE737" s="990" t="s">
        <v>608</v>
      </c>
      <c r="AF737" s="990"/>
      <c r="AG737" s="990"/>
      <c r="AH737" s="990"/>
      <c r="AI737" s="990"/>
      <c r="AJ737" s="990"/>
      <c r="AK737" s="990"/>
      <c r="AL737" s="990"/>
      <c r="AM737" s="990"/>
      <c r="AN737" s="365" t="s">
        <v>539</v>
      </c>
      <c r="AO737" s="365"/>
      <c r="AP737" s="365"/>
      <c r="AQ737" s="365"/>
      <c r="AR737" s="982" t="s">
        <v>609</v>
      </c>
      <c r="AS737" s="983"/>
      <c r="AT737" s="983"/>
      <c r="AU737" s="983"/>
      <c r="AV737" s="983"/>
      <c r="AW737" s="983"/>
      <c r="AX737" s="984"/>
      <c r="AY737" s="89"/>
      <c r="AZ737" s="89"/>
    </row>
    <row r="738" spans="1:52" ht="24.75" customHeight="1" x14ac:dyDescent="0.15">
      <c r="A738" s="991" t="s">
        <v>538</v>
      </c>
      <c r="B738" s="210"/>
      <c r="C738" s="210"/>
      <c r="D738" s="211"/>
      <c r="E738" s="990" t="s">
        <v>610</v>
      </c>
      <c r="F738" s="990"/>
      <c r="G738" s="990"/>
      <c r="H738" s="990"/>
      <c r="I738" s="990"/>
      <c r="J738" s="990"/>
      <c r="K738" s="990"/>
      <c r="L738" s="990"/>
      <c r="M738" s="990"/>
      <c r="N738" s="365" t="s">
        <v>537</v>
      </c>
      <c r="O738" s="365"/>
      <c r="P738" s="365"/>
      <c r="Q738" s="365"/>
      <c r="R738" s="990" t="s">
        <v>611</v>
      </c>
      <c r="S738" s="990"/>
      <c r="T738" s="990"/>
      <c r="U738" s="990"/>
      <c r="V738" s="990"/>
      <c r="W738" s="990"/>
      <c r="X738" s="990"/>
      <c r="Y738" s="990"/>
      <c r="Z738" s="990"/>
      <c r="AA738" s="365" t="s">
        <v>536</v>
      </c>
      <c r="AB738" s="365"/>
      <c r="AC738" s="365"/>
      <c r="AD738" s="365"/>
      <c r="AE738" s="990" t="s">
        <v>612</v>
      </c>
      <c r="AF738" s="990"/>
      <c r="AG738" s="990"/>
      <c r="AH738" s="990"/>
      <c r="AI738" s="990"/>
      <c r="AJ738" s="990"/>
      <c r="AK738" s="990"/>
      <c r="AL738" s="990"/>
      <c r="AM738" s="990"/>
      <c r="AN738" s="365" t="s">
        <v>532</v>
      </c>
      <c r="AO738" s="365"/>
      <c r="AP738" s="365"/>
      <c r="AQ738" s="365"/>
      <c r="AR738" s="982">
        <v>109</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110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8"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8">
        <v>31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8.75" customHeight="1" x14ac:dyDescent="0.15">
      <c r="A837" s="376">
        <v>1</v>
      </c>
      <c r="B837" s="376">
        <v>1</v>
      </c>
      <c r="C837" s="361" t="s">
        <v>625</v>
      </c>
      <c r="D837" s="347"/>
      <c r="E837" s="347"/>
      <c r="F837" s="347"/>
      <c r="G837" s="347"/>
      <c r="H837" s="347"/>
      <c r="I837" s="347"/>
      <c r="J837" s="348">
        <v>7000020010006</v>
      </c>
      <c r="K837" s="349"/>
      <c r="L837" s="349"/>
      <c r="M837" s="349"/>
      <c r="N837" s="349"/>
      <c r="O837" s="349"/>
      <c r="P837" s="362" t="s">
        <v>626</v>
      </c>
      <c r="Q837" s="350"/>
      <c r="R837" s="350"/>
      <c r="S837" s="350"/>
      <c r="T837" s="350"/>
      <c r="U837" s="350"/>
      <c r="V837" s="350"/>
      <c r="W837" s="350"/>
      <c r="X837" s="350"/>
      <c r="Y837" s="351">
        <v>31</v>
      </c>
      <c r="Z837" s="352"/>
      <c r="AA837" s="352"/>
      <c r="AB837" s="353"/>
      <c r="AC837" s="363" t="s">
        <v>627</v>
      </c>
      <c r="AD837" s="371"/>
      <c r="AE837" s="371"/>
      <c r="AF837" s="371"/>
      <c r="AG837" s="371"/>
      <c r="AH837" s="372" t="s">
        <v>620</v>
      </c>
      <c r="AI837" s="373"/>
      <c r="AJ837" s="373"/>
      <c r="AK837" s="373"/>
      <c r="AL837" s="357" t="s">
        <v>628</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2019-06-26T06:41:31Z</cp:lastPrinted>
  <dcterms:created xsi:type="dcterms:W3CDTF">2012-03-13T00:50:25Z</dcterms:created>
  <dcterms:modified xsi:type="dcterms:W3CDTF">2019-07-08T23:59:57Z</dcterms:modified>
</cp:coreProperties>
</file>