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200FE0F-0A47-411C-939D-FECC19D050FB}" xr6:coauthVersionLast="36" xr6:coauthVersionMax="36" xr10:uidLastSave="{00000000-0000-0000-0000-000000000000}"/>
  <bookViews>
    <workbookView xWindow="183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<sst xmlns="http://schemas.openxmlformats.org/spreadsheetml/2006/main" count="2967" uniqueCount="665">
  <si>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</si>
  <si>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</si>
  <si>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</si>
  <si>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</si>
  <si>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</si>
  <si>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</si>
  <si>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</si>
  <si>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</si>
  <si>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</si>
  <si>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</si>
  <si>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</si>
  <si>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</si>
  <si>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</si>
  <si>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</si>
  <si>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</si>
  <si>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</si>
  <si>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</si>
  <si>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</si>
  <si>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</si>
  <si>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</si>
  <si>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</si>
  <si>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</si>
  <si>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</si>
  <si>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</si>
  <si>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</si>
  <si>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</si>
  <si>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</si>
  <si>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</si>
  <si>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</si>
  <si>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</si>
  <si>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</si>
  <si>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</si>
  <si>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</si>
  <si>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</si>
  <si>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</si>
  <si>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</si>
  <si>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</si>
  <si>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</si>
  <si>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</si>
  <si>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</si>
  <si>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</si>
  <si>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</si>
  <si>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</si>
  <si>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</si>
  <si>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</si>
  <si>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</si>
  <si>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</si>
  <si>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</si>
  <si>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</si>
  <si>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</si>
  <si>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</si>
  <si>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</si>
  <si>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</si>
  <si>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</si>
  <si>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</si>
  <si>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</si>
  <si>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</si>
  <si>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</si>
  <si>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</si>
  <si>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</si>
  <si>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</si>
  <si>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</si>
  <si>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</si>
  <si>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</si>
  <si>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</si>
  <si>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</si>
  <si>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</si>
  <si>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</si>
  <si>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</si>
  <si>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</si>
  <si>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</si>
  <si>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</si>
  <si>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</si>
  <si>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</si>
  <si>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</si>
  <si>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</si>
  <si>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</si>
  <si>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</si>
  <si>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</si>
  <si>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</si>
  <si>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</si>
  <si>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</si>
  <si>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</si>
  <si>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</si>
  <si>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</si>
  <si>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</si>
  <si>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</si>
  <si>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</si>
  <si>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</si>
  <si>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</si>
  <si>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</si>
  <si>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</si>
  <si>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</si>
  <si>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</si>
  <si>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</si>
  <si>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</si>
  <si>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</si>
  <si>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</si>
  <si>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</si>
  <si>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</si>
  <si>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</si>
  <si>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</si>
  <si>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</si>
  <si>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</si>
  <si>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</si>
  <si>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</si>
  <si>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</si>
  <si>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</si>
  <si>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</si>
  <si>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</si>
  <si>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</si>
  <si>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</si>
  <si>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</si>
  <si>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</si>
  <si>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</si>
  <si>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</si>
  <si>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</si>
  <si>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</si>
  <si>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</si>
  <si>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</si>
  <si>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</si>
  <si>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</si>
  <si>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</si>
  <si>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</si>
  <si>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</si>
  <si>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</si>
  <si>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</si>
  <si>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</si>
  <si>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</si>
  <si>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</si>
  <si>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</si>
  <si>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</si>
  <si>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</si>
  <si>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</si>
  <si>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</si>
  <si>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</si>
  <si>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</si>
  <si>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</si>
  <si>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</si>
  <si>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</si>
  <si>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</si>
  <si>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</si>
  <si>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</si>
  <si>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</si>
  <si>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</si>
  <si>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</si>
  <si>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</si>
  <si>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</si>
  <si>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</si>
  <si>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</si>
  <si>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</si>
  <si>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</si>
  <si>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</si>
  <si>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</si>
  <si>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</si>
  <si>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</si>
  <si>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</si>
  <si>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</si>
  <si>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</si>
  <si>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</si>
  <si>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</si>
  <si>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</si>
  <si>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</si>
  <si>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</si>
  <si>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</si>
  <si>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</si>
  <si>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</si>
  <si>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</si>
  <si>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</si>
  <si>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</si>
  <si>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</si>
  <si>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</si>
  <si>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</si>
  <si>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</si>
  <si>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</si>
  <si>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</si>
  <si>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</si>
  <si>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</si>
  <si>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</si>
  <si>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</si>
  <si>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</si>
  <si>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</si>
  <si>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</si>
  <si>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</si>
  <si>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</si>
  <si>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</si>
  <si>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</si>
  <si>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</si>
  <si>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</si>
  <si>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</si>
  <si>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</si>
  <si>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</si>
  <si>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</si>
  <si>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</si>
  <si>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</si>
  <si>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</si>
  <si>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</si>
  <si>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</si>
  <si>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</si>
  <si>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</si>
  <si>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</si>
  <si>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</si>
  <si>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</si>
  <si>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</si>
  <si>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</si>
  <si>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</si>
  <si>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</si>
  <si>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</si>
  <si>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</si>
  <si>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</si>
  <si>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</si>
  <si>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</si>
  <si>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</si>
  <si>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</si>
  <si>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</si>
  <si>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</si>
  <si>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</si>
  <si>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</si>
  <si>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</si>
  <si>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</si>
  <si>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</si>
  <si>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</si>
  <si>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</si>
  <si>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</si>
  <si>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</si>
  <si>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</si>
  <si>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</si>
  <si>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</si>
  <si>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</si>
  <si>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</si>
  <si>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</si>
  <si>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</si>
  <si>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</si>
  <si>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</si>
  <si>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</si>
  <si>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</si>
  <si>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</si>
  <si>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</si>
  <si>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</si>
  <si>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</si>
  <si>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</si>
  <si>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</si>
  <si>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</si>
  <si>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</si>
  <si>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</si>
  <si>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</si>
  <si>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</si>
  <si>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</si>
  <si>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</si>
  <si>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</si>
  <si>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</si>
  <si>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</si>
  <si>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</si>
  <si>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</si>
  <si>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</si>
  <si>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</si>
  <si>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</si>
  <si>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</si>
  <si>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</si>
  <si>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</si>
  <si>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</si>
  <si>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</si>
  <si>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</si>
  <si>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</si>
  <si>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</si>
  <si>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</si>
  <si>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</si>
  <si>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</si>
  <si>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</si>
  <si>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</si>
  <si>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</si>
  <si>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</si>
  <si>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</si>
  <si>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</si>
  <si>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</si>
  <si>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</si>
  <si>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</si>
  <si>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</si>
  <si>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</si>
  <si>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</si>
  <si>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</si>
  <si>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</si>
  <si>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</si>
  <si>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</si>
  <si>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</si>
  <si>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</si>
  <si>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</si>
  <si>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</si>
  <si>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</si>
  <si>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</si>
  <si>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</si>
  <si>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</si>
  <si>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</si>
  <si>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</si>
  <si>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</si>
  <si>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</si>
  <si>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</si>
  <si>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</si>
  <si>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</si>
  <si>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</si>
  <si>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</si>
  <si>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</si>
  <si>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</si>
  <si>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</si>
  <si>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</si>
  <si>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</si>
  <si>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</si>
  <si>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</si>
  <si>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</si>
  <si>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</si>
  <si>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</si>
  <si>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</si>
  <si>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</si>
  <si>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</si>
  <si>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</si>
  <si>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</si>
  <si>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</si>
  <si>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</si>
  <si>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</si>
  <si>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</si>
  <si>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</si>
  <si>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</si>
  <si>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</si>
  <si>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</si>
  <si>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</si>
  <si>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</si>
  <si>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</si>
  <si>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</si>
  <si>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</si>
  <si>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</si>
  <si>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</si>
  <si>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</si>
  <si>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</si>
  <si>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</si>
  <si>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</si>
  <si>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</si>
  <si>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</si>
  <si>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</si>
  <si>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</si>
  <si>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</si>
  <si>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</si>
  <si>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</si>
  <si>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</si>
  <si>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</si>
  <si>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</si>
  <si>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</si>
  <si>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</si>
  <si>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</si>
  <si>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</si>
  <si>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</si>
  <si>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</si>
  <si>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</si>
  <si>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</si>
  <si>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</si>
  <si>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</si>
  <si>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</si>
  <si>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</si>
  <si>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</si>
  <si>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</si>
  <si>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</si>
  <si>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</si>
  <si>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</si>
  <si>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</si>
  <si>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</si>
  <si>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</si>
  <si>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</si>
  <si>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</si>
  <si>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</si>
  <si>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</si>
  <si>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</si>
  <si>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</si>
  <si>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</si>
  <si>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</si>
  <si>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</si>
  <si>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</si>
  <si>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</si>
  <si>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</si>
  <si>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</si>
  <si>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</si>
  <si>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</si>
  <si>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</si>
  <si>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</si>
  <si>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</si>
  <si>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</si>
  <si>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</si>
  <si>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</si>
  <si>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</si>
  <si>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</si>
  <si>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</si>
  <si>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</si>
  <si>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</si>
  <si>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</si>
  <si>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</si>
  <si>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</si>
  <si>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</si>
  <si>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</si>
  <si>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</si>
  <si>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</si>
  <si>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</si>
  <si>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</si>
  <si>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</si>
  <si>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</si>
  <si>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</si>
  <si>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</si>
  <si>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</si>
  <si>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</si>
  <si>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</si>
  <si>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</si>
  <si>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</si>
  <si>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</si>
  <si>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</si>
  <si>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</si>
  <si>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</si>
  <si>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</si>
  <si>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</si>
  <si>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</si>
  <si>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</si>
  <si>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</si>
  <si>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</si>
  <si>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</si>
  <si>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</si>
  <si>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</si>
  <si>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</si>
  <si>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</si>
  <si>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</si>
  <si>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</si>
  <si>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</si>
  <si>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</si>
  <si>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</si>
  <si>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</si>
  <si>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</si>
  <si>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</si>
  <si>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</si>
  <si>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</si>
  <si>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</si>
  <si>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</si>
  <si>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</si>
  <si>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</si>
  <si>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</si>
  <si>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</si>
  <si>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</si>
  <si>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</si>
  <si>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</si>
  <si>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</si>
  <si>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</si>
  <si>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</si>
  <si>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</si>
  <si>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</si>
  <si>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</si>
  <si>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</si>
  <si>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</si>
  <si>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</si>
  <si>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</si>
  <si>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</si>
  <si>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</si>
  <si>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</si>
  <si>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</si>
  <si>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</si>
  <si>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</si>
  <si>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</si>
  <si>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</si>
  <si>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</si>
  <si>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</si>
  <si>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</si>
  <si>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</si>
  <si>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</si>
  <si>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</si>
  <si>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</si>
  <si>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</si>
  <si>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</si>
  <si>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</si>
  <si>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</si>
  <si>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</si>
  <si>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</si>
  <si>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</si>
  <si>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</si>
  <si>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</si>
  <si>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</si>
  <si>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</si>
  <si>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</si>
  <si>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</si>
  <si>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</si>
  <si>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</si>
  <si>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</si>
  <si>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</si>
  <si>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</si>
  <si>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</si>
  <si>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</si>
  <si>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</si>
  <si>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</si>
  <si>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</si>
  <si>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</si>
  <si>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</si>
  <si>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</si>
  <si>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</si>
  <si>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</si>
  <si>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</si>
  <si>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</si>
  <si>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</si>
  <si>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</si>
  <si>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</si>
  <si>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</si>
  <si>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</si>
  <si>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</si>
  <si>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</si>
  <si>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</si>
  <si>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</si>
  <si>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</si>
  <si>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</si>
  <si>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</si>
  <si>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</si>
  <si>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</si>
  <si>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</si>
  <si>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</si>
  <si>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</si>
  <si>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</si>
  <si>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</si>
  <si>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</si>
  <si>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</si>
  <si>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</si>
  <si>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</si>
  <si>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</si>
  <si>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</si>
  <si>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</si>
  <si>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</si>
  <si>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</si>
  <si>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</si>
  <si>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</si>
  <si>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</si>
  <si>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</si>
  <si>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</si>
  <si>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</si>
  <si>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</si>
  <si>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</si>
  <si>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</si>
  <si>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</si>
  <si>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</si>
  <si>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</si>
  <si>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</si>
  <si>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</si>
  <si>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</si>
  <si>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</si>
  <si>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</si>
  <si>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</si>
  <si>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</si>
  <si>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</si>
  <si>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</si>
  <si>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</si>
  <si>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</si>
  <si>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</si>
  <si>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</si>
  <si>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</si>
  <si>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</si>
  <si>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</si>
  <si>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</si>
  <si>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</si>
  <si>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</si>
  <si>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</si>
  <si>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</si>
  <si>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</si>
  <si>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</si>
  <si>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</si>
  <si>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</si>
  <si>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</si>
  <si>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</si>
  <si>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</si>
  <si>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</si>
  <si>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</si>
  <si>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</si>
  <si>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</si>
  <si>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</si>
  <si>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</si>
  <si>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</si>
  <si>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</si>
  <si>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</si>
  <si>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</si>
  <si>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</si>
  <si>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平成１６年度</t>
  </si>
  <si>
    <t>終了予定なし</t>
  </si>
  <si>
    <t>学術企画室長
春山　浩康</t>
  </si>
  <si>
    <t>文部科学省組織規則　第53条第2項、第62条第1項・第2項・第5項、第69条の2第1項・第2項・第4項</t>
  </si>
  <si>
    <t>第5期科学技術基本計画（平成28年1月22日閣議決定）</t>
  </si>
  <si>
    <t>　我が国の学術研究の振興のために施策を研究現場の実態に即したものとするため、専門的知見を有する大学等の研究者を科学官及び学術調査官（非常勤の国家公務員）として採用し、必要に応じ適切な助言、指導を受ける。</t>
  </si>
  <si>
    <t>　科学官は、学術に関する重要事項の企画及び立案に参画する。
　学術調査官は、学術に関する事項についての調査、指導及び助言に当たるほか、特に科学研究費助成事業については、研究経験のある専門的知識を持った者として、文部科学省が所管する研究種目の審査・評価の運営等を行う。
　本事業は、科学官および学術調査官が上記職務にあたった際の給与および旅費を支給するものである。</t>
  </si>
  <si>
    <t>非常勤職員手当</t>
  </si>
  <si>
    <t>委員等旅費</t>
  </si>
  <si>
    <t>科学官及び学術調査官が学術研究の振興に関する施策の企画・立案に参画する機会（過去５年間の平均勤務日数）を確保し、専門的な知見に基づいた有用な助言・指導等を得る。</t>
  </si>
  <si>
    <t>科学官及び学術調査官の助言・指導等のための勤務日数</t>
  </si>
  <si>
    <t>日</t>
  </si>
  <si>
    <t>科学官及び学術調査官の勤務実績</t>
  </si>
  <si>
    <t>科学官及び学術調査官の人員数</t>
  </si>
  <si>
    <t>人</t>
  </si>
  <si>
    <t>事業執行額／勤務日数（審議会への参画等）　　</t>
    <phoneticPr fontId="5"/>
  </si>
  <si>
    <t>万円</t>
  </si>
  <si>
    <t>百万円/日</t>
    <phoneticPr fontId="5"/>
  </si>
  <si>
    <t>28/1,146</t>
  </si>
  <si>
    <t>26/1,197</t>
  </si>
  <si>
    <t>／　</t>
    <phoneticPr fontId="5"/>
  </si>
  <si>
    <t>科研費の「挑戦性」への寄与に関する調査結果</t>
  </si>
  <si>
    <t>科研費改革の進捗状況</t>
  </si>
  <si>
    <t>「科研費改革の実施方針」に沿った「審査システムの見直し」、「研究種目・枠組みの見直し」、「柔軟かつ適正な研究費使用の促進」を柱とする取り組みの着実な実施</t>
  </si>
  <si>
    <t>毎年度</t>
  </si>
  <si>
    <t>＜平成27年度＞
・科研費改革を計画的・総合的に推進するため、具体的な工程表を示した「科研費改革の実施方針」を策定。
・学術研究の現代的要請のうち「国際性」に対応するため「国際共同研究加速基金」を新設。
＜平成28年度＞
※工程表に沿って進捗。
・科学技術・学術審議会学術分科会の提言等を踏まえ、「科研費改革の実施方針」を改定。
（審査システムの見直し）
・意見募集で寄せられた意見（約1,600件）も踏まえ、新たな審査区分表を決定。
・各研究種目の性質に応じて審査区分の大括り化及び総合審査方式や2段階書面審査方式の導入を決定。
（研究種目・枠組みの見直し）
・学術の変革への挑戦を促す新たな種目「挑戦的研究」を新設。
・若手研究者の挑戦を促すための施策パッケージ「科研費若手支援プラン」を策定。
・最大種目「特別推進研究」の見直し方針を決定。
（その他）
・科研費改革の趣旨を広く周知するため、研究者向けの説明会を実施。
＜平成29年度＞
※工程表に沿って進捗。
・上欄「審査システムの見直し」を踏まえた公募・審査を実施するとともに、「研究種目・枠組みの見直し」を踏まえ、「挑戦的研究」の助成を開始する等の取り組みを実施。
・若手研究者の独立を支援する取り組みの試行。
・科研費改革の進捗状況や科研費をめぐる状況等について情報提供を行うため、研究者向けの説明会を実施。</t>
  </si>
  <si>
    <t>科学官及び学術調査官から、科研費制度の見直しや運営方法の改善等についての施策の企画・立案に資する助言・指導等を得ることにより、科研費改革の着実な実施につながり、ひいては学術研究の振興に寄与するものである。</t>
  </si>
  <si>
    <t>-</t>
    <phoneticPr fontId="5"/>
  </si>
  <si>
    <t>-</t>
    <phoneticPr fontId="5"/>
  </si>
  <si>
    <t>-</t>
    <phoneticPr fontId="5"/>
  </si>
  <si>
    <t>-</t>
    <phoneticPr fontId="5"/>
  </si>
  <si>
    <t>　学術研究の振興に関する施策の企画・立案に資する助言・指導等を得ることにより、所掌する政策の遂行を円滑かつ効果的なものとするための事業であり、国が実施すべきものである。</t>
  </si>
  <si>
    <t>　学術研究の振興に関する施策の企画・立案に資する助言・指導等を得ることにより、所掌する政策の遂行を円滑かつ効果的なものとするための事業であるため、地方自治体、民間等に委ねることはできない。</t>
  </si>
  <si>
    <t>　科学官及び学術調査官の助言・指導等を学術研究の振興に関する施策の企画・立案に活かすことは、我が国の先駆的・独創的な学術研究の推進に寄与するものであり、国が円滑かつ効果的に政策の遂行を行う観点から優先度は高い。</t>
  </si>
  <si>
    <t>　手当及び旅費の支給金額は会計法令等に則したものであり、妥当である。</t>
  </si>
  <si>
    <t>事業の実施に当たっては、費目・使途など内容を精査しており、真に必要なものに限定して執行している。</t>
  </si>
  <si>
    <t>　指導・助言等を得るためのミーティングを他の審議会等に合わせて行えるよう日程調整を行うなど、コスト削減や効率化に向けた工夫を行っている。</t>
  </si>
  <si>
    <t>　それぞれの分野の専門的な知見を有する現役の研究者である科学官及び学術調査官を分野等のバランスに配慮して採用しており、活動実績は活動見込みに見合ったものとなっている。</t>
  </si>
  <si>
    <t>本事業は、学術に関する重要事項の企画・立案に参画する科学官や、学術に関する事項についての調査、指導、助言等に当たる学術調査官に対し、給与及び旅費を支給するものであり、成果指標、成果目標、実施方法等について検証・工夫に向けた検討を行う。</t>
  </si>
  <si>
    <t>235</t>
  </si>
  <si>
    <t>230</t>
  </si>
  <si>
    <t>243</t>
  </si>
  <si>
    <t>219</t>
  </si>
  <si>
    <t>216</t>
  </si>
  <si>
    <t>204</t>
  </si>
  <si>
    <t>203</t>
  </si>
  <si>
    <t>○</t>
  </si>
  <si>
    <t>8　科学技術イノベーションの基盤的な力の強化</t>
    <phoneticPr fontId="5"/>
  </si>
  <si>
    <t>8-2 イノベーションの源泉としての学術研究と基礎研究の推進</t>
    <phoneticPr fontId="5"/>
  </si>
  <si>
    <t>科学官の運営等</t>
    <phoneticPr fontId="5"/>
  </si>
  <si>
    <t>研究振興局</t>
    <phoneticPr fontId="5"/>
  </si>
  <si>
    <t>-</t>
    <phoneticPr fontId="5"/>
  </si>
  <si>
    <t>-</t>
    <phoneticPr fontId="5"/>
  </si>
  <si>
    <t>32/1,111</t>
    <phoneticPr fontId="5"/>
  </si>
  <si>
    <t>25/1,016</t>
    <phoneticPr fontId="5"/>
  </si>
  <si>
    <t>外部有識者による点検対象外</t>
    <rPh sb="0" eb="2">
      <t>ガイブ</t>
    </rPh>
    <rPh sb="2" eb="5">
      <t>ユウシキシャ</t>
    </rPh>
    <rPh sb="8" eb="10">
      <t>テンケン</t>
    </rPh>
    <rPh sb="10" eb="12">
      <t>タイショウ</t>
    </rPh>
    <rPh sb="12" eb="13">
      <t>ガイ</t>
    </rPh>
    <phoneticPr fontId="5"/>
  </si>
  <si>
    <t>‐</t>
  </si>
  <si>
    <t>無</t>
  </si>
  <si>
    <t>　学術研究の振興に関する施策の企画・立案に資する助言・指導等が、審議会での提言やそれに基づく施策の円滑かつ効果的な実施につながっている。
　会議の場に限らず必要に応じて助言・指導等を得ることができる科学官及び学術調査官は、今後も政策の遂行のため欠かすことができない存在であるため、引き続き施策の企画・立案に参画する機会を確保することが必要である。</t>
    <phoneticPr fontId="5"/>
  </si>
  <si>
    <t>　科学官及び学術調査官が持つ専門的な知見をより効率的かつ効果的に活用するために、助言・指導等を得るためのミーティングを他の審議会等に合わせて行えるよう日程調整を行うなど、引き続きコスト削減や効率化に向けた工夫に努める。</t>
    <phoneticPr fontId="5"/>
  </si>
  <si>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</si>
  <si>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</si>
  <si>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会議出席等に係る手当</t>
    <rPh sb="0" eb="2">
      <t>カイギ</t>
    </rPh>
    <rPh sb="2" eb="4">
      <t>シュッセキ</t>
    </rPh>
    <rPh sb="4" eb="5">
      <t>トウ</t>
    </rPh>
    <rPh sb="6" eb="7">
      <t>カカ</t>
    </rPh>
    <rPh sb="8" eb="10">
      <t>テアテ</t>
    </rPh>
    <phoneticPr fontId="5"/>
  </si>
  <si>
    <t>会議出席等に係る旅費</t>
    <rPh sb="0" eb="2">
      <t>カイギ</t>
    </rPh>
    <rPh sb="2" eb="4">
      <t>シュッセキ</t>
    </rPh>
    <rPh sb="4" eb="5">
      <t>トウ</t>
    </rPh>
    <rPh sb="6" eb="7">
      <t>カカ</t>
    </rPh>
    <rPh sb="8" eb="10">
      <t>リョヒ</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</si>
  <si>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</si>
  <si>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</si>
  <si>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</si>
  <si>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</si>
  <si>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</si>
  <si>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</si>
  <si>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</si>
  <si>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</si>
  <si>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</si>
  <si>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</si>
  <si>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</si>
  <si>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t>
    <phoneticPr fontId="5"/>
  </si>
  <si>
    <t>-</t>
    <phoneticPr fontId="5"/>
  </si>
  <si>
    <t>学術振興に関する企画・立案や調査、指導及び助言等</t>
    <phoneticPr fontId="5"/>
  </si>
  <si>
    <t>-</t>
    <phoneticPr fontId="5"/>
  </si>
  <si>
    <t>-</t>
    <phoneticPr fontId="5"/>
  </si>
  <si>
    <t>-</t>
    <phoneticPr fontId="5"/>
  </si>
  <si>
    <t>-</t>
    <phoneticPr fontId="5"/>
  </si>
  <si>
    <t>-</t>
    <phoneticPr fontId="5"/>
  </si>
  <si>
    <t>-</t>
    <phoneticPr fontId="5"/>
  </si>
  <si>
    <t>-</t>
    <phoneticPr fontId="5"/>
  </si>
  <si>
    <t>振興企画課学術企画室</t>
    <rPh sb="0" eb="2">
      <t>シンコウ</t>
    </rPh>
    <rPh sb="2" eb="4">
      <t>キカク</t>
    </rPh>
    <rPh sb="4" eb="5">
      <t>カ</t>
    </rPh>
    <phoneticPr fontId="5"/>
  </si>
  <si>
    <t>　学術研究の振興に関する助言・指導等を受ける機会を継続的に確保できており、成果実績は成果目標に見合ったものになっている。</t>
    <rPh sb="1" eb="3">
      <t>ガクジュツ</t>
    </rPh>
    <phoneticPr fontId="5"/>
  </si>
  <si>
    <t>前年度の実績に基づいた旅費の執行を予定していたが、学術調査官について地方在住者の割合が例年よりも低くなったため、想定した支出規模を下回った。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</si>
</sst>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180975</xdr:colOff>
      <xdr:row>744</xdr:row>
      <xdr:rowOff>0</xdr:rowOff>
    </xdr:from>
    <xdr:to>
      <xdr:col>33</xdr:col>
      <xdr:colOff>71185</xdr:colOff>
      <xdr:row>746</xdr:row>
      <xdr:rowOff>116408</xdr:rowOff>
    </xdr:to>
    <xdr:sp macro="" textlink="">
      <xdr:nvSpPr>
        <xdr:cNvPr id="3" name="Rectangle 1">
          <a:extLst>
            <a:ext uri="{FF2B5EF4-FFF2-40B4-BE49-F238E27FC236}">
              <a16:creationId xmlns:a16="http://schemas.microsoft.com/office/drawing/2014/main" id="{E220FBB3-193A-4E3C-9A6E-2421663A907E}"/>
            </a:ext>
          </a:extLst>
        </xdr:cNvPr>
        <xdr:cNvSpPr>
          <a:spLocks noChangeArrowheads="1"/>
        </xdr:cNvSpPr>
      </xdr:nvSpPr>
      <xdr:spPr bwMode="auto">
        <a:xfrm>
          <a:off x="3781425" y="44015025"/>
          <a:ext cx="2890585" cy="82125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190500</xdr:colOff>
      <xdr:row>746</xdr:row>
      <xdr:rowOff>123825</xdr:rowOff>
    </xdr:from>
    <xdr:to>
      <xdr:col>25</xdr:col>
      <xdr:colOff>191834</xdr:colOff>
      <xdr:row>747</xdr:row>
      <xdr:rowOff>228761</xdr:rowOff>
    </xdr:to>
    <xdr:cxnSp macro="">
      <xdr:nvCxnSpPr>
        <xdr:cNvPr id="4" name="直線コネクタ 3">
          <a:extLst>
            <a:ext uri="{FF2B5EF4-FFF2-40B4-BE49-F238E27FC236}">
              <a16:creationId xmlns:a16="http://schemas.microsoft.com/office/drawing/2014/main" id="{05BAC40D-4E9E-4976-B1C6-2860AEB25738}"/>
            </a:ext>
          </a:extLst>
        </xdr:cNvPr>
        <xdr:cNvCxnSpPr/>
      </xdr:nvCxnSpPr>
      <xdr:spPr>
        <a:xfrm>
          <a:off x="5191125" y="44843700"/>
          <a:ext cx="1334" cy="4573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747</xdr:row>
      <xdr:rowOff>228600</xdr:rowOff>
    </xdr:from>
    <xdr:to>
      <xdr:col>34</xdr:col>
      <xdr:colOff>197304</xdr:colOff>
      <xdr:row>749</xdr:row>
      <xdr:rowOff>346822</xdr:rowOff>
    </xdr:to>
    <xdr:sp macro="" textlink="">
      <xdr:nvSpPr>
        <xdr:cNvPr id="5" name="Rectangle 1">
          <a:extLst>
            <a:ext uri="{FF2B5EF4-FFF2-40B4-BE49-F238E27FC236}">
              <a16:creationId xmlns:a16="http://schemas.microsoft.com/office/drawing/2014/main" id="{21DC0D4C-92BF-49C1-A688-56376D91425C}"/>
            </a:ext>
          </a:extLst>
        </xdr:cNvPr>
        <xdr:cNvSpPr>
          <a:spLocks noChangeArrowheads="1"/>
        </xdr:cNvSpPr>
      </xdr:nvSpPr>
      <xdr:spPr bwMode="auto">
        <a:xfrm>
          <a:off x="3381375" y="45300900"/>
          <a:ext cx="3616779" cy="8230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Ａ．科学官及び学術調査官（</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66675</xdr:colOff>
      <xdr:row>750</xdr:row>
      <xdr:rowOff>171450</xdr:rowOff>
    </xdr:from>
    <xdr:to>
      <xdr:col>33</xdr:col>
      <xdr:colOff>173530</xdr:colOff>
      <xdr:row>751</xdr:row>
      <xdr:rowOff>190339</xdr:rowOff>
    </xdr:to>
    <xdr:sp macro="" textlink="">
      <xdr:nvSpPr>
        <xdr:cNvPr id="6" name="AutoShape 2">
          <a:extLst>
            <a:ext uri="{FF2B5EF4-FFF2-40B4-BE49-F238E27FC236}">
              <a16:creationId xmlns:a16="http://schemas.microsoft.com/office/drawing/2014/main" id="{499CED98-C072-410B-BDFB-5A9C77E7ACCB}"/>
            </a:ext>
          </a:extLst>
        </xdr:cNvPr>
        <xdr:cNvSpPr>
          <a:spLocks noChangeArrowheads="1"/>
        </xdr:cNvSpPr>
      </xdr:nvSpPr>
      <xdr:spPr bwMode="auto">
        <a:xfrm>
          <a:off x="3667125" y="46301025"/>
          <a:ext cx="3107230" cy="3713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lnSpc>
              <a:spcPts val="1200"/>
            </a:lnSpc>
            <a:defRPr sz="1000"/>
          </a:pPr>
          <a:r>
            <a:rPr lang="ja-JP" altLang="en-US" sz="1600">
              <a:solidFill>
                <a:srgbClr xmlns:mc="http://schemas.openxmlformats.org/markup-compatibility/2006" xmlns:a14="http://schemas.microsoft.com/office/drawing/2010/main" val="000000" mc:Ignorable="a14" a14:legacySpreadsheetColorIndex="8"/>
              </a:solidFill>
            </a:rPr>
            <a:t>会議出席等に係る手当・旅費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 zoomScale="75" zoomScaleNormal="75" zoomScaleSheetLayoutView="75"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201</v>
      </c>
      <c r="AT2" s="220"/>
      <c r="AU2" s="220"/>
      <c r="AV2" s="52" t="str">
        <f>IF(AW2="", "", "-")</f>
        <v/>
      </c>
      <c r="AW2" s="399"/>
      <c r="AX2" s="399"/>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662</v>
      </c>
      <c r="AF5" s="717"/>
      <c r="AG5" s="717"/>
      <c r="AH5" s="717"/>
      <c r="AI5" s="717"/>
      <c r="AJ5" s="717"/>
      <c r="AK5" s="717"/>
      <c r="AL5" s="717"/>
      <c r="AM5" s="717"/>
      <c r="AN5" s="717"/>
      <c r="AO5" s="717"/>
      <c r="AP5" s="718"/>
      <c r="AQ5" s="719" t="s">
        <v>579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580</v>
      </c>
      <c r="H7" s="830"/>
      <c r="I7" s="830"/>
      <c r="J7" s="830"/>
      <c r="K7" s="830"/>
      <c r="L7" s="830"/>
      <c r="M7" s="830"/>
      <c r="N7" s="830"/>
      <c r="O7" s="830"/>
      <c r="P7" s="830"/>
      <c r="Q7" s="830"/>
      <c r="R7" s="830"/>
      <c r="S7" s="830"/>
      <c r="T7" s="830"/>
      <c r="U7" s="830"/>
      <c r="V7" s="830"/>
      <c r="W7" s="830"/>
      <c r="X7" s="831"/>
      <c r="Y7" s="397" t="s">
        <v>514</v>
      </c>
      <c r="Z7" s="296"/>
      <c r="AA7" s="296"/>
      <c r="AB7" s="296"/>
      <c r="AC7" s="296"/>
      <c r="AD7" s="398"/>
      <c r="AE7" s="385" t="s">
        <v>581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32</v>
      </c>
      <c r="Q13" s="109"/>
      <c r="R13" s="109"/>
      <c r="S13" s="109"/>
      <c r="T13" s="109"/>
      <c r="U13" s="109"/>
      <c r="V13" s="110"/>
      <c r="W13" s="108">
        <v>32</v>
      </c>
      <c r="X13" s="109"/>
      <c r="Y13" s="109"/>
      <c r="Z13" s="109"/>
      <c r="AA13" s="109"/>
      <c r="AB13" s="109"/>
      <c r="AC13" s="110"/>
      <c r="AD13" s="108">
        <v>32</v>
      </c>
      <c r="AE13" s="109"/>
      <c r="AF13" s="109"/>
      <c r="AG13" s="109"/>
      <c r="AH13" s="109"/>
      <c r="AI13" s="109"/>
      <c r="AJ13" s="110"/>
      <c r="AK13" s="108">
        <v>32</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628</v>
      </c>
      <c r="AE14" s="109"/>
      <c r="AF14" s="109"/>
      <c r="AG14" s="109"/>
      <c r="AH14" s="109"/>
      <c r="AI14" s="109"/>
      <c r="AJ14" s="110"/>
      <c r="AK14" s="108" t="s">
        <v>565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32</v>
      </c>
      <c r="Q18" s="115"/>
      <c r="R18" s="115"/>
      <c r="S18" s="115"/>
      <c r="T18" s="115"/>
      <c r="U18" s="115"/>
      <c r="V18" s="116"/>
      <c r="W18" s="114">
        <f>SUM(W13:AC17)</f>
        <v>32</v>
      </c>
      <c r="X18" s="115"/>
      <c r="Y18" s="115"/>
      <c r="Z18" s="115"/>
      <c r="AA18" s="115"/>
      <c r="AB18" s="115"/>
      <c r="AC18" s="116"/>
      <c r="AD18" s="114">
        <f>SUM(AD13:AJ17)</f>
        <v>32</v>
      </c>
      <c r="AE18" s="115"/>
      <c r="AF18" s="115"/>
      <c r="AG18" s="115"/>
      <c r="AH18" s="115"/>
      <c r="AI18" s="115"/>
      <c r="AJ18" s="116"/>
      <c r="AK18" s="114">
        <f>SUM(AK13:AQ17)</f>
        <v>32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28</v>
      </c>
      <c r="Q19" s="109"/>
      <c r="R19" s="109"/>
      <c r="S19" s="109"/>
      <c r="T19" s="109"/>
      <c r="U19" s="109"/>
      <c r="V19" s="110"/>
      <c r="W19" s="108">
        <v>26</v>
      </c>
      <c r="X19" s="109"/>
      <c r="Y19" s="109"/>
      <c r="Z19" s="109"/>
      <c r="AA19" s="109"/>
      <c r="AB19" s="109"/>
      <c r="AC19" s="110"/>
      <c r="AD19" s="108">
        <v>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0.875</v>
      </c>
      <c r="Q20" s="539"/>
      <c r="R20" s="539"/>
      <c r="S20" s="539"/>
      <c r="T20" s="539"/>
      <c r="U20" s="539"/>
      <c r="V20" s="539"/>
      <c r="W20" s="539">
        <f t="shared" ref="W20" si="0">IF(W18=0, "-", SUM(W19)/W18)</f>
        <v>0.8125</v>
      </c>
      <c r="X20" s="539"/>
      <c r="Y20" s="539"/>
      <c r="Z20" s="539"/>
      <c r="AA20" s="539"/>
      <c r="AB20" s="539"/>
      <c r="AC20" s="539"/>
      <c r="AD20" s="539">
        <f t="shared" ref="AD20" si="1">IF(AD18=0, "-", SUM(AD19)/AD18)</f>
        <v>0.78125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0.875</v>
      </c>
      <c r="Q21" s="539"/>
      <c r="R21" s="539"/>
      <c r="S21" s="539"/>
      <c r="T21" s="539"/>
      <c r="U21" s="539"/>
      <c r="V21" s="539"/>
      <c r="W21" s="539">
        <f t="shared" ref="W21" si="2">IF(W19=0, "-", SUM(W19)/SUM(W13,W14))</f>
        <v>0.8125</v>
      </c>
      <c r="X21" s="539"/>
      <c r="Y21" s="539"/>
      <c r="Z21" s="539"/>
      <c r="AA21" s="539"/>
      <c r="AB21" s="539"/>
      <c r="AC21" s="539"/>
      <c r="AD21" s="539">
        <f t="shared" ref="AD21" si="3">IF(AD19=0, "-", SUM(AD19)/SUM(AD13,AD14))</f>
        <v>0.78125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19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13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534</v>
      </c>
      <c r="AF30" s="389"/>
      <c r="AG30" s="389"/>
      <c r="AH30" s="390"/>
      <c r="AI30" s="388" t="s">
        <v>531</v>
      </c>
      <c r="AJ30" s="389"/>
      <c r="AK30" s="389"/>
      <c r="AL30" s="390"/>
      <c r="AM30" s="391" t="s">
        <v>526</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v>31</v>
      </c>
      <c r="AR31" s="136"/>
      <c r="AS31" s="137" t="s">
        <v>355</v>
      </c>
      <c r="AT31" s="172"/>
      <c r="AU31" s="271" t="s">
        <v>570</v>
      </c>
      <c r="AV31" s="271"/>
      <c r="AW31" s="381" t="s">
        <v>300</v>
      </c>
      <c r="AX31" s="382"/>
    </row>
    <row r="32" spans="1:50" ht="33" customHeight="1" x14ac:dyDescent="0.15">
      <c r="A32" s="515"/>
      <c r="B32" s="513"/>
      <c r="C32" s="513"/>
      <c r="D32" s="513"/>
      <c r="E32" s="513"/>
      <c r="F32" s="514"/>
      <c r="G32" s="540" t="s">
        <v>586</v>
      </c>
      <c r="H32" s="541"/>
      <c r="I32" s="541"/>
      <c r="J32" s="541"/>
      <c r="K32" s="541"/>
      <c r="L32" s="541"/>
      <c r="M32" s="541"/>
      <c r="N32" s="541"/>
      <c r="O32" s="542"/>
      <c r="P32" s="161" t="s">
        <v>587</v>
      </c>
      <c r="Q32" s="161"/>
      <c r="R32" s="161"/>
      <c r="S32" s="161"/>
      <c r="T32" s="161"/>
      <c r="U32" s="161"/>
      <c r="V32" s="161"/>
      <c r="W32" s="161"/>
      <c r="X32" s="231"/>
      <c r="Y32" s="340" t="s">
        <v>12</v>
      </c>
      <c r="Z32" s="549"/>
      <c r="AA32" s="550"/>
      <c r="AB32" s="551" t="s">
        <v>588</v>
      </c>
      <c r="AC32" s="551"/>
      <c r="AD32" s="551"/>
      <c r="AE32" s="366">
        <v>1146</v>
      </c>
      <c r="AF32" s="367"/>
      <c r="AG32" s="367"/>
      <c r="AH32" s="367"/>
      <c r="AI32" s="366">
        <v>1197</v>
      </c>
      <c r="AJ32" s="367"/>
      <c r="AK32" s="367"/>
      <c r="AL32" s="367"/>
      <c r="AM32" s="366">
        <v>1016</v>
      </c>
      <c r="AN32" s="367"/>
      <c r="AO32" s="367"/>
      <c r="AP32" s="367"/>
      <c r="AQ32" s="111" t="s">
        <v>570</v>
      </c>
      <c r="AR32" s="112"/>
      <c r="AS32" s="112"/>
      <c r="AT32" s="113"/>
      <c r="AU32" s="367" t="s">
        <v>570</v>
      </c>
      <c r="AV32" s="367"/>
      <c r="AW32" s="367"/>
      <c r="AX32" s="369"/>
    </row>
    <row r="33" spans="1:50" ht="33"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6">
        <v>973</v>
      </c>
      <c r="AF33" s="367"/>
      <c r="AG33" s="367"/>
      <c r="AH33" s="367"/>
      <c r="AI33" s="366">
        <v>1034</v>
      </c>
      <c r="AJ33" s="367"/>
      <c r="AK33" s="367"/>
      <c r="AL33" s="367"/>
      <c r="AM33" s="366">
        <v>1091</v>
      </c>
      <c r="AN33" s="367"/>
      <c r="AO33" s="367"/>
      <c r="AP33" s="367"/>
      <c r="AQ33" s="111">
        <v>1111</v>
      </c>
      <c r="AR33" s="112"/>
      <c r="AS33" s="112"/>
      <c r="AT33" s="113"/>
      <c r="AU33" s="367" t="s">
        <v>570</v>
      </c>
      <c r="AV33" s="367"/>
      <c r="AW33" s="367"/>
      <c r="AX33" s="369"/>
    </row>
    <row r="34" spans="1:50" ht="33"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117.8</v>
      </c>
      <c r="AF34" s="367"/>
      <c r="AG34" s="367"/>
      <c r="AH34" s="367"/>
      <c r="AI34" s="366">
        <v>115.7</v>
      </c>
      <c r="AJ34" s="367"/>
      <c r="AK34" s="367"/>
      <c r="AL34" s="367"/>
      <c r="AM34" s="366">
        <v>93.1</v>
      </c>
      <c r="AN34" s="367"/>
      <c r="AO34" s="367"/>
      <c r="AP34" s="367"/>
      <c r="AQ34" s="111" t="s">
        <v>570</v>
      </c>
      <c r="AR34" s="112"/>
      <c r="AS34" s="112"/>
      <c r="AT34" s="113"/>
      <c r="AU34" s="367" t="s">
        <v>570</v>
      </c>
      <c r="AV34" s="367"/>
      <c r="AW34" s="367"/>
      <c r="AX34" s="369"/>
    </row>
    <row r="35" spans="1:50" ht="23.25" customHeight="1" x14ac:dyDescent="0.15">
      <c r="A35" s="897" t="s">
        <v>504</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534</v>
      </c>
      <c r="AF65" s="371"/>
      <c r="AG65" s="371"/>
      <c r="AH65" s="372"/>
      <c r="AI65" s="370" t="s">
        <v>531</v>
      </c>
      <c r="AJ65" s="371"/>
      <c r="AK65" s="371"/>
      <c r="AL65" s="372"/>
      <c r="AM65" s="377" t="s">
        <v>526</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6">
        <v>52</v>
      </c>
      <c r="AF101" s="367"/>
      <c r="AG101" s="367"/>
      <c r="AH101" s="368"/>
      <c r="AI101" s="366">
        <v>52</v>
      </c>
      <c r="AJ101" s="367"/>
      <c r="AK101" s="367"/>
      <c r="AL101" s="368"/>
      <c r="AM101" s="366">
        <v>52</v>
      </c>
      <c r="AN101" s="367"/>
      <c r="AO101" s="367"/>
      <c r="AP101" s="368"/>
      <c r="AQ101" s="366" t="s">
        <v>570</v>
      </c>
      <c r="AR101" s="367"/>
      <c r="AS101" s="367"/>
      <c r="AT101" s="368"/>
      <c r="AU101" s="366" t="s">
        <v>629</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591</v>
      </c>
      <c r="AC102" s="551"/>
      <c r="AD102" s="551"/>
      <c r="AE102" s="360">
        <v>52</v>
      </c>
      <c r="AF102" s="360"/>
      <c r="AG102" s="360"/>
      <c r="AH102" s="360"/>
      <c r="AI102" s="360">
        <v>52</v>
      </c>
      <c r="AJ102" s="360"/>
      <c r="AK102" s="360"/>
      <c r="AL102" s="360"/>
      <c r="AM102" s="360">
        <v>52</v>
      </c>
      <c r="AN102" s="360"/>
      <c r="AO102" s="360"/>
      <c r="AP102" s="360"/>
      <c r="AQ102" s="814">
        <v>52</v>
      </c>
      <c r="AR102" s="815"/>
      <c r="AS102" s="815"/>
      <c r="AT102" s="816"/>
      <c r="AU102" s="814">
        <v>52</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15">
      <c r="A116" s="292"/>
      <c r="B116" s="293"/>
      <c r="C116" s="293"/>
      <c r="D116" s="293"/>
      <c r="E116" s="293"/>
      <c r="F116" s="294"/>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593</v>
      </c>
      <c r="AC116" s="301"/>
      <c r="AD116" s="302"/>
      <c r="AE116" s="360">
        <v>2.4</v>
      </c>
      <c r="AF116" s="360"/>
      <c r="AG116" s="360"/>
      <c r="AH116" s="360"/>
      <c r="AI116" s="360">
        <v>2.2000000000000002</v>
      </c>
      <c r="AJ116" s="360"/>
      <c r="AK116" s="360"/>
      <c r="AL116" s="360"/>
      <c r="AM116" s="360">
        <v>2.5</v>
      </c>
      <c r="AN116" s="360"/>
      <c r="AO116" s="360"/>
      <c r="AP116" s="360"/>
      <c r="AQ116" s="366">
        <v>2.9</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594</v>
      </c>
      <c r="AC117" s="344"/>
      <c r="AD117" s="345"/>
      <c r="AE117" s="306" t="s">
        <v>595</v>
      </c>
      <c r="AF117" s="306"/>
      <c r="AG117" s="306"/>
      <c r="AH117" s="306"/>
      <c r="AI117" s="306" t="s">
        <v>596</v>
      </c>
      <c r="AJ117" s="306"/>
      <c r="AK117" s="306"/>
      <c r="AL117" s="306"/>
      <c r="AM117" s="306" t="s">
        <v>631</v>
      </c>
      <c r="AN117" s="306"/>
      <c r="AO117" s="306"/>
      <c r="AP117" s="306"/>
      <c r="AQ117" s="306" t="s">
        <v>630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hidden="1" customHeight="1" x14ac:dyDescent="0.15">
      <c r="A119" s="292"/>
      <c r="B119" s="293"/>
      <c r="C119" s="293"/>
      <c r="D119" s="293"/>
      <c r="E119" s="293"/>
      <c r="F119" s="294"/>
      <c r="G119" s="353" t="s">
        <v>597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483</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15">
      <c r="A122" s="292"/>
      <c r="B122" s="293"/>
      <c r="C122" s="293"/>
      <c r="D122" s="293"/>
      <c r="E122" s="293"/>
      <c r="F122" s="294"/>
      <c r="G122" s="353" t="s">
        <v>482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483</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15">
      <c r="A125" s="292"/>
      <c r="B125" s="293"/>
      <c r="C125" s="293"/>
      <c r="D125" s="293"/>
      <c r="E125" s="293"/>
      <c r="F125" s="294"/>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483</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15">
      <c r="A128" s="292"/>
      <c r="B128" s="293"/>
      <c r="C128" s="293"/>
      <c r="D128" s="293"/>
      <c r="E128" s="293"/>
      <c r="F128" s="294"/>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483</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v>5.6</v>
      </c>
      <c r="AF134" s="112"/>
      <c r="AG134" s="112"/>
      <c r="AH134" s="112"/>
      <c r="AI134" s="266">
        <v>5.4</v>
      </c>
      <c r="AJ134" s="112"/>
      <c r="AK134" s="112"/>
      <c r="AL134" s="112"/>
      <c r="AM134" s="266"/>
      <c r="AN134" s="112"/>
      <c r="AO134" s="112"/>
      <c r="AP134" s="112"/>
      <c r="AQ134" s="266" t="s">
        <v>570</v>
      </c>
      <c r="AR134" s="112"/>
      <c r="AS134" s="112"/>
      <c r="AT134" s="112"/>
      <c r="AU134" s="266" t="s">
        <v>570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c r="AN135" s="112"/>
      <c r="AO135" s="112"/>
      <c r="AP135" s="112"/>
      <c r="AQ135" s="266" t="s">
        <v>570</v>
      </c>
      <c r="AR135" s="112"/>
      <c r="AS135" s="112"/>
      <c r="AT135" s="112"/>
      <c r="AU135" s="266">
        <v>5.5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599</v>
      </c>
      <c r="H154" s="161"/>
      <c r="I154" s="161"/>
      <c r="J154" s="161"/>
      <c r="K154" s="161"/>
      <c r="L154" s="161"/>
      <c r="M154" s="161"/>
      <c r="N154" s="161"/>
      <c r="O154" s="161"/>
      <c r="P154" s="231"/>
      <c r="Q154" s="160" t="s">
        <v>600</v>
      </c>
      <c r="R154" s="161"/>
      <c r="S154" s="161"/>
      <c r="T154" s="161"/>
      <c r="U154" s="161"/>
      <c r="V154" s="161"/>
      <c r="W154" s="161"/>
      <c r="X154" s="161"/>
      <c r="Y154" s="161"/>
      <c r="Z154" s="161"/>
      <c r="AA154" s="923"/>
      <c r="AB154" s="255" t="s">
        <v>601</v>
      </c>
      <c r="AC154" s="256"/>
      <c r="AD154" s="256"/>
      <c r="AE154" s="261" t="s">
        <v>570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30.7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602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09.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109.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604</v>
      </c>
      <c r="K430" s="242"/>
      <c r="L430" s="242"/>
      <c r="M430" s="242"/>
      <c r="N430" s="242"/>
      <c r="O430" s="242"/>
      <c r="P430" s="242"/>
      <c r="Q430" s="242"/>
      <c r="R430" s="242"/>
      <c r="S430" s="242"/>
      <c r="T430" s="243"/>
      <c r="U430" s="244" t="s">
        <v>571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605</v>
      </c>
      <c r="AF432" s="136"/>
      <c r="AG432" s="137" t="s">
        <v>355</v>
      </c>
      <c r="AH432" s="172"/>
      <c r="AI432" s="182"/>
      <c r="AJ432" s="182"/>
      <c r="AK432" s="182"/>
      <c r="AL432" s="177"/>
      <c r="AM432" s="182"/>
      <c r="AN432" s="182"/>
      <c r="AO432" s="182"/>
      <c r="AP432" s="177"/>
      <c r="AQ432" s="217" t="s">
        <v>571</v>
      </c>
      <c r="AR432" s="136"/>
      <c r="AS432" s="137" t="s">
        <v>355</v>
      </c>
      <c r="AT432" s="172"/>
      <c r="AU432" s="136" t="s">
        <v>571</v>
      </c>
      <c r="AV432" s="136"/>
      <c r="AW432" s="137" t="s">
        <v>300</v>
      </c>
      <c r="AX432" s="138"/>
    </row>
    <row r="433" spans="1:50" ht="23.25" customHeight="1" x14ac:dyDescent="0.15">
      <c r="A433" s="994"/>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571</v>
      </c>
      <c r="AC433" s="133"/>
      <c r="AD433" s="133"/>
      <c r="AE433" s="111" t="s">
        <v>606</v>
      </c>
      <c r="AF433" s="112"/>
      <c r="AG433" s="112"/>
      <c r="AH433" s="113"/>
      <c r="AI433" s="111" t="s">
        <v>606</v>
      </c>
      <c r="AJ433" s="112"/>
      <c r="AK433" s="112"/>
      <c r="AL433" s="112"/>
      <c r="AM433" s="111" t="s">
        <v>570</v>
      </c>
      <c r="AN433" s="112"/>
      <c r="AO433" s="112"/>
      <c r="AP433" s="113"/>
      <c r="AQ433" s="111" t="s">
        <v>604</v>
      </c>
      <c r="AR433" s="112"/>
      <c r="AS433" s="112"/>
      <c r="AT433" s="113"/>
      <c r="AU433" s="112" t="s">
        <v>604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571</v>
      </c>
      <c r="AC434" s="221"/>
      <c r="AD434" s="221"/>
      <c r="AE434" s="111" t="s">
        <v>607</v>
      </c>
      <c r="AF434" s="112"/>
      <c r="AG434" s="112"/>
      <c r="AH434" s="113"/>
      <c r="AI434" s="111" t="s">
        <v>604</v>
      </c>
      <c r="AJ434" s="112"/>
      <c r="AK434" s="112"/>
      <c r="AL434" s="112"/>
      <c r="AM434" s="111" t="s">
        <v>570</v>
      </c>
      <c r="AN434" s="112"/>
      <c r="AO434" s="112"/>
      <c r="AP434" s="113"/>
      <c r="AQ434" s="111" t="s">
        <v>604</v>
      </c>
      <c r="AR434" s="112"/>
      <c r="AS434" s="112"/>
      <c r="AT434" s="113"/>
      <c r="AU434" s="112" t="s">
        <v>604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3"/>
      <c r="AI435" s="111" t="s">
        <v>604</v>
      </c>
      <c r="AJ435" s="112"/>
      <c r="AK435" s="112"/>
      <c r="AL435" s="112"/>
      <c r="AM435" s="111" t="s">
        <v>570</v>
      </c>
      <c r="AN435" s="112"/>
      <c r="AO435" s="112"/>
      <c r="AP435" s="113"/>
      <c r="AQ435" s="111" t="s">
        <v>604</v>
      </c>
      <c r="AR435" s="112"/>
      <c r="AS435" s="112"/>
      <c r="AT435" s="113"/>
      <c r="AU435" s="112" t="s">
        <v>604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7" t="s">
        <v>571</v>
      </c>
      <c r="AR457" s="136"/>
      <c r="AS457" s="137" t="s">
        <v>355</v>
      </c>
      <c r="AT457" s="172"/>
      <c r="AU457" s="136" t="s">
        <v>571</v>
      </c>
      <c r="AV457" s="136"/>
      <c r="AW457" s="137" t="s">
        <v>300</v>
      </c>
      <c r="AX457" s="138"/>
    </row>
    <row r="458" spans="1:50" ht="23.25" customHeight="1" x14ac:dyDescent="0.15">
      <c r="A458" s="994"/>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571</v>
      </c>
      <c r="AC458" s="133"/>
      <c r="AD458" s="133"/>
      <c r="AE458" s="111" t="s">
        <v>604</v>
      </c>
      <c r="AF458" s="112"/>
      <c r="AG458" s="112"/>
      <c r="AH458" s="112"/>
      <c r="AI458" s="111" t="s">
        <v>607</v>
      </c>
      <c r="AJ458" s="112"/>
      <c r="AK458" s="112"/>
      <c r="AL458" s="112"/>
      <c r="AM458" s="111" t="s">
        <v>570</v>
      </c>
      <c r="AN458" s="112"/>
      <c r="AO458" s="112"/>
      <c r="AP458" s="113"/>
      <c r="AQ458" s="111" t="s">
        <v>607</v>
      </c>
      <c r="AR458" s="112"/>
      <c r="AS458" s="112"/>
      <c r="AT458" s="113"/>
      <c r="AU458" s="112" t="s">
        <v>604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604</v>
      </c>
      <c r="AF459" s="112"/>
      <c r="AG459" s="112"/>
      <c r="AH459" s="113"/>
      <c r="AI459" s="111" t="s">
        <v>607</v>
      </c>
      <c r="AJ459" s="112"/>
      <c r="AK459" s="112"/>
      <c r="AL459" s="112"/>
      <c r="AM459" s="111" t="s">
        <v>570</v>
      </c>
      <c r="AN459" s="112"/>
      <c r="AO459" s="112"/>
      <c r="AP459" s="113"/>
      <c r="AQ459" s="111" t="s">
        <v>604</v>
      </c>
      <c r="AR459" s="112"/>
      <c r="AS459" s="112"/>
      <c r="AT459" s="113"/>
      <c r="AU459" s="112" t="s">
        <v>606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604</v>
      </c>
      <c r="AF460" s="112"/>
      <c r="AG460" s="112"/>
      <c r="AH460" s="113"/>
      <c r="AI460" s="111" t="s">
        <v>604</v>
      </c>
      <c r="AJ460" s="112"/>
      <c r="AK460" s="112"/>
      <c r="AL460" s="112"/>
      <c r="AM460" s="111" t="s">
        <v>570</v>
      </c>
      <c r="AN460" s="112"/>
      <c r="AO460" s="112"/>
      <c r="AP460" s="113"/>
      <c r="AQ460" s="111" t="s">
        <v>607</v>
      </c>
      <c r="AR460" s="112"/>
      <c r="AS460" s="112"/>
      <c r="AT460" s="113"/>
      <c r="AU460" s="112" t="s">
        <v>604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605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2.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623</v>
      </c>
      <c r="AE702" s="896"/>
      <c r="AF702" s="896"/>
      <c r="AG702" s="885" t="s">
        <v>608</v>
      </c>
      <c r="AH702" s="886"/>
      <c r="AI702" s="886"/>
      <c r="AJ702" s="886"/>
      <c r="AK702" s="886"/>
      <c r="AL702" s="886"/>
      <c r="AM702" s="886"/>
      <c r="AN702" s="886"/>
      <c r="AO702" s="886"/>
      <c r="AP702" s="886"/>
      <c r="AQ702" s="886"/>
      <c r="AR702" s="886"/>
      <c r="AS702" s="886"/>
      <c r="AT702" s="886"/>
      <c r="AU702" s="886"/>
      <c r="AV702" s="886"/>
      <c r="AW702" s="886"/>
      <c r="AX702" s="887"/>
    </row>
    <row r="703" spans="1:50" ht="62.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623</v>
      </c>
      <c r="AE703" s="155"/>
      <c r="AF703" s="155"/>
      <c r="AG703" s="664" t="s">
        <v>609</v>
      </c>
      <c r="AH703" s="665"/>
      <c r="AI703" s="665"/>
      <c r="AJ703" s="665"/>
      <c r="AK703" s="665"/>
      <c r="AL703" s="665"/>
      <c r="AM703" s="665"/>
      <c r="AN703" s="665"/>
      <c r="AO703" s="665"/>
      <c r="AP703" s="665"/>
      <c r="AQ703" s="665"/>
      <c r="AR703" s="665"/>
      <c r="AS703" s="665"/>
      <c r="AT703" s="665"/>
      <c r="AU703" s="665"/>
      <c r="AV703" s="665"/>
      <c r="AW703" s="665"/>
      <c r="AX703" s="666"/>
    </row>
    <row r="704" spans="1:50" ht="62.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623</v>
      </c>
      <c r="AE704" s="586"/>
      <c r="AF704" s="586"/>
      <c r="AG704" s="428" t="s">
        <v>610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633</v>
      </c>
      <c r="AE705" s="733"/>
      <c r="AF705" s="733"/>
      <c r="AG705" s="160" t="s">
        <v>570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633</v>
      </c>
      <c r="AE708" s="668"/>
      <c r="AF708" s="668"/>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623</v>
      </c>
      <c r="AE709" s="155"/>
      <c r="AF709" s="155"/>
      <c r="AG709" s="664" t="s">
        <v>611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633</v>
      </c>
      <c r="AE710" s="155"/>
      <c r="AF710" s="155"/>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633</v>
      </c>
      <c r="AE711" s="155"/>
      <c r="AF711" s="155"/>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58.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623</v>
      </c>
      <c r="AE712" s="586"/>
      <c r="AF712" s="586"/>
      <c r="AG712" s="594" t="s">
        <v>664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633</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48.7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623</v>
      </c>
      <c r="AE714" s="592"/>
      <c r="AF714" s="593"/>
      <c r="AG714" s="689" t="s">
        <v>613</v>
      </c>
      <c r="AH714" s="690"/>
      <c r="AI714" s="690"/>
      <c r="AJ714" s="690"/>
      <c r="AK714" s="690"/>
      <c r="AL714" s="690"/>
      <c r="AM714" s="690"/>
      <c r="AN714" s="690"/>
      <c r="AO714" s="690"/>
      <c r="AP714" s="690"/>
      <c r="AQ714" s="690"/>
      <c r="AR714" s="690"/>
      <c r="AS714" s="690"/>
      <c r="AT714" s="690"/>
      <c r="AU714" s="690"/>
      <c r="AV714" s="690"/>
      <c r="AW714" s="690"/>
      <c r="AX714" s="691"/>
    </row>
    <row r="715" spans="1:50" ht="69"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623</v>
      </c>
      <c r="AE715" s="668"/>
      <c r="AF715" s="777"/>
      <c r="AG715" s="526" t="s">
        <v>663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623</v>
      </c>
      <c r="AE716" s="759"/>
      <c r="AF716" s="759"/>
      <c r="AG716" s="664" t="s">
        <v>570</v>
      </c>
      <c r="AH716" s="665"/>
      <c r="AI716" s="665"/>
      <c r="AJ716" s="665"/>
      <c r="AK716" s="665"/>
      <c r="AL716" s="665"/>
      <c r="AM716" s="665"/>
      <c r="AN716" s="665"/>
      <c r="AO716" s="665"/>
      <c r="AP716" s="665"/>
      <c r="AQ716" s="665"/>
      <c r="AR716" s="665"/>
      <c r="AS716" s="665"/>
      <c r="AT716" s="665"/>
      <c r="AU716" s="665"/>
      <c r="AV716" s="665"/>
      <c r="AW716" s="665"/>
      <c r="AX716" s="666"/>
    </row>
    <row r="717" spans="1:50" ht="57.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623</v>
      </c>
      <c r="AE717" s="155"/>
      <c r="AF717" s="15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633</v>
      </c>
      <c r="AE718" s="155"/>
      <c r="AF718" s="155"/>
      <c r="AG718" s="163" t="s">
        <v>570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633</v>
      </c>
      <c r="AE719" s="668"/>
      <c r="AF719" s="668"/>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615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616</v>
      </c>
      <c r="F737" s="122"/>
      <c r="G737" s="122"/>
      <c r="H737" s="122"/>
      <c r="I737" s="122"/>
      <c r="J737" s="122"/>
      <c r="K737" s="122"/>
      <c r="L737" s="122"/>
      <c r="M737" s="122"/>
      <c r="N737" s="101" t="s">
        <v>541</v>
      </c>
      <c r="O737" s="101"/>
      <c r="P737" s="101"/>
      <c r="Q737" s="101"/>
      <c r="R737" s="122" t="s">
        <v>617</v>
      </c>
      <c r="S737" s="122"/>
      <c r="T737" s="122"/>
      <c r="U737" s="122"/>
      <c r="V737" s="122"/>
      <c r="W737" s="122"/>
      <c r="X737" s="122"/>
      <c r="Y737" s="122"/>
      <c r="Z737" s="122"/>
      <c r="AA737" s="101" t="s">
        <v>540</v>
      </c>
      <c r="AB737" s="101"/>
      <c r="AC737" s="101"/>
      <c r="AD737" s="101"/>
      <c r="AE737" s="122" t="s">
        <v>618</v>
      </c>
      <c r="AF737" s="122"/>
      <c r="AG737" s="122"/>
      <c r="AH737" s="122"/>
      <c r="AI737" s="122"/>
      <c r="AJ737" s="122"/>
      <c r="AK737" s="122"/>
      <c r="AL737" s="122"/>
      <c r="AM737" s="122"/>
      <c r="AN737" s="101" t="s">
        <v>539</v>
      </c>
      <c r="AO737" s="101"/>
      <c r="AP737" s="101"/>
      <c r="AQ737" s="101"/>
      <c r="AR737" s="102" t="s">
        <v>619</v>
      </c>
      <c r="AS737" s="103"/>
      <c r="AT737" s="103"/>
      <c r="AU737" s="103"/>
      <c r="AV737" s="103"/>
      <c r="AW737" s="103"/>
      <c r="AX737" s="104"/>
      <c r="AY737" s="89"/>
      <c r="AZ737" s="89"/>
    </row>
    <row r="738" spans="1:52" ht="24.75" customHeight="1" x14ac:dyDescent="0.15">
      <c r="A738" s="123" t="s">
        <v>538</v>
      </c>
      <c r="B738" s="124"/>
      <c r="C738" s="124"/>
      <c r="D738" s="125"/>
      <c r="E738" s="122" t="s">
        <v>620</v>
      </c>
      <c r="F738" s="122"/>
      <c r="G738" s="122"/>
      <c r="H738" s="122"/>
      <c r="I738" s="122"/>
      <c r="J738" s="122"/>
      <c r="K738" s="122"/>
      <c r="L738" s="122"/>
      <c r="M738" s="122"/>
      <c r="N738" s="101" t="s">
        <v>537</v>
      </c>
      <c r="O738" s="101"/>
      <c r="P738" s="101"/>
      <c r="Q738" s="101"/>
      <c r="R738" s="122" t="s">
        <v>621</v>
      </c>
      <c r="S738" s="122"/>
      <c r="T738" s="122"/>
      <c r="U738" s="122"/>
      <c r="V738" s="122"/>
      <c r="W738" s="122"/>
      <c r="X738" s="122"/>
      <c r="Y738" s="122"/>
      <c r="Z738" s="122"/>
      <c r="AA738" s="101" t="s">
        <v>536</v>
      </c>
      <c r="AB738" s="101"/>
      <c r="AC738" s="101"/>
      <c r="AD738" s="101"/>
      <c r="AE738" s="122" t="s">
        <v>622</v>
      </c>
      <c r="AF738" s="122"/>
      <c r="AG738" s="122"/>
      <c r="AH738" s="122"/>
      <c r="AI738" s="122"/>
      <c r="AJ738" s="122"/>
      <c r="AK738" s="122"/>
      <c r="AL738" s="122"/>
      <c r="AM738" s="122"/>
      <c r="AN738" s="101" t="s">
        <v>532</v>
      </c>
      <c r="AO738" s="101"/>
      <c r="AP738" s="101"/>
      <c r="AQ738" s="101"/>
      <c r="AR738" s="102">
        <v>211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210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484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637</v>
      </c>
      <c r="H781" s="450"/>
      <c r="I781" s="450"/>
      <c r="J781" s="450"/>
      <c r="K781" s="451"/>
      <c r="L781" s="452" t="s">
        <v>639</v>
      </c>
      <c r="M781" s="453"/>
      <c r="N781" s="453"/>
      <c r="O781" s="453"/>
      <c r="P781" s="453"/>
      <c r="Q781" s="453"/>
      <c r="R781" s="453"/>
      <c r="S781" s="453"/>
      <c r="T781" s="453"/>
      <c r="U781" s="453"/>
      <c r="V781" s="453"/>
      <c r="W781" s="453"/>
      <c r="X781" s="454"/>
      <c r="Y781" s="455">
        <v>17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0" t="s">
        <v>638</v>
      </c>
      <c r="H782" s="351"/>
      <c r="I782" s="351"/>
      <c r="J782" s="351"/>
      <c r="K782" s="352"/>
      <c r="L782" s="403" t="s">
        <v>640</v>
      </c>
      <c r="M782" s="404"/>
      <c r="N782" s="404"/>
      <c r="O782" s="404"/>
      <c r="P782" s="404"/>
      <c r="Q782" s="404"/>
      <c r="R782" s="404"/>
      <c r="S782" s="404"/>
      <c r="T782" s="404"/>
      <c r="U782" s="404"/>
      <c r="V782" s="404"/>
      <c r="W782" s="404"/>
      <c r="X782" s="405"/>
      <c r="Y782" s="400">
        <v>8</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25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491</v>
      </c>
      <c r="AI836" s="348"/>
      <c r="AJ836" s="348"/>
      <c r="AK836" s="348"/>
      <c r="AL836" s="348" t="s">
        <v>21</v>
      </c>
      <c r="AM836" s="348"/>
      <c r="AN836" s="348"/>
      <c r="AO836" s="426"/>
      <c r="AP836" s="427" t="s">
        <v>420</v>
      </c>
      <c r="AQ836" s="427"/>
      <c r="AR836" s="427"/>
      <c r="AS836" s="427"/>
      <c r="AT836" s="427"/>
      <c r="AU836" s="427"/>
      <c r="AV836" s="427"/>
      <c r="AW836" s="427"/>
      <c r="AX836" s="427"/>
    </row>
    <row r="837" spans="1:50" ht="38.25" customHeight="1" x14ac:dyDescent="0.15">
      <c r="A837" s="406">
        <v>1</v>
      </c>
      <c r="B837" s="406">
        <v>1</v>
      </c>
      <c r="C837" s="425" t="s">
        <v>641</v>
      </c>
      <c r="D837" s="420"/>
      <c r="E837" s="420"/>
      <c r="F837" s="420"/>
      <c r="G837" s="420"/>
      <c r="H837" s="420"/>
      <c r="I837" s="420"/>
      <c r="J837" s="421" t="s">
        <v>651</v>
      </c>
      <c r="K837" s="422"/>
      <c r="L837" s="422"/>
      <c r="M837" s="422"/>
      <c r="N837" s="422"/>
      <c r="O837" s="422"/>
      <c r="P837" s="317" t="s">
        <v>654</v>
      </c>
      <c r="Q837" s="318"/>
      <c r="R837" s="318"/>
      <c r="S837" s="318"/>
      <c r="T837" s="318"/>
      <c r="U837" s="318"/>
      <c r="V837" s="318"/>
      <c r="W837" s="318"/>
      <c r="X837" s="318"/>
      <c r="Y837" s="319">
        <v>0.8</v>
      </c>
      <c r="Z837" s="320"/>
      <c r="AA837" s="320"/>
      <c r="AB837" s="321"/>
      <c r="AC837" s="329" t="s">
        <v>196</v>
      </c>
      <c r="AD837" s="330"/>
      <c r="AE837" s="330"/>
      <c r="AF837" s="330"/>
      <c r="AG837" s="330"/>
      <c r="AH837" s="423" t="s">
        <v>652</v>
      </c>
      <c r="AI837" s="424"/>
      <c r="AJ837" s="424"/>
      <c r="AK837" s="424"/>
      <c r="AL837" s="326" t="s">
        <v>652</v>
      </c>
      <c r="AM837" s="327"/>
      <c r="AN837" s="327"/>
      <c r="AO837" s="328"/>
      <c r="AP837" s="322" t="s">
        <v>651</v>
      </c>
      <c r="AQ837" s="322"/>
      <c r="AR837" s="322"/>
      <c r="AS837" s="322"/>
      <c r="AT837" s="322"/>
      <c r="AU837" s="322"/>
      <c r="AV837" s="322"/>
      <c r="AW837" s="322"/>
      <c r="AX837" s="322"/>
    </row>
    <row r="838" spans="1:50" ht="38.25" customHeight="1" x14ac:dyDescent="0.15">
      <c r="A838" s="406">
        <v>2</v>
      </c>
      <c r="B838" s="406">
        <v>1</v>
      </c>
      <c r="C838" s="425" t="s">
        <v>642</v>
      </c>
      <c r="D838" s="420"/>
      <c r="E838" s="420"/>
      <c r="F838" s="420"/>
      <c r="G838" s="420"/>
      <c r="H838" s="420"/>
      <c r="I838" s="420"/>
      <c r="J838" s="421" t="s">
        <v>652</v>
      </c>
      <c r="K838" s="422"/>
      <c r="L838" s="422"/>
      <c r="M838" s="422"/>
      <c r="N838" s="422"/>
      <c r="O838" s="422"/>
      <c r="P838" s="317" t="s">
        <v>654</v>
      </c>
      <c r="Q838" s="318"/>
      <c r="R838" s="318"/>
      <c r="S838" s="318"/>
      <c r="T838" s="318"/>
      <c r="U838" s="318"/>
      <c r="V838" s="318"/>
      <c r="W838" s="318"/>
      <c r="X838" s="318"/>
      <c r="Y838" s="319">
        <v>0.8</v>
      </c>
      <c r="Z838" s="320"/>
      <c r="AA838" s="320"/>
      <c r="AB838" s="321"/>
      <c r="AC838" s="329" t="s">
        <v>196</v>
      </c>
      <c r="AD838" s="330"/>
      <c r="AE838" s="330"/>
      <c r="AF838" s="330"/>
      <c r="AG838" s="330"/>
      <c r="AH838" s="423" t="s">
        <v>655</v>
      </c>
      <c r="AI838" s="424"/>
      <c r="AJ838" s="424"/>
      <c r="AK838" s="424"/>
      <c r="AL838" s="326" t="s">
        <v>652</v>
      </c>
      <c r="AM838" s="327"/>
      <c r="AN838" s="327"/>
      <c r="AO838" s="328"/>
      <c r="AP838" s="322" t="s">
        <v>653</v>
      </c>
      <c r="AQ838" s="322"/>
      <c r="AR838" s="322"/>
      <c r="AS838" s="322"/>
      <c r="AT838" s="322"/>
      <c r="AU838" s="322"/>
      <c r="AV838" s="322"/>
      <c r="AW838" s="322"/>
      <c r="AX838" s="322"/>
    </row>
    <row r="839" spans="1:50" ht="38.25" customHeight="1" x14ac:dyDescent="0.15">
      <c r="A839" s="406">
        <v>3</v>
      </c>
      <c r="B839" s="406">
        <v>1</v>
      </c>
      <c r="C839" s="425" t="s">
        <v>643</v>
      </c>
      <c r="D839" s="420"/>
      <c r="E839" s="420"/>
      <c r="F839" s="420"/>
      <c r="G839" s="420"/>
      <c r="H839" s="420"/>
      <c r="I839" s="420"/>
      <c r="J839" s="421" t="s">
        <v>653</v>
      </c>
      <c r="K839" s="422"/>
      <c r="L839" s="422"/>
      <c r="M839" s="422"/>
      <c r="N839" s="422"/>
      <c r="O839" s="422"/>
      <c r="P839" s="317" t="s">
        <v>654</v>
      </c>
      <c r="Q839" s="318"/>
      <c r="R839" s="318"/>
      <c r="S839" s="318"/>
      <c r="T839" s="318"/>
      <c r="U839" s="318"/>
      <c r="V839" s="318"/>
      <c r="W839" s="318"/>
      <c r="X839" s="318"/>
      <c r="Y839" s="319">
        <v>0.7</v>
      </c>
      <c r="Z839" s="320"/>
      <c r="AA839" s="320"/>
      <c r="AB839" s="321"/>
      <c r="AC839" s="329" t="s">
        <v>196</v>
      </c>
      <c r="AD839" s="330"/>
      <c r="AE839" s="330"/>
      <c r="AF839" s="330"/>
      <c r="AG839" s="330"/>
      <c r="AH839" s="324" t="s">
        <v>656</v>
      </c>
      <c r="AI839" s="325"/>
      <c r="AJ839" s="325"/>
      <c r="AK839" s="325"/>
      <c r="AL839" s="326" t="s">
        <v>652</v>
      </c>
      <c r="AM839" s="327"/>
      <c r="AN839" s="327"/>
      <c r="AO839" s="328"/>
      <c r="AP839" s="322" t="s">
        <v>653</v>
      </c>
      <c r="AQ839" s="322"/>
      <c r="AR839" s="322"/>
      <c r="AS839" s="322"/>
      <c r="AT839" s="322"/>
      <c r="AU839" s="322"/>
      <c r="AV839" s="322"/>
      <c r="AW839" s="322"/>
      <c r="AX839" s="322"/>
    </row>
    <row r="840" spans="1:50" ht="38.25" customHeight="1" x14ac:dyDescent="0.15">
      <c r="A840" s="406">
        <v>4</v>
      </c>
      <c r="B840" s="406">
        <v>1</v>
      </c>
      <c r="C840" s="425" t="s">
        <v>644</v>
      </c>
      <c r="D840" s="420"/>
      <c r="E840" s="420"/>
      <c r="F840" s="420"/>
      <c r="G840" s="420"/>
      <c r="H840" s="420"/>
      <c r="I840" s="420"/>
      <c r="J840" s="421" t="s">
        <v>651</v>
      </c>
      <c r="K840" s="422"/>
      <c r="L840" s="422"/>
      <c r="M840" s="422"/>
      <c r="N840" s="422"/>
      <c r="O840" s="422"/>
      <c r="P840" s="317" t="s">
        <v>654</v>
      </c>
      <c r="Q840" s="318"/>
      <c r="R840" s="318"/>
      <c r="S840" s="318"/>
      <c r="T840" s="318"/>
      <c r="U840" s="318"/>
      <c r="V840" s="318"/>
      <c r="W840" s="318"/>
      <c r="X840" s="318"/>
      <c r="Y840" s="319">
        <v>0.5</v>
      </c>
      <c r="Z840" s="320"/>
      <c r="AA840" s="320"/>
      <c r="AB840" s="321"/>
      <c r="AC840" s="329" t="s">
        <v>196</v>
      </c>
      <c r="AD840" s="330"/>
      <c r="AE840" s="330"/>
      <c r="AF840" s="330"/>
      <c r="AG840" s="330"/>
      <c r="AH840" s="324" t="s">
        <v>652</v>
      </c>
      <c r="AI840" s="325"/>
      <c r="AJ840" s="325"/>
      <c r="AK840" s="325"/>
      <c r="AL840" s="326" t="s">
        <v>652</v>
      </c>
      <c r="AM840" s="327"/>
      <c r="AN840" s="327"/>
      <c r="AO840" s="328"/>
      <c r="AP840" s="322" t="s">
        <v>651</v>
      </c>
      <c r="AQ840" s="322"/>
      <c r="AR840" s="322"/>
      <c r="AS840" s="322"/>
      <c r="AT840" s="322"/>
      <c r="AU840" s="322"/>
      <c r="AV840" s="322"/>
      <c r="AW840" s="322"/>
      <c r="AX840" s="322"/>
    </row>
    <row r="841" spans="1:50" ht="38.25" customHeight="1" x14ac:dyDescent="0.15">
      <c r="A841" s="406">
        <v>5</v>
      </c>
      <c r="B841" s="406">
        <v>1</v>
      </c>
      <c r="C841" s="425" t="s">
        <v>645</v>
      </c>
      <c r="D841" s="420"/>
      <c r="E841" s="420"/>
      <c r="F841" s="420"/>
      <c r="G841" s="420"/>
      <c r="H841" s="420"/>
      <c r="I841" s="420"/>
      <c r="J841" s="421" t="s">
        <v>652</v>
      </c>
      <c r="K841" s="422"/>
      <c r="L841" s="422"/>
      <c r="M841" s="422"/>
      <c r="N841" s="422"/>
      <c r="O841" s="422"/>
      <c r="P841" s="317" t="s">
        <v>654</v>
      </c>
      <c r="Q841" s="318"/>
      <c r="R841" s="318"/>
      <c r="S841" s="318"/>
      <c r="T841" s="318"/>
      <c r="U841" s="318"/>
      <c r="V841" s="318"/>
      <c r="W841" s="318"/>
      <c r="X841" s="318"/>
      <c r="Y841" s="319">
        <v>0.5</v>
      </c>
      <c r="Z841" s="320"/>
      <c r="AA841" s="320"/>
      <c r="AB841" s="321"/>
      <c r="AC841" s="329" t="s">
        <v>196</v>
      </c>
      <c r="AD841" s="330"/>
      <c r="AE841" s="330"/>
      <c r="AF841" s="330"/>
      <c r="AG841" s="330"/>
      <c r="AH841" s="324" t="s">
        <v>657</v>
      </c>
      <c r="AI841" s="325"/>
      <c r="AJ841" s="325"/>
      <c r="AK841" s="325"/>
      <c r="AL841" s="326" t="s">
        <v>652</v>
      </c>
      <c r="AM841" s="327"/>
      <c r="AN841" s="327"/>
      <c r="AO841" s="328"/>
      <c r="AP841" s="322" t="s">
        <v>661</v>
      </c>
      <c r="AQ841" s="322"/>
      <c r="AR841" s="322"/>
      <c r="AS841" s="322"/>
      <c r="AT841" s="322"/>
      <c r="AU841" s="322"/>
      <c r="AV841" s="322"/>
      <c r="AW841" s="322"/>
      <c r="AX841" s="322"/>
    </row>
    <row r="842" spans="1:50" ht="38.25" customHeight="1" x14ac:dyDescent="0.15">
      <c r="A842" s="406">
        <v>6</v>
      </c>
      <c r="B842" s="406">
        <v>1</v>
      </c>
      <c r="C842" s="425" t="s">
        <v>646</v>
      </c>
      <c r="D842" s="420"/>
      <c r="E842" s="420"/>
      <c r="F842" s="420"/>
      <c r="G842" s="420"/>
      <c r="H842" s="420"/>
      <c r="I842" s="420"/>
      <c r="J842" s="421" t="s">
        <v>651</v>
      </c>
      <c r="K842" s="422"/>
      <c r="L842" s="422"/>
      <c r="M842" s="422"/>
      <c r="N842" s="422"/>
      <c r="O842" s="422"/>
      <c r="P842" s="317" t="s">
        <v>654</v>
      </c>
      <c r="Q842" s="318"/>
      <c r="R842" s="318"/>
      <c r="S842" s="318"/>
      <c r="T842" s="318"/>
      <c r="U842" s="318"/>
      <c r="V842" s="318"/>
      <c r="W842" s="318"/>
      <c r="X842" s="318"/>
      <c r="Y842" s="319">
        <v>0.5</v>
      </c>
      <c r="Z842" s="320"/>
      <c r="AA842" s="320"/>
      <c r="AB842" s="321"/>
      <c r="AC842" s="329" t="s">
        <v>196</v>
      </c>
      <c r="AD842" s="330"/>
      <c r="AE842" s="330"/>
      <c r="AF842" s="330"/>
      <c r="AG842" s="330"/>
      <c r="AH842" s="324" t="s">
        <v>658</v>
      </c>
      <c r="AI842" s="325"/>
      <c r="AJ842" s="325"/>
      <c r="AK842" s="325"/>
      <c r="AL842" s="326" t="s">
        <v>652</v>
      </c>
      <c r="AM842" s="327"/>
      <c r="AN842" s="327"/>
      <c r="AO842" s="328"/>
      <c r="AP842" s="322" t="s">
        <v>653</v>
      </c>
      <c r="AQ842" s="322"/>
      <c r="AR842" s="322"/>
      <c r="AS842" s="322"/>
      <c r="AT842" s="322"/>
      <c r="AU842" s="322"/>
      <c r="AV842" s="322"/>
      <c r="AW842" s="322"/>
      <c r="AX842" s="322"/>
    </row>
    <row r="843" spans="1:50" ht="38.25" customHeight="1" x14ac:dyDescent="0.15">
      <c r="A843" s="406">
        <v>7</v>
      </c>
      <c r="B843" s="406">
        <v>1</v>
      </c>
      <c r="C843" s="425" t="s">
        <v>647</v>
      </c>
      <c r="D843" s="420"/>
      <c r="E843" s="420"/>
      <c r="F843" s="420"/>
      <c r="G843" s="420"/>
      <c r="H843" s="420"/>
      <c r="I843" s="420"/>
      <c r="J843" s="421" t="s">
        <v>651</v>
      </c>
      <c r="K843" s="422"/>
      <c r="L843" s="422"/>
      <c r="M843" s="422"/>
      <c r="N843" s="422"/>
      <c r="O843" s="422"/>
      <c r="P843" s="317" t="s">
        <v>654</v>
      </c>
      <c r="Q843" s="318"/>
      <c r="R843" s="318"/>
      <c r="S843" s="318"/>
      <c r="T843" s="318"/>
      <c r="U843" s="318"/>
      <c r="V843" s="318"/>
      <c r="W843" s="318"/>
      <c r="X843" s="318"/>
      <c r="Y843" s="319">
        <v>0.4</v>
      </c>
      <c r="Z843" s="320"/>
      <c r="AA843" s="320"/>
      <c r="AB843" s="321"/>
      <c r="AC843" s="329" t="s">
        <v>196</v>
      </c>
      <c r="AD843" s="330"/>
      <c r="AE843" s="330"/>
      <c r="AF843" s="330"/>
      <c r="AG843" s="330"/>
      <c r="AH843" s="324" t="s">
        <v>652</v>
      </c>
      <c r="AI843" s="325"/>
      <c r="AJ843" s="325"/>
      <c r="AK843" s="325"/>
      <c r="AL843" s="326" t="s">
        <v>652</v>
      </c>
      <c r="AM843" s="327"/>
      <c r="AN843" s="327"/>
      <c r="AO843" s="328"/>
      <c r="AP843" s="322" t="s">
        <v>652</v>
      </c>
      <c r="AQ843" s="322"/>
      <c r="AR843" s="322"/>
      <c r="AS843" s="322"/>
      <c r="AT843" s="322"/>
      <c r="AU843" s="322"/>
      <c r="AV843" s="322"/>
      <c r="AW843" s="322"/>
      <c r="AX843" s="322"/>
    </row>
    <row r="844" spans="1:50" ht="38.25" customHeight="1" x14ac:dyDescent="0.15">
      <c r="A844" s="406">
        <v>8</v>
      </c>
      <c r="B844" s="406">
        <v>1</v>
      </c>
      <c r="C844" s="425" t="s">
        <v>648</v>
      </c>
      <c r="D844" s="420"/>
      <c r="E844" s="420"/>
      <c r="F844" s="420"/>
      <c r="G844" s="420"/>
      <c r="H844" s="420"/>
      <c r="I844" s="420"/>
      <c r="J844" s="421" t="s">
        <v>652</v>
      </c>
      <c r="K844" s="422"/>
      <c r="L844" s="422"/>
      <c r="M844" s="422"/>
      <c r="N844" s="422"/>
      <c r="O844" s="422"/>
      <c r="P844" s="317" t="s">
        <v>654</v>
      </c>
      <c r="Q844" s="318"/>
      <c r="R844" s="318"/>
      <c r="S844" s="318"/>
      <c r="T844" s="318"/>
      <c r="U844" s="318"/>
      <c r="V844" s="318"/>
      <c r="W844" s="318"/>
      <c r="X844" s="318"/>
      <c r="Y844" s="319">
        <v>0.4</v>
      </c>
      <c r="Z844" s="320"/>
      <c r="AA844" s="320"/>
      <c r="AB844" s="321"/>
      <c r="AC844" s="329" t="s">
        <v>196</v>
      </c>
      <c r="AD844" s="330"/>
      <c r="AE844" s="330"/>
      <c r="AF844" s="330"/>
      <c r="AG844" s="330"/>
      <c r="AH844" s="324" t="s">
        <v>652</v>
      </c>
      <c r="AI844" s="325"/>
      <c r="AJ844" s="325"/>
      <c r="AK844" s="325"/>
      <c r="AL844" s="326" t="s">
        <v>660</v>
      </c>
      <c r="AM844" s="327"/>
      <c r="AN844" s="327"/>
      <c r="AO844" s="328"/>
      <c r="AP844" s="322" t="s">
        <v>652</v>
      </c>
      <c r="AQ844" s="322"/>
      <c r="AR844" s="322"/>
      <c r="AS844" s="322"/>
      <c r="AT844" s="322"/>
      <c r="AU844" s="322"/>
      <c r="AV844" s="322"/>
      <c r="AW844" s="322"/>
      <c r="AX844" s="322"/>
    </row>
    <row r="845" spans="1:50" ht="38.25" customHeight="1" x14ac:dyDescent="0.15">
      <c r="A845" s="406">
        <v>9</v>
      </c>
      <c r="B845" s="406">
        <v>1</v>
      </c>
      <c r="C845" s="425" t="s">
        <v>649</v>
      </c>
      <c r="D845" s="420"/>
      <c r="E845" s="420"/>
      <c r="F845" s="420"/>
      <c r="G845" s="420"/>
      <c r="H845" s="420"/>
      <c r="I845" s="420"/>
      <c r="J845" s="421" t="s">
        <v>652</v>
      </c>
      <c r="K845" s="422"/>
      <c r="L845" s="422"/>
      <c r="M845" s="422"/>
      <c r="N845" s="422"/>
      <c r="O845" s="422"/>
      <c r="P845" s="317" t="s">
        <v>654</v>
      </c>
      <c r="Q845" s="318"/>
      <c r="R845" s="318"/>
      <c r="S845" s="318"/>
      <c r="T845" s="318"/>
      <c r="U845" s="318"/>
      <c r="V845" s="318"/>
      <c r="W845" s="318"/>
      <c r="X845" s="318"/>
      <c r="Y845" s="319">
        <v>0.4</v>
      </c>
      <c r="Z845" s="320"/>
      <c r="AA845" s="320"/>
      <c r="AB845" s="321"/>
      <c r="AC845" s="329" t="s">
        <v>196</v>
      </c>
      <c r="AD845" s="330"/>
      <c r="AE845" s="330"/>
      <c r="AF845" s="330"/>
      <c r="AG845" s="330"/>
      <c r="AH845" s="324" t="s">
        <v>652</v>
      </c>
      <c r="AI845" s="325"/>
      <c r="AJ845" s="325"/>
      <c r="AK845" s="325"/>
      <c r="AL845" s="326" t="s">
        <v>652</v>
      </c>
      <c r="AM845" s="327"/>
      <c r="AN845" s="327"/>
      <c r="AO845" s="328"/>
      <c r="AP845" s="322" t="s">
        <v>652</v>
      </c>
      <c r="AQ845" s="322"/>
      <c r="AR845" s="322"/>
      <c r="AS845" s="322"/>
      <c r="AT845" s="322"/>
      <c r="AU845" s="322"/>
      <c r="AV845" s="322"/>
      <c r="AW845" s="322"/>
      <c r="AX845" s="322"/>
    </row>
    <row r="846" spans="1:50" ht="38.25" customHeight="1" x14ac:dyDescent="0.15">
      <c r="A846" s="406">
        <v>10</v>
      </c>
      <c r="B846" s="406">
        <v>1</v>
      </c>
      <c r="C846" s="425" t="s">
        <v>650</v>
      </c>
      <c r="D846" s="420"/>
      <c r="E846" s="420"/>
      <c r="F846" s="420"/>
      <c r="G846" s="420"/>
      <c r="H846" s="420"/>
      <c r="I846" s="420"/>
      <c r="J846" s="421" t="s">
        <v>652</v>
      </c>
      <c r="K846" s="422"/>
      <c r="L846" s="422"/>
      <c r="M846" s="422"/>
      <c r="N846" s="422"/>
      <c r="O846" s="422"/>
      <c r="P846" s="317" t="s">
        <v>654</v>
      </c>
      <c r="Q846" s="318"/>
      <c r="R846" s="318"/>
      <c r="S846" s="318"/>
      <c r="T846" s="318"/>
      <c r="U846" s="318"/>
      <c r="V846" s="318"/>
      <c r="W846" s="318"/>
      <c r="X846" s="318"/>
      <c r="Y846" s="319">
        <v>0.4</v>
      </c>
      <c r="Z846" s="320"/>
      <c r="AA846" s="320"/>
      <c r="AB846" s="321"/>
      <c r="AC846" s="329" t="s">
        <v>196</v>
      </c>
      <c r="AD846" s="330"/>
      <c r="AE846" s="330"/>
      <c r="AF846" s="330"/>
      <c r="AG846" s="330"/>
      <c r="AH846" s="324" t="s">
        <v>659</v>
      </c>
      <c r="AI846" s="325"/>
      <c r="AJ846" s="325"/>
      <c r="AK846" s="325"/>
      <c r="AL846" s="326" t="s">
        <v>660</v>
      </c>
      <c r="AM846" s="327"/>
      <c r="AN846" s="327"/>
      <c r="AO846" s="328"/>
      <c r="AP846" s="322" t="s">
        <v>653</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t="s">
        <v>654</v>
      </c>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t="s">
        <v>654</v>
      </c>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t="s">
        <v>654</v>
      </c>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t="s">
        <v>654</v>
      </c>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t="s">
        <v>654</v>
      </c>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t="s">
        <v>654</v>
      </c>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t="s">
        <v>654</v>
      </c>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t="s">
        <v>654</v>
      </c>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t="s">
        <v>654</v>
      </c>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t="s">
        <v>654</v>
      </c>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t="s">
        <v>654</v>
      </c>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t="s">
        <v>654</v>
      </c>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t="s">
        <v>654</v>
      </c>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t="s">
        <v>654</v>
      </c>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t="s">
        <v>654</v>
      </c>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t="s">
        <v>654</v>
      </c>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t="s">
        <v>654</v>
      </c>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t="s">
        <v>654</v>
      </c>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t="s">
        <v>654</v>
      </c>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t="s">
        <v>654</v>
      </c>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491</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5"/>
      <c r="D870" s="420"/>
      <c r="E870" s="420"/>
      <c r="F870" s="420"/>
      <c r="G870" s="420"/>
      <c r="H870" s="420"/>
      <c r="I870" s="420"/>
      <c r="J870" s="421"/>
      <c r="K870" s="422"/>
      <c r="L870" s="422"/>
      <c r="M870" s="422"/>
      <c r="N870" s="422"/>
      <c r="O870" s="422"/>
      <c r="P870" s="317"/>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491</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491</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491</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491</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491</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491</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572</v>
      </c>
      <c r="F1102" s="892"/>
      <c r="G1102" s="892"/>
      <c r="H1102" s="892"/>
      <c r="I1102" s="892"/>
      <c r="J1102" s="421" t="s">
        <v>573</v>
      </c>
      <c r="K1102" s="422"/>
      <c r="L1102" s="422"/>
      <c r="M1102" s="422"/>
      <c r="N1102" s="422"/>
      <c r="O1102" s="422"/>
      <c r="P1102" s="317" t="s">
        <v>572</v>
      </c>
      <c r="Q1102" s="318"/>
      <c r="R1102" s="318"/>
      <c r="S1102" s="318"/>
      <c r="T1102" s="318"/>
      <c r="U1102" s="318"/>
      <c r="V1102" s="318"/>
      <c r="W1102" s="318"/>
      <c r="X1102" s="318"/>
      <c r="Y1102" s="319" t="s">
        <v>574</v>
      </c>
      <c r="Z1102" s="320"/>
      <c r="AA1102" s="320"/>
      <c r="AB1102" s="321"/>
      <c r="AC1102" s="323"/>
      <c r="AD1102" s="323"/>
      <c r="AE1102" s="323"/>
      <c r="AF1102" s="323"/>
      <c r="AG1102" s="323"/>
      <c r="AH1102" s="324" t="s">
        <v>573</v>
      </c>
      <c r="AI1102" s="325"/>
      <c r="AJ1102" s="325"/>
      <c r="AK1102" s="325"/>
      <c r="AL1102" s="326" t="s">
        <v>575</v>
      </c>
      <c r="AM1102" s="327"/>
      <c r="AN1102" s="327"/>
      <c r="AO1102" s="328"/>
      <c r="AP1102" s="322" t="s">
        <v>572</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3:AX13 P15:AX15 P16: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16383" man="1"/>
    <brk id="129" max="16383" man="1"/>
    <brk id="699" max="16383" man="1"/>
    <brk id="727" max="16383"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c r="M2" s="13" t="str">
        <f>IF(L2="","",K2)</f>
        <v/>
      </c>
      <c r="N2" s="13" t="str">
        <f>IF(M2="","",IF(N1&lt;&gt;"",CONCATENATE(N1,"、",M2),M2))</f>
        <v/>
      </c>
      <c r="O2" s="13"/>
      <c r="P2" s="12" t="s">
        <v>190</v>
      </c>
      <c r="Q2" s="17" t="s">
        <v>623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623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2019-05-31T09:28:23Z</cp:lastPrinted>
  <dcterms:created xsi:type="dcterms:W3CDTF">2012-03-13T00:50:25Z</dcterms:created>
  <dcterms:modified xsi:type="dcterms:W3CDTF">2019-07-09T00:11:06Z</dcterms:modified>
</cp:coreProperties>
</file>