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050" activeTab="2"/>
  </bookViews>
  <sheets>
    <sheet name="一般会計" sheetId="3" r:id="rId1"/>
    <sheet name="復興特別会計" sheetId="10" r:id="rId2"/>
    <sheet name="エネルギー対策特別会計" sheetId="9" r:id="rId3"/>
  </sheets>
  <definedNames>
    <definedName name="_xlnm._FilterDatabase" localSheetId="2" hidden="1">エネルギー対策特別会計!$A$5:$M$10</definedName>
    <definedName name="_xlnm._FilterDatabase" localSheetId="0" hidden="1">一般会計!$A$6:$S$6</definedName>
    <definedName name="_xlnm._FilterDatabase" localSheetId="1" hidden="1">復興特別会計!$A$6:$M$21</definedName>
    <definedName name="_xlnm.Database" localSheetId="2">#REF!</definedName>
    <definedName name="_xlnm.Database" localSheetId="1">#REF!</definedName>
    <definedName name="_xlnm.Database">#REF!</definedName>
    <definedName name="Database2" localSheetId="2">#REF!</definedName>
    <definedName name="Database2" localSheetId="1">#REF!</definedName>
    <definedName name="Database2">#REF!</definedName>
    <definedName name="_xlnm.Print_Area" localSheetId="2">エネルギー対策特別会計!$A$1:$S$10</definedName>
    <definedName name="_xlnm.Print_Area" localSheetId="0">一般会計!$A$1:$S$129</definedName>
    <definedName name="_xlnm.Print_Area" localSheetId="1">復興特別会計!$A$1:$S$21</definedName>
    <definedName name="歳出データ" localSheetId="1">#REF!</definedName>
    <definedName name="歳出データ">#REF!</definedName>
  </definedNames>
  <calcPr calcId="145621"/>
</workbook>
</file>

<file path=xl/calcChain.xml><?xml version="1.0" encoding="utf-8"?>
<calcChain xmlns="http://schemas.openxmlformats.org/spreadsheetml/2006/main">
  <c r="R8" i="9" l="1"/>
  <c r="R9" i="9"/>
  <c r="R10" i="9"/>
  <c r="R7" i="9"/>
  <c r="Q8" i="9"/>
  <c r="Q9" i="9"/>
  <c r="Q10" i="9"/>
  <c r="Q7" i="9"/>
  <c r="M8" i="9"/>
  <c r="N8" i="9" s="1"/>
  <c r="M9" i="9"/>
  <c r="N9" i="9" s="1"/>
  <c r="M10" i="9"/>
  <c r="N10" i="9" s="1"/>
  <c r="M7" i="9"/>
  <c r="N7" i="9" s="1"/>
  <c r="R8" i="10" l="1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7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8" i="10"/>
  <c r="F7" i="10"/>
  <c r="I20" i="10"/>
  <c r="I19" i="10"/>
  <c r="I10" i="10"/>
  <c r="I8" i="10"/>
  <c r="I7" i="10" s="1"/>
  <c r="G20" i="10"/>
  <c r="G19" i="10"/>
  <c r="G10" i="10"/>
  <c r="G8" i="10"/>
  <c r="G7" i="10"/>
  <c r="E20" i="10"/>
  <c r="E19" i="10"/>
  <c r="E10" i="10"/>
  <c r="E8" i="10"/>
  <c r="E7" i="10" s="1"/>
  <c r="D20" i="10"/>
  <c r="D19" i="10"/>
  <c r="D10" i="10"/>
  <c r="D8" i="10"/>
  <c r="D7" i="10"/>
  <c r="R59" i="3" l="1"/>
  <c r="R60" i="3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8" i="3"/>
  <c r="N7" i="3"/>
  <c r="L9" i="3"/>
  <c r="R9" i="3" s="1"/>
  <c r="L10" i="3"/>
  <c r="R10" i="3" s="1"/>
  <c r="L11" i="3"/>
  <c r="R11" i="3" s="1"/>
  <c r="L12" i="3"/>
  <c r="R12" i="3" s="1"/>
  <c r="L13" i="3"/>
  <c r="R13" i="3" s="1"/>
  <c r="L14" i="3"/>
  <c r="R14" i="3" s="1"/>
  <c r="L15" i="3"/>
  <c r="R15" i="3" s="1"/>
  <c r="L16" i="3"/>
  <c r="R16" i="3" s="1"/>
  <c r="L17" i="3"/>
  <c r="R17" i="3" s="1"/>
  <c r="L18" i="3"/>
  <c r="R18" i="3" s="1"/>
  <c r="L19" i="3"/>
  <c r="R19" i="3" s="1"/>
  <c r="L20" i="3"/>
  <c r="R20" i="3" s="1"/>
  <c r="L21" i="3"/>
  <c r="R21" i="3" s="1"/>
  <c r="L22" i="3"/>
  <c r="R22" i="3" s="1"/>
  <c r="L23" i="3"/>
  <c r="R23" i="3" s="1"/>
  <c r="L24" i="3"/>
  <c r="R24" i="3" s="1"/>
  <c r="L25" i="3"/>
  <c r="R25" i="3" s="1"/>
  <c r="L26" i="3"/>
  <c r="R26" i="3" s="1"/>
  <c r="L27" i="3"/>
  <c r="R27" i="3" s="1"/>
  <c r="L28" i="3"/>
  <c r="R28" i="3" s="1"/>
  <c r="L29" i="3"/>
  <c r="R29" i="3" s="1"/>
  <c r="L30" i="3"/>
  <c r="R30" i="3" s="1"/>
  <c r="L31" i="3"/>
  <c r="R31" i="3" s="1"/>
  <c r="L32" i="3"/>
  <c r="R32" i="3" s="1"/>
  <c r="L33" i="3"/>
  <c r="R33" i="3" s="1"/>
  <c r="L34" i="3"/>
  <c r="R34" i="3" s="1"/>
  <c r="L35" i="3"/>
  <c r="R35" i="3" s="1"/>
  <c r="L36" i="3"/>
  <c r="R36" i="3" s="1"/>
  <c r="L37" i="3"/>
  <c r="R37" i="3" s="1"/>
  <c r="L38" i="3"/>
  <c r="R38" i="3" s="1"/>
  <c r="L39" i="3"/>
  <c r="R39" i="3" s="1"/>
  <c r="L40" i="3"/>
  <c r="R40" i="3" s="1"/>
  <c r="L41" i="3"/>
  <c r="R41" i="3" s="1"/>
  <c r="L42" i="3"/>
  <c r="R42" i="3" s="1"/>
  <c r="L43" i="3"/>
  <c r="R43" i="3" s="1"/>
  <c r="L44" i="3"/>
  <c r="R44" i="3" s="1"/>
  <c r="L45" i="3"/>
  <c r="R45" i="3" s="1"/>
  <c r="L46" i="3"/>
  <c r="R46" i="3" s="1"/>
  <c r="L47" i="3"/>
  <c r="R47" i="3" s="1"/>
  <c r="L48" i="3"/>
  <c r="R48" i="3" s="1"/>
  <c r="L49" i="3"/>
  <c r="R49" i="3" s="1"/>
  <c r="L50" i="3"/>
  <c r="R50" i="3" s="1"/>
  <c r="L51" i="3"/>
  <c r="R51" i="3" s="1"/>
  <c r="L52" i="3"/>
  <c r="R52" i="3" s="1"/>
  <c r="L53" i="3"/>
  <c r="R53" i="3" s="1"/>
  <c r="L54" i="3"/>
  <c r="R54" i="3" s="1"/>
  <c r="L55" i="3"/>
  <c r="R55" i="3" s="1"/>
  <c r="L56" i="3"/>
  <c r="R56" i="3" s="1"/>
  <c r="L57" i="3"/>
  <c r="R57" i="3" s="1"/>
  <c r="L58" i="3"/>
  <c r="R58" i="3" s="1"/>
  <c r="L61" i="3"/>
  <c r="R61" i="3" s="1"/>
  <c r="L62" i="3"/>
  <c r="R62" i="3" s="1"/>
  <c r="L63" i="3"/>
  <c r="R63" i="3" s="1"/>
  <c r="L64" i="3"/>
  <c r="R64" i="3" s="1"/>
  <c r="L65" i="3"/>
  <c r="R65" i="3" s="1"/>
  <c r="L66" i="3"/>
  <c r="R66" i="3" s="1"/>
  <c r="L67" i="3"/>
  <c r="R67" i="3" s="1"/>
  <c r="L68" i="3"/>
  <c r="R68" i="3" s="1"/>
  <c r="L69" i="3"/>
  <c r="R69" i="3" s="1"/>
  <c r="L70" i="3"/>
  <c r="R70" i="3" s="1"/>
  <c r="L71" i="3"/>
  <c r="R71" i="3" s="1"/>
  <c r="L72" i="3"/>
  <c r="R72" i="3" s="1"/>
  <c r="L73" i="3"/>
  <c r="R73" i="3" s="1"/>
  <c r="L74" i="3"/>
  <c r="R74" i="3" s="1"/>
  <c r="L75" i="3"/>
  <c r="R75" i="3" s="1"/>
  <c r="L76" i="3"/>
  <c r="R76" i="3" s="1"/>
  <c r="L77" i="3"/>
  <c r="R77" i="3" s="1"/>
  <c r="L78" i="3"/>
  <c r="R78" i="3" s="1"/>
  <c r="L79" i="3"/>
  <c r="R79" i="3" s="1"/>
  <c r="L80" i="3"/>
  <c r="R80" i="3" s="1"/>
  <c r="L81" i="3"/>
  <c r="R81" i="3" s="1"/>
  <c r="L82" i="3"/>
  <c r="R82" i="3" s="1"/>
  <c r="L83" i="3"/>
  <c r="R83" i="3" s="1"/>
  <c r="L84" i="3"/>
  <c r="R84" i="3" s="1"/>
  <c r="L85" i="3"/>
  <c r="R85" i="3" s="1"/>
  <c r="L86" i="3"/>
  <c r="R86" i="3" s="1"/>
  <c r="L87" i="3"/>
  <c r="R87" i="3" s="1"/>
  <c r="L88" i="3"/>
  <c r="R88" i="3" s="1"/>
  <c r="L89" i="3"/>
  <c r="R89" i="3" s="1"/>
  <c r="L90" i="3"/>
  <c r="R90" i="3" s="1"/>
  <c r="L91" i="3"/>
  <c r="R91" i="3" s="1"/>
  <c r="L92" i="3"/>
  <c r="R92" i="3" s="1"/>
  <c r="L93" i="3"/>
  <c r="R93" i="3" s="1"/>
  <c r="L94" i="3"/>
  <c r="R94" i="3" s="1"/>
  <c r="L95" i="3"/>
  <c r="R95" i="3" s="1"/>
  <c r="L96" i="3"/>
  <c r="R96" i="3" s="1"/>
  <c r="L97" i="3"/>
  <c r="R97" i="3" s="1"/>
  <c r="L98" i="3"/>
  <c r="R98" i="3" s="1"/>
  <c r="L99" i="3"/>
  <c r="R99" i="3" s="1"/>
  <c r="L100" i="3"/>
  <c r="R100" i="3" s="1"/>
  <c r="L101" i="3"/>
  <c r="R101" i="3" s="1"/>
  <c r="L102" i="3"/>
  <c r="R102" i="3" s="1"/>
  <c r="L103" i="3"/>
  <c r="R103" i="3" s="1"/>
  <c r="L104" i="3"/>
  <c r="R104" i="3" s="1"/>
  <c r="L105" i="3"/>
  <c r="R105" i="3" s="1"/>
  <c r="L106" i="3"/>
  <c r="R106" i="3" s="1"/>
  <c r="L107" i="3"/>
  <c r="R107" i="3" s="1"/>
  <c r="L108" i="3"/>
  <c r="R108" i="3" s="1"/>
  <c r="L109" i="3"/>
  <c r="R109" i="3" s="1"/>
  <c r="L110" i="3"/>
  <c r="R110" i="3" s="1"/>
  <c r="L111" i="3"/>
  <c r="R111" i="3" s="1"/>
  <c r="L112" i="3"/>
  <c r="R112" i="3" s="1"/>
  <c r="L113" i="3"/>
  <c r="R113" i="3" s="1"/>
  <c r="L114" i="3"/>
  <c r="R114" i="3" s="1"/>
  <c r="L115" i="3"/>
  <c r="R115" i="3" s="1"/>
  <c r="L116" i="3"/>
  <c r="R116" i="3" s="1"/>
  <c r="L117" i="3"/>
  <c r="R117" i="3" s="1"/>
  <c r="L118" i="3"/>
  <c r="R118" i="3" s="1"/>
  <c r="L119" i="3"/>
  <c r="R119" i="3" s="1"/>
  <c r="L120" i="3"/>
  <c r="R120" i="3" s="1"/>
  <c r="L121" i="3"/>
  <c r="R121" i="3" s="1"/>
  <c r="L8" i="3"/>
  <c r="R8" i="3" s="1"/>
  <c r="L7" i="3"/>
  <c r="R7" i="3" s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8" i="3"/>
  <c r="J7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8" i="3"/>
  <c r="H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8" i="3"/>
  <c r="F7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9" i="3"/>
  <c r="Q8" i="3"/>
  <c r="Q7" i="3"/>
</calcChain>
</file>

<file path=xl/sharedStrings.xml><?xml version="1.0" encoding="utf-8"?>
<sst xmlns="http://schemas.openxmlformats.org/spreadsheetml/2006/main" count="239" uniqueCount="126">
  <si>
    <t/>
  </si>
  <si>
    <t>文化振興基盤整備費</t>
  </si>
  <si>
    <t>文化庁</t>
  </si>
  <si>
    <t>情報処理業務庁費</t>
  </si>
  <si>
    <t>庁費</t>
  </si>
  <si>
    <t>職員旅費</t>
  </si>
  <si>
    <t>国際文化交流推進費</t>
  </si>
  <si>
    <t>施設施工庁費</t>
  </si>
  <si>
    <t>文化財保存施設整備費</t>
  </si>
  <si>
    <t>文化財保存事業費</t>
  </si>
  <si>
    <t>施設施工庁費</t>
    <rPh sb="0" eb="2">
      <t>シセツ</t>
    </rPh>
    <rPh sb="2" eb="4">
      <t>セコウ</t>
    </rPh>
    <rPh sb="4" eb="6">
      <t>チョウヒ</t>
    </rPh>
    <phoneticPr fontId="6"/>
  </si>
  <si>
    <t>日本芸術院施設費</t>
  </si>
  <si>
    <t>日本芸術院</t>
  </si>
  <si>
    <t>文化振興費</t>
    <phoneticPr fontId="9"/>
  </si>
  <si>
    <t>文化庁共通費</t>
  </si>
  <si>
    <t>日本学士院施設費</t>
  </si>
  <si>
    <t>日本学士院</t>
  </si>
  <si>
    <t>科学技術・学術政策研究所</t>
  </si>
  <si>
    <t>試験研究費</t>
  </si>
  <si>
    <t>国立教育政策研究所</t>
  </si>
  <si>
    <t>職員旅費</t>
    <phoneticPr fontId="5"/>
  </si>
  <si>
    <t>文部科学本省</t>
  </si>
  <si>
    <t>沖縄北部連携促進特別振興事業費</t>
    <phoneticPr fontId="5"/>
  </si>
  <si>
    <t>国際交流・協力推進費</t>
  </si>
  <si>
    <t>教職員研修費</t>
  </si>
  <si>
    <t>政府開発援助留学生業務庁費</t>
  </si>
  <si>
    <t>政府開発援助庁費</t>
  </si>
  <si>
    <t>庁費</t>
    <phoneticPr fontId="5"/>
  </si>
  <si>
    <t>政府開発援助職員旅費</t>
  </si>
  <si>
    <t>スポーツ振興費</t>
  </si>
  <si>
    <t>南極地域観測事業費</t>
  </si>
  <si>
    <t>南極地域観測事業業務庁費</t>
  </si>
  <si>
    <t>研究開発推進費</t>
  </si>
  <si>
    <t>研究振興費</t>
  </si>
  <si>
    <t>科学技術・学術政策推進費</t>
    <phoneticPr fontId="5"/>
  </si>
  <si>
    <t>私立学校振興費</t>
  </si>
  <si>
    <t>高等教育振興費</t>
  </si>
  <si>
    <t>研究拠点形成等業務庁費</t>
  </si>
  <si>
    <t>初等中等教育等振興費</t>
  </si>
  <si>
    <t>生涯学習振興費</t>
  </si>
  <si>
    <t>高等学校卒業程度認定試験業務庁費</t>
  </si>
  <si>
    <t>文部科学本省施設費</t>
  </si>
  <si>
    <t>文部科学本省共通費</t>
  </si>
  <si>
    <t>国会図書館支部庁費</t>
  </si>
  <si>
    <t>計</t>
    <rPh sb="0" eb="1">
      <t>ケイ</t>
    </rPh>
    <phoneticPr fontId="5"/>
  </si>
  <si>
    <t>累計</t>
    <rPh sb="0" eb="2">
      <t>ルイケイ</t>
    </rPh>
    <phoneticPr fontId="5"/>
  </si>
  <si>
    <t>歳出予算現額</t>
  </si>
  <si>
    <t>第1四半期</t>
    <rPh sb="0" eb="1">
      <t>ダイ</t>
    </rPh>
    <rPh sb="2" eb="5">
      <t>シハンキ</t>
    </rPh>
    <phoneticPr fontId="9"/>
  </si>
  <si>
    <t>第2四半期</t>
  </si>
  <si>
    <t>第3四半期</t>
  </si>
  <si>
    <t>比率</t>
    <rPh sb="0" eb="2">
      <t>ヒリツ</t>
    </rPh>
    <phoneticPr fontId="9"/>
  </si>
  <si>
    <t>支出額及び支出割合が前年度より増加した理由</t>
  </si>
  <si>
    <t>支出実績</t>
  </si>
  <si>
    <t>比率増減</t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</si>
  <si>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フクミ</t>
    </rPh>
    <phoneticPr fontId="9"/>
  </si>
  <si>
    <t>予算の支出状況の公表（庁費・旅費）　一般会計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18" eb="20">
      <t>イッパン</t>
    </rPh>
    <rPh sb="20" eb="22">
      <t>カイケイ</t>
    </rPh>
    <phoneticPr fontId="9"/>
  </si>
  <si>
    <t>文化庁</t>
    <rPh sb="0" eb="3">
      <t>ブンカチョウ</t>
    </rPh>
    <phoneticPr fontId="5"/>
  </si>
  <si>
    <t>教育・科学技術等復興政策費</t>
  </si>
  <si>
    <t>原子力損害賠償業務庁費</t>
  </si>
  <si>
    <t>科学技術振興庁費</t>
  </si>
  <si>
    <t>教育振興助成職員旅費</t>
  </si>
  <si>
    <t>科学技術振興職員旅費</t>
  </si>
  <si>
    <t>文部科学省共通費</t>
  </si>
  <si>
    <t>庁費</t>
    <rPh sb="0" eb="1">
      <t>チョウ</t>
    </rPh>
    <rPh sb="1" eb="2">
      <t>ヒ</t>
    </rPh>
    <phoneticPr fontId="5"/>
  </si>
  <si>
    <t>職員旅費</t>
    <rPh sb="0" eb="2">
      <t>ショクイン</t>
    </rPh>
    <rPh sb="2" eb="4">
      <t>リョヒ</t>
    </rPh>
    <phoneticPr fontId="5"/>
  </si>
  <si>
    <t>事務取扱費</t>
    <rPh sb="0" eb="2">
      <t>ジム</t>
    </rPh>
    <rPh sb="2" eb="4">
      <t>トリアツカイ</t>
    </rPh>
    <rPh sb="4" eb="5">
      <t>ヒ</t>
    </rPh>
    <phoneticPr fontId="5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</si>
  <si>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5"/>
  </si>
  <si>
    <t>組織・項別</t>
    <rPh sb="0" eb="2">
      <t>ソシキ</t>
    </rPh>
    <rPh sb="3" eb="4">
      <t>コウ</t>
    </rPh>
    <rPh sb="4" eb="5">
      <t>ベツ</t>
    </rPh>
    <phoneticPr fontId="5"/>
  </si>
  <si>
    <t>予算の支出状況の公表（庁費・旅費）　　東日本大震災復興特別会計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phoneticPr fontId="9"/>
  </si>
  <si>
    <t>第4四半期
（出納整理期含）</t>
    <rPh sb="0" eb="1">
      <t>ダイ</t>
    </rPh>
    <rPh sb="2" eb="5">
      <t>シハンキ</t>
    </rPh>
    <rPh sb="7" eb="9">
      <t>スイトウ</t>
    </rPh>
    <rPh sb="9" eb="11">
      <t>セイリ</t>
    </rPh>
    <rPh sb="11" eb="12">
      <t>キ</t>
    </rPh>
    <rPh sb="12" eb="13">
      <t>フクミ</t>
    </rPh>
    <phoneticPr fontId="5"/>
  </si>
  <si>
    <t>支出額及び支出割合が前年度より増加した理由</t>
    <phoneticPr fontId="9"/>
  </si>
  <si>
    <t>支出実績</t>
    <rPh sb="0" eb="2">
      <t>シシュツ</t>
    </rPh>
    <rPh sb="2" eb="4">
      <t>ジッセキ</t>
    </rPh>
    <phoneticPr fontId="9"/>
  </si>
  <si>
    <t>比率増減</t>
    <rPh sb="0" eb="2">
      <t>ヒリツ</t>
    </rPh>
    <rPh sb="2" eb="4">
      <t>ゾウゲン</t>
    </rPh>
    <phoneticPr fontId="9"/>
  </si>
  <si>
    <t>庁費</t>
    <phoneticPr fontId="5"/>
  </si>
  <si>
    <t>予算の支出状況の公表（庁費・旅費）　　エネルギー対策特別会計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24" eb="26">
      <t>タイサク</t>
    </rPh>
    <rPh sb="26" eb="28">
      <t>トクベツ</t>
    </rPh>
    <rPh sb="28" eb="30">
      <t>カイケイ</t>
    </rPh>
    <phoneticPr fontId="11"/>
  </si>
  <si>
    <t>第1四半期</t>
    <rPh sb="0" eb="1">
      <t>ダイ</t>
    </rPh>
    <rPh sb="2" eb="5">
      <t>シハンキ</t>
    </rPh>
    <phoneticPr fontId="5"/>
  </si>
  <si>
    <t>比率</t>
    <rPh sb="0" eb="2">
      <t>ヒリツ</t>
    </rPh>
    <phoneticPr fontId="5"/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</si>
  <si>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</t>
    </rPh>
    <phoneticPr fontId="5"/>
  </si>
  <si>
    <t>支出額及び支出割合が前年度より増加した理由</t>
    <phoneticPr fontId="9"/>
  </si>
  <si>
    <t>第4四半期</t>
    <phoneticPr fontId="5"/>
  </si>
  <si>
    <t>教育振興助成庁費</t>
    <rPh sb="0" eb="2">
      <t>キョウイク</t>
    </rPh>
    <rPh sb="2" eb="4">
      <t>シンコウ</t>
    </rPh>
    <rPh sb="4" eb="6">
      <t>ジョセイ</t>
    </rPh>
    <rPh sb="6" eb="8">
      <t>チョウヒ</t>
    </rPh>
    <phoneticPr fontId="9"/>
  </si>
  <si>
    <t>環境保全復興政策費</t>
    <rPh sb="0" eb="2">
      <t>カンキョウ</t>
    </rPh>
    <rPh sb="2" eb="4">
      <t>ホゼン</t>
    </rPh>
    <rPh sb="4" eb="6">
      <t>フッコウ</t>
    </rPh>
    <rPh sb="6" eb="8">
      <t>セイサク</t>
    </rPh>
    <rPh sb="8" eb="9">
      <t>ヒ</t>
    </rPh>
    <phoneticPr fontId="9"/>
  </si>
  <si>
    <t>放射線量低減処理業務庁費</t>
    <rPh sb="0" eb="3">
      <t>ホウシャセン</t>
    </rPh>
    <rPh sb="3" eb="4">
      <t>リョウ</t>
    </rPh>
    <rPh sb="4" eb="6">
      <t>テイゲン</t>
    </rPh>
    <rPh sb="6" eb="8">
      <t>ショリ</t>
    </rPh>
    <rPh sb="8" eb="10">
      <t>ギョウム</t>
    </rPh>
    <rPh sb="10" eb="12">
      <t>チョウヒ</t>
    </rPh>
    <phoneticPr fontId="9"/>
  </si>
  <si>
    <t>地震調査研究推進業務庁費</t>
    <phoneticPr fontId="9"/>
  </si>
  <si>
    <t>文部科学本省所轄機関</t>
    <rPh sb="0" eb="2">
      <t>モンブ</t>
    </rPh>
    <rPh sb="2" eb="4">
      <t>カガク</t>
    </rPh>
    <rPh sb="4" eb="6">
      <t>ホンショウ</t>
    </rPh>
    <rPh sb="6" eb="8">
      <t>ショカツ</t>
    </rPh>
    <rPh sb="8" eb="10">
      <t>キカン</t>
    </rPh>
    <phoneticPr fontId="9"/>
  </si>
  <si>
    <t>平成27年度第４四半期
－平成26年度第４四半期</t>
    <phoneticPr fontId="9"/>
  </si>
  <si>
    <t>（参考：26年度）</t>
    <rPh sb="1" eb="3">
      <t>サンコウ</t>
    </rPh>
    <rPh sb="6" eb="8">
      <t>ネンド</t>
    </rPh>
    <phoneticPr fontId="9"/>
  </si>
  <si>
    <t>27年度</t>
    <rPh sb="2" eb="4">
      <t>ネンド</t>
    </rPh>
    <phoneticPr fontId="9"/>
  </si>
  <si>
    <t>スポーツ振興施設費</t>
    <rPh sb="4" eb="6">
      <t>シンコウ</t>
    </rPh>
    <rPh sb="6" eb="8">
      <t>シセツ</t>
    </rPh>
    <rPh sb="8" eb="9">
      <t>ヒ</t>
    </rPh>
    <phoneticPr fontId="9"/>
  </si>
  <si>
    <t>施設施工庁費</t>
    <rPh sb="0" eb="2">
      <t>シセツ</t>
    </rPh>
    <rPh sb="2" eb="4">
      <t>セコウ</t>
    </rPh>
    <rPh sb="4" eb="6">
      <t>チョウヒ</t>
    </rPh>
    <phoneticPr fontId="9"/>
  </si>
  <si>
    <t>文化庁施設費</t>
    <phoneticPr fontId="9"/>
  </si>
  <si>
    <t>施設施工庁費</t>
    <phoneticPr fontId="9"/>
  </si>
  <si>
    <t>スポーツ庁</t>
    <phoneticPr fontId="9"/>
  </si>
  <si>
    <t>スポーツ庁共通費</t>
    <phoneticPr fontId="9"/>
  </si>
  <si>
    <t>職員旅費</t>
    <rPh sb="0" eb="2">
      <t>ショクイン</t>
    </rPh>
    <rPh sb="2" eb="4">
      <t>リョヒ</t>
    </rPh>
    <phoneticPr fontId="28"/>
  </si>
  <si>
    <t>庁費</t>
    <rPh sb="0" eb="2">
      <t>チョウヒ</t>
    </rPh>
    <phoneticPr fontId="28"/>
  </si>
  <si>
    <t>文部科学本省共通費</t>
    <phoneticPr fontId="9"/>
  </si>
  <si>
    <t>職員旅費</t>
    <phoneticPr fontId="9"/>
  </si>
  <si>
    <t>初等中等教育等振興費</t>
    <phoneticPr fontId="9"/>
  </si>
  <si>
    <t>教職員研修費</t>
    <rPh sb="0" eb="3">
      <t>キョウショクイン</t>
    </rPh>
    <rPh sb="3" eb="6">
      <t>ケンシュウヒ</t>
    </rPh>
    <phoneticPr fontId="28"/>
  </si>
  <si>
    <t>スポーツ振興費</t>
    <phoneticPr fontId="9"/>
  </si>
  <si>
    <t>スポーツ振興施設費</t>
    <phoneticPr fontId="9"/>
  </si>
  <si>
    <t>施設施工庁費</t>
    <rPh sb="0" eb="2">
      <t>シセツ</t>
    </rPh>
    <rPh sb="2" eb="4">
      <t>セコウ</t>
    </rPh>
    <rPh sb="4" eb="6">
      <t>チョウヒ</t>
    </rPh>
    <phoneticPr fontId="28"/>
  </si>
  <si>
    <t>沖縄北部連携促進特別振興事業費</t>
    <phoneticPr fontId="9"/>
  </si>
  <si>
    <t>平成27年度第４・四半期
－平成26年度第４・四半期</t>
    <rPh sb="0" eb="2">
      <t>ヘイセイ</t>
    </rPh>
    <rPh sb="4" eb="6">
      <t>ネンド</t>
    </rPh>
    <rPh sb="6" eb="7">
      <t>ダイ</t>
    </rPh>
    <rPh sb="9" eb="12">
      <t>シハンキ</t>
    </rPh>
    <rPh sb="14" eb="16">
      <t>ヘイセイ</t>
    </rPh>
    <rPh sb="18" eb="20">
      <t>ネンド</t>
    </rPh>
    <rPh sb="20" eb="21">
      <t>ダイ</t>
    </rPh>
    <rPh sb="23" eb="26">
      <t>シハンキ</t>
    </rPh>
    <phoneticPr fontId="5"/>
  </si>
  <si>
    <t>事務処理補助者の派遣による経費の増</t>
    <rPh sb="13" eb="15">
      <t>ケイヒ</t>
    </rPh>
    <rPh sb="16" eb="17">
      <t>ゾウ</t>
    </rPh>
    <phoneticPr fontId="9"/>
  </si>
  <si>
    <t>データ入力等業務の実施増による経費の増</t>
    <rPh sb="3" eb="5">
      <t>ニュウリョク</t>
    </rPh>
    <rPh sb="5" eb="6">
      <t>ナド</t>
    </rPh>
    <rPh sb="6" eb="8">
      <t>ギョウム</t>
    </rPh>
    <rPh sb="9" eb="11">
      <t>ジッシ</t>
    </rPh>
    <rPh sb="11" eb="12">
      <t>ゾウ</t>
    </rPh>
    <rPh sb="15" eb="17">
      <t>ケイヒ</t>
    </rPh>
    <phoneticPr fontId="9"/>
  </si>
  <si>
    <t>前年度に開催されなかった会議が開催されたこと等による増</t>
    <rPh sb="0" eb="3">
      <t>ゼンネンド</t>
    </rPh>
    <rPh sb="4" eb="6">
      <t>カイサイ</t>
    </rPh>
    <rPh sb="12" eb="14">
      <t>カイギ</t>
    </rPh>
    <rPh sb="15" eb="17">
      <t>カイサイ</t>
    </rPh>
    <rPh sb="22" eb="23">
      <t>ナド</t>
    </rPh>
    <rPh sb="26" eb="27">
      <t>ゾウ</t>
    </rPh>
    <phoneticPr fontId="9"/>
  </si>
  <si>
    <t>第4四半期に文化プログラム関連海外視察を実施したことによる増</t>
    <rPh sb="0" eb="1">
      <t>ダイ</t>
    </rPh>
    <rPh sb="2" eb="5">
      <t>シハンキ</t>
    </rPh>
    <rPh sb="6" eb="8">
      <t>ブンカ</t>
    </rPh>
    <rPh sb="13" eb="15">
      <t>カンレン</t>
    </rPh>
    <rPh sb="15" eb="17">
      <t>カイガイ</t>
    </rPh>
    <rPh sb="17" eb="19">
      <t>シサツ</t>
    </rPh>
    <rPh sb="20" eb="22">
      <t>ジッシ</t>
    </rPh>
    <rPh sb="29" eb="30">
      <t>ゾウ</t>
    </rPh>
    <phoneticPr fontId="9"/>
  </si>
  <si>
    <t>予算額皆増</t>
    <rPh sb="0" eb="2">
      <t>ヨサン</t>
    </rPh>
    <rPh sb="2" eb="3">
      <t>ガク</t>
    </rPh>
    <rPh sb="3" eb="4">
      <t>ミンナ</t>
    </rPh>
    <rPh sb="4" eb="5">
      <t>ゾウ</t>
    </rPh>
    <phoneticPr fontId="9"/>
  </si>
  <si>
    <t>事業の実施状況調査を行う回数が増えたことによる増</t>
    <rPh sb="0" eb="2">
      <t>ジギョウ</t>
    </rPh>
    <rPh sb="3" eb="5">
      <t>ジッシ</t>
    </rPh>
    <rPh sb="5" eb="7">
      <t>ジョウキョウ</t>
    </rPh>
    <rPh sb="7" eb="9">
      <t>チョウサ</t>
    </rPh>
    <rPh sb="10" eb="11">
      <t>オコナ</t>
    </rPh>
    <rPh sb="12" eb="14">
      <t>カイスウ</t>
    </rPh>
    <rPh sb="15" eb="16">
      <t>フ</t>
    </rPh>
    <rPh sb="23" eb="24">
      <t>ゾウ</t>
    </rPh>
    <phoneticPr fontId="9"/>
  </si>
  <si>
    <t>第4四半期に日本芸術院賞選考のための作品の集荷・返却が集中したことによる増</t>
    <rPh sb="6" eb="8">
      <t>ニホン</t>
    </rPh>
    <rPh sb="8" eb="11">
      <t>ゲイジュツイン</t>
    </rPh>
    <rPh sb="11" eb="12">
      <t>ショウ</t>
    </rPh>
    <rPh sb="12" eb="14">
      <t>センコウ</t>
    </rPh>
    <rPh sb="18" eb="20">
      <t>サクヒン</t>
    </rPh>
    <rPh sb="21" eb="23">
      <t>シュウカ</t>
    </rPh>
    <rPh sb="24" eb="26">
      <t>ヘンキャク</t>
    </rPh>
    <rPh sb="27" eb="29">
      <t>シュウチュウ</t>
    </rPh>
    <rPh sb="36" eb="37">
      <t>ゾウ</t>
    </rPh>
    <phoneticPr fontId="9"/>
  </si>
  <si>
    <t>第4四半期に国際会議等への出席が集中したことによる増</t>
    <rPh sb="0" eb="1">
      <t>ダイ</t>
    </rPh>
    <rPh sb="2" eb="5">
      <t>シハンキ</t>
    </rPh>
    <rPh sb="6" eb="8">
      <t>コクサイ</t>
    </rPh>
    <rPh sb="8" eb="10">
      <t>カイギ</t>
    </rPh>
    <rPh sb="10" eb="11">
      <t>トウ</t>
    </rPh>
    <rPh sb="13" eb="15">
      <t>シュッセキ</t>
    </rPh>
    <rPh sb="16" eb="18">
      <t>シュウチュウ</t>
    </rPh>
    <rPh sb="25" eb="26">
      <t>ゾウ</t>
    </rPh>
    <phoneticPr fontId="9"/>
  </si>
  <si>
    <t>図書館蔵書の購入による増</t>
    <rPh sb="0" eb="3">
      <t>トショカン</t>
    </rPh>
    <rPh sb="3" eb="5">
      <t>ゾウショ</t>
    </rPh>
    <rPh sb="6" eb="8">
      <t>コウニュウ</t>
    </rPh>
    <rPh sb="11" eb="12">
      <t>ゾウ</t>
    </rPh>
    <phoneticPr fontId="9"/>
  </si>
  <si>
    <t>新たなシステムの構築を行ったことによる増（科学技術・学術政策研究所支出委任）</t>
    <rPh sb="0" eb="1">
      <t>アラ</t>
    </rPh>
    <rPh sb="8" eb="10">
      <t>コウチク</t>
    </rPh>
    <rPh sb="11" eb="12">
      <t>オコナ</t>
    </rPh>
    <rPh sb="19" eb="20">
      <t>ゾウ</t>
    </rPh>
    <rPh sb="21" eb="23">
      <t>カガク</t>
    </rPh>
    <rPh sb="23" eb="25">
      <t>ギジュツ</t>
    </rPh>
    <rPh sb="26" eb="28">
      <t>ガクジュツ</t>
    </rPh>
    <rPh sb="28" eb="30">
      <t>セイサク</t>
    </rPh>
    <rPh sb="30" eb="33">
      <t>ケンキュウジョ</t>
    </rPh>
    <rPh sb="33" eb="35">
      <t>シシュツ</t>
    </rPh>
    <rPh sb="35" eb="37">
      <t>イニン</t>
    </rPh>
    <phoneticPr fontId="9"/>
  </si>
  <si>
    <t>平成27年度は食品成分表の改訂があり、入力にかかる経費が、入札において各社僅差であり、前年度のような入札差額が出ず、予定通りの執行となったため。</t>
    <rPh sb="0" eb="2">
      <t>ヘイセイ</t>
    </rPh>
    <rPh sb="4" eb="6">
      <t>ネンド</t>
    </rPh>
    <rPh sb="7" eb="9">
      <t>ショクヒン</t>
    </rPh>
    <rPh sb="9" eb="12">
      <t>セイブンヒョウ</t>
    </rPh>
    <rPh sb="13" eb="15">
      <t>カイテイ</t>
    </rPh>
    <rPh sb="19" eb="21">
      <t>ニュウリョク</t>
    </rPh>
    <rPh sb="25" eb="27">
      <t>ケイヒ</t>
    </rPh>
    <rPh sb="29" eb="31">
      <t>ニュウサツ</t>
    </rPh>
    <rPh sb="35" eb="37">
      <t>カクシャ</t>
    </rPh>
    <rPh sb="37" eb="39">
      <t>キンサ</t>
    </rPh>
    <rPh sb="43" eb="44">
      <t>ゼン</t>
    </rPh>
    <rPh sb="44" eb="46">
      <t>ネンド</t>
    </rPh>
    <rPh sb="50" eb="52">
      <t>ニュウサツ</t>
    </rPh>
    <rPh sb="52" eb="54">
      <t>サガク</t>
    </rPh>
    <rPh sb="55" eb="56">
      <t>デ</t>
    </rPh>
    <rPh sb="58" eb="60">
      <t>ヨテイ</t>
    </rPh>
    <rPh sb="60" eb="61">
      <t>トオ</t>
    </rPh>
    <rPh sb="63" eb="65">
      <t>シッコウ</t>
    </rPh>
    <phoneticPr fontId="9"/>
  </si>
  <si>
    <t>観測隊員等の帰国に伴う式典出席等による増</t>
    <rPh sb="0" eb="2">
      <t>カンソク</t>
    </rPh>
    <rPh sb="2" eb="4">
      <t>タイイン</t>
    </rPh>
    <rPh sb="4" eb="5">
      <t>ナド</t>
    </rPh>
    <rPh sb="6" eb="8">
      <t>キコク</t>
    </rPh>
    <rPh sb="9" eb="10">
      <t>トモナ</t>
    </rPh>
    <rPh sb="11" eb="13">
      <t>シキテン</t>
    </rPh>
    <rPh sb="13" eb="15">
      <t>シュッセキ</t>
    </rPh>
    <rPh sb="15" eb="16">
      <t>ナド</t>
    </rPh>
    <rPh sb="19" eb="20">
      <t>ゾウ</t>
    </rPh>
    <phoneticPr fontId="9"/>
  </si>
  <si>
    <t>第4四半期に国際会議、説明会への出席が集中したため</t>
    <rPh sb="11" eb="14">
      <t>セツメイカイ</t>
    </rPh>
    <phoneticPr fontId="9"/>
  </si>
  <si>
    <t>前年度よりも第３四半期末以降の海外出張が増加したため</t>
    <rPh sb="0" eb="3">
      <t>ゼンネンド</t>
    </rPh>
    <rPh sb="6" eb="7">
      <t>ダイ</t>
    </rPh>
    <rPh sb="8" eb="11">
      <t>シハンキ</t>
    </rPh>
    <rPh sb="11" eb="12">
      <t>スエ</t>
    </rPh>
    <rPh sb="12" eb="14">
      <t>イコウ</t>
    </rPh>
    <rPh sb="15" eb="17">
      <t>カイガイ</t>
    </rPh>
    <rPh sb="17" eb="19">
      <t>シュッチョウ</t>
    </rPh>
    <rPh sb="20" eb="22">
      <t>ゾウカ</t>
    </rPh>
    <phoneticPr fontId="9"/>
  </si>
  <si>
    <t>前年度よりも第３四半期末以降の海外出張増加に伴い、関係経費も増加したため</t>
    <rPh sb="0" eb="3">
      <t>ゼンネンド</t>
    </rPh>
    <rPh sb="6" eb="7">
      <t>ダイ</t>
    </rPh>
    <rPh sb="8" eb="11">
      <t>シハンキ</t>
    </rPh>
    <rPh sb="11" eb="12">
      <t>スエ</t>
    </rPh>
    <rPh sb="12" eb="14">
      <t>イコウ</t>
    </rPh>
    <rPh sb="17" eb="19">
      <t>シュッチョウ</t>
    </rPh>
    <rPh sb="19" eb="21">
      <t>ゾウカ</t>
    </rPh>
    <rPh sb="22" eb="23">
      <t>トモナ</t>
    </rPh>
    <rPh sb="25" eb="27">
      <t>カンケイ</t>
    </rPh>
    <rPh sb="27" eb="29">
      <t>ケイヒ</t>
    </rPh>
    <rPh sb="30" eb="32">
      <t>ゾウカ</t>
    </rPh>
    <phoneticPr fontId="9"/>
  </si>
  <si>
    <t>前年度よりも第３四半期末以降の海外出張増加に伴い、関係経費も増加したため</t>
    <rPh sb="12" eb="14">
      <t>イコウ</t>
    </rPh>
    <rPh sb="17" eb="19">
      <t>シュッチョウ</t>
    </rPh>
    <rPh sb="19" eb="21">
      <t>ゾウカ</t>
    </rPh>
    <rPh sb="22" eb="23">
      <t>トモナ</t>
    </rPh>
    <rPh sb="25" eb="27">
      <t>カンケイ</t>
    </rPh>
    <rPh sb="27" eb="29">
      <t>ケイヒ</t>
    </rPh>
    <rPh sb="30" eb="32">
      <t>ゾウカ</t>
    </rPh>
    <phoneticPr fontId="9"/>
  </si>
  <si>
    <t>平成27年10月より、スポーツ庁設置のため。</t>
    <rPh sb="0" eb="2">
      <t>ヘイセイ</t>
    </rPh>
    <rPh sb="4" eb="5">
      <t>ネン</t>
    </rPh>
    <rPh sb="7" eb="8">
      <t>ガツ</t>
    </rPh>
    <rPh sb="15" eb="16">
      <t>チョウ</t>
    </rPh>
    <rPh sb="16" eb="18">
      <t>セッチ</t>
    </rPh>
    <phoneticPr fontId="9"/>
  </si>
  <si>
    <t>平成27年10月より、スポーツ庁設置のため。</t>
    <phoneticPr fontId="9"/>
  </si>
  <si>
    <t>前年度よりも第３四半期以降の出張が増加したため</t>
    <rPh sb="0" eb="3">
      <t>ゼンネンド</t>
    </rPh>
    <rPh sb="6" eb="7">
      <t>ダイ</t>
    </rPh>
    <rPh sb="8" eb="11">
      <t>シハンキ</t>
    </rPh>
    <rPh sb="11" eb="13">
      <t>イコウ</t>
    </rPh>
    <rPh sb="14" eb="16">
      <t>シュッチョウ</t>
    </rPh>
    <rPh sb="17" eb="19">
      <t>ゾウカ</t>
    </rPh>
    <phoneticPr fontId="10"/>
  </si>
  <si>
    <t>会議等で使用する印刷費の支払いが第４四半期に集中したこと及び工事費等の支出があったため</t>
    <rPh sb="28" eb="29">
      <t>オヨ</t>
    </rPh>
    <rPh sb="30" eb="32">
      <t>コウジ</t>
    </rPh>
    <rPh sb="32" eb="33">
      <t>ヒ</t>
    </rPh>
    <rPh sb="33" eb="34">
      <t>トウ</t>
    </rPh>
    <rPh sb="35" eb="37">
      <t>シシュツ</t>
    </rPh>
    <phoneticPr fontId="10"/>
  </si>
  <si>
    <t>（参考：26年度）</t>
    <rPh sb="1" eb="3">
      <t>サンコウ</t>
    </rPh>
    <rPh sb="6" eb="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</si>
</sst>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0.0%"/>
    <numFmt numFmtId="178" formatCode="0.0\p\t"/>
    <numFmt numFmtId="179" formatCode="#,##0;&quot;△ &quot;#,##0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4">
    <xf numFmtId="0" fontId="0" fillId="0" borderId="0"/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23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7" fillId="24" borderId="26" xfId="0" applyNumberFormat="1" applyFont="1" applyFill="1" applyBorder="1" applyAlignment="1">
      <alignment vertical="center"/>
    </xf>
    <xf numFmtId="0" fontId="7" fillId="24" borderId="27" xfId="0" applyNumberFormat="1" applyFont="1" applyFill="1" applyBorder="1" applyAlignment="1">
      <alignment vertical="center"/>
    </xf>
    <xf numFmtId="0" fontId="7" fillId="24" borderId="28" xfId="1" applyNumberFormat="1" applyFont="1" applyFill="1" applyBorder="1" applyAlignment="1">
      <alignment vertical="center" shrinkToFit="1"/>
    </xf>
    <xf numFmtId="0" fontId="7" fillId="24" borderId="27" xfId="1" applyFont="1" applyFill="1" applyBorder="1">
      <alignment vertical="center"/>
    </xf>
    <xf numFmtId="0" fontId="7" fillId="24" borderId="34" xfId="1" applyFont="1" applyFill="1" applyBorder="1">
      <alignment vertical="center"/>
    </xf>
    <xf numFmtId="0" fontId="7" fillId="24" borderId="0" xfId="1" applyFont="1" applyFill="1">
      <alignment vertical="center"/>
    </xf>
    <xf numFmtId="0" fontId="7" fillId="24" borderId="35" xfId="0" applyNumberFormat="1" applyFont="1" applyFill="1" applyBorder="1" applyAlignment="1">
      <alignment vertical="center"/>
    </xf>
    <xf numFmtId="0" fontId="7" fillId="24" borderId="0" xfId="0" applyNumberFormat="1" applyFont="1" applyFill="1" applyBorder="1" applyAlignment="1">
      <alignment vertical="center"/>
    </xf>
    <xf numFmtId="0" fontId="7" fillId="24" borderId="0" xfId="1" applyNumberFormat="1" applyFont="1" applyFill="1" applyBorder="1" applyAlignment="1">
      <alignment vertical="center" shrinkToFit="1"/>
    </xf>
    <xf numFmtId="0" fontId="7" fillId="24" borderId="38" xfId="0" applyNumberFormat="1" applyFont="1" applyFill="1" applyBorder="1" applyAlignment="1">
      <alignment vertical="center"/>
    </xf>
    <xf numFmtId="0" fontId="7" fillId="24" borderId="8" xfId="0" applyNumberFormat="1" applyFont="1" applyFill="1" applyBorder="1" applyAlignment="1">
      <alignment vertical="center"/>
    </xf>
    <xf numFmtId="0" fontId="7" fillId="24" borderId="7" xfId="1" applyNumberFormat="1" applyFont="1" applyFill="1" applyBorder="1" applyAlignment="1">
      <alignment vertical="center" shrinkToFit="1"/>
    </xf>
    <xf numFmtId="0" fontId="7" fillId="24" borderId="2" xfId="1" applyFont="1" applyFill="1" applyBorder="1">
      <alignment vertical="center"/>
    </xf>
    <xf numFmtId="0" fontId="7" fillId="24" borderId="40" xfId="1" applyNumberFormat="1" applyFont="1" applyFill="1" applyBorder="1">
      <alignment vertical="center"/>
    </xf>
    <xf numFmtId="0" fontId="7" fillId="24" borderId="6" xfId="1" applyNumberFormat="1" applyFont="1" applyFill="1" applyBorder="1">
      <alignment vertical="center"/>
    </xf>
    <xf numFmtId="0" fontId="7" fillId="24" borderId="6" xfId="1" applyNumberFormat="1" applyFont="1" applyFill="1" applyBorder="1" applyAlignment="1">
      <alignment vertical="center" shrinkToFit="1"/>
    </xf>
    <xf numFmtId="0" fontId="7" fillId="24" borderId="5" xfId="1" applyFont="1" applyFill="1" applyBorder="1">
      <alignment vertical="center"/>
    </xf>
    <xf numFmtId="0" fontId="7" fillId="24" borderId="54" xfId="1" applyFont="1" applyFill="1" applyBorder="1">
      <alignment vertical="center"/>
    </xf>
    <xf numFmtId="0" fontId="7" fillId="24" borderId="42" xfId="1" applyNumberFormat="1" applyFont="1" applyFill="1" applyBorder="1">
      <alignment vertical="center"/>
    </xf>
    <xf numFmtId="0" fontId="7" fillId="24" borderId="4" xfId="1" applyNumberFormat="1" applyFont="1" applyFill="1" applyBorder="1">
      <alignment vertical="center"/>
    </xf>
    <xf numFmtId="0" fontId="7" fillId="24" borderId="4" xfId="1" applyNumberFormat="1" applyFont="1" applyFill="1" applyBorder="1" applyAlignment="1">
      <alignment vertical="center" shrinkToFit="1"/>
    </xf>
    <xf numFmtId="176" fontId="29" fillId="24" borderId="3" xfId="1" applyNumberFormat="1" applyFont="1" applyFill="1" applyBorder="1" applyAlignment="1">
      <alignment horizontal="right" vertical="center" shrinkToFit="1"/>
    </xf>
    <xf numFmtId="177" fontId="7" fillId="24" borderId="3" xfId="62" applyNumberFormat="1" applyFont="1" applyFill="1" applyBorder="1" applyAlignment="1">
      <alignment vertical="center" shrinkToFit="1"/>
    </xf>
    <xf numFmtId="176" fontId="7" fillId="24" borderId="3" xfId="1" applyNumberFormat="1" applyFont="1" applyFill="1" applyBorder="1" applyAlignment="1">
      <alignment vertical="center" shrinkToFit="1"/>
    </xf>
    <xf numFmtId="176" fontId="7" fillId="24" borderId="3" xfId="1" applyNumberFormat="1" applyFont="1" applyFill="1" applyBorder="1" applyAlignment="1">
      <alignment vertical="center"/>
    </xf>
    <xf numFmtId="178" fontId="7" fillId="24" borderId="3" xfId="1" applyNumberFormat="1" applyFont="1" applyFill="1" applyBorder="1" applyAlignment="1">
      <alignment vertical="center"/>
    </xf>
    <xf numFmtId="0" fontId="7" fillId="24" borderId="43" xfId="1" applyFont="1" applyFill="1" applyBorder="1">
      <alignment vertical="center"/>
    </xf>
    <xf numFmtId="0" fontId="7" fillId="24" borderId="0" xfId="1" applyFont="1" applyFill="1" applyAlignment="1">
      <alignment horizontal="center" vertical="center"/>
    </xf>
    <xf numFmtId="176" fontId="7" fillId="24" borderId="3" xfId="1" applyNumberFormat="1" applyFont="1" applyFill="1" applyBorder="1" applyAlignment="1">
      <alignment horizontal="right" vertical="center" shrinkToFit="1"/>
    </xf>
    <xf numFmtId="177" fontId="7" fillId="24" borderId="3" xfId="62" applyNumberFormat="1" applyFont="1" applyFill="1" applyBorder="1" applyAlignment="1">
      <alignment horizontal="right" vertical="center" shrinkToFit="1"/>
    </xf>
    <xf numFmtId="176" fontId="7" fillId="24" borderId="3" xfId="1" applyNumberFormat="1" applyFont="1" applyFill="1" applyBorder="1">
      <alignment vertical="center"/>
    </xf>
    <xf numFmtId="0" fontId="7" fillId="24" borderId="56" xfId="1" applyNumberFormat="1" applyFont="1" applyFill="1" applyBorder="1">
      <alignment vertical="center"/>
    </xf>
    <xf numFmtId="0" fontId="7" fillId="24" borderId="57" xfId="1" applyNumberFormat="1" applyFont="1" applyFill="1" applyBorder="1">
      <alignment vertical="center"/>
    </xf>
    <xf numFmtId="0" fontId="7" fillId="24" borderId="57" xfId="1" applyNumberFormat="1" applyFont="1" applyFill="1" applyBorder="1" applyAlignment="1">
      <alignment vertical="center" shrinkToFit="1"/>
    </xf>
    <xf numFmtId="176" fontId="7" fillId="24" borderId="58" xfId="1" applyNumberFormat="1" applyFont="1" applyFill="1" applyBorder="1" applyAlignment="1">
      <alignment horizontal="right" vertical="center" shrinkToFit="1"/>
    </xf>
    <xf numFmtId="49" fontId="7" fillId="24" borderId="2" xfId="0" applyNumberFormat="1" applyFont="1" applyFill="1" applyBorder="1" applyAlignment="1">
      <alignment horizontal="center" vertical="center"/>
    </xf>
    <xf numFmtId="0" fontId="7" fillId="24" borderId="0" xfId="1" applyNumberFormat="1" applyFont="1" applyFill="1">
      <alignment vertical="center"/>
    </xf>
    <xf numFmtId="0" fontId="7" fillId="24" borderId="0" xfId="1" applyNumberFormat="1" applyFont="1" applyFill="1" applyAlignment="1">
      <alignment vertical="center" shrinkToFit="1"/>
    </xf>
    <xf numFmtId="20" fontId="7" fillId="24" borderId="42" xfId="1" applyNumberFormat="1" applyFont="1" applyFill="1" applyBorder="1">
      <alignment vertical="center"/>
    </xf>
    <xf numFmtId="176" fontId="7" fillId="24" borderId="5" xfId="1" applyNumberFormat="1" applyFont="1" applyFill="1" applyBorder="1">
      <alignment vertical="center"/>
    </xf>
    <xf numFmtId="0" fontId="7" fillId="24" borderId="41" xfId="1" applyFont="1" applyFill="1" applyBorder="1">
      <alignment vertical="center"/>
    </xf>
    <xf numFmtId="0" fontId="7" fillId="24" borderId="43" xfId="1" applyFont="1" applyFill="1" applyBorder="1" applyAlignment="1">
      <alignment vertical="center" wrapText="1"/>
    </xf>
    <xf numFmtId="0" fontId="7" fillId="24" borderId="43" xfId="1" applyFont="1" applyFill="1" applyBorder="1" applyAlignment="1">
      <alignment vertical="center" shrinkToFit="1"/>
    </xf>
    <xf numFmtId="0" fontId="7" fillId="24" borderId="43" xfId="1" applyFont="1" applyFill="1" applyBorder="1" applyAlignment="1">
      <alignment horizontal="left" vertical="center"/>
    </xf>
    <xf numFmtId="0" fontId="7" fillId="24" borderId="43" xfId="1" applyFont="1" applyFill="1" applyBorder="1" applyAlignment="1">
      <alignment horizontal="left" vertical="center" wrapText="1"/>
    </xf>
    <xf numFmtId="0" fontId="7" fillId="24" borderId="25" xfId="1" applyNumberFormat="1" applyFont="1" applyFill="1" applyBorder="1" applyAlignment="1">
      <alignment vertical="center" shrinkToFit="1"/>
    </xf>
    <xf numFmtId="0" fontId="7" fillId="24" borderId="55" xfId="1" applyNumberFormat="1" applyFont="1" applyFill="1" applyBorder="1" applyAlignment="1">
      <alignment vertical="center" shrinkToFit="1"/>
    </xf>
    <xf numFmtId="0" fontId="7" fillId="24" borderId="44" xfId="1" applyNumberFormat="1" applyFont="1" applyFill="1" applyBorder="1">
      <alignment vertical="center"/>
    </xf>
    <xf numFmtId="0" fontId="7" fillId="24" borderId="45" xfId="1" applyNumberFormat="1" applyFont="1" applyFill="1" applyBorder="1">
      <alignment vertical="center"/>
    </xf>
    <xf numFmtId="0" fontId="7" fillId="24" borderId="45" xfId="1" applyNumberFormat="1" applyFont="1" applyFill="1" applyBorder="1" applyAlignment="1">
      <alignment vertical="center" shrinkToFit="1"/>
    </xf>
    <xf numFmtId="176" fontId="7" fillId="24" borderId="46" xfId="1" applyNumberFormat="1" applyFont="1" applyFill="1" applyBorder="1" applyAlignment="1">
      <alignment horizontal="right" vertical="center" shrinkToFit="1"/>
    </xf>
    <xf numFmtId="177" fontId="7" fillId="24" borderId="46" xfId="62" applyNumberFormat="1" applyFont="1" applyFill="1" applyBorder="1" applyAlignment="1">
      <alignment horizontal="right" vertical="center" shrinkToFit="1"/>
    </xf>
    <xf numFmtId="176" fontId="7" fillId="24" borderId="46" xfId="1" applyNumberFormat="1" applyFont="1" applyFill="1" applyBorder="1">
      <alignment vertical="center"/>
    </xf>
    <xf numFmtId="178" fontId="7" fillId="24" borderId="46" xfId="1" applyNumberFormat="1" applyFont="1" applyFill="1" applyBorder="1" applyAlignment="1">
      <alignment vertical="center"/>
    </xf>
    <xf numFmtId="0" fontId="7" fillId="24" borderId="47" xfId="1" applyFont="1" applyFill="1" applyBorder="1">
      <alignment vertical="center"/>
    </xf>
    <xf numFmtId="0" fontId="7" fillId="24" borderId="11" xfId="1" applyNumberFormat="1" applyFont="1" applyFill="1" applyBorder="1" applyAlignment="1">
      <alignment vertical="center" shrinkToFit="1"/>
    </xf>
    <xf numFmtId="0" fontId="7" fillId="24" borderId="39" xfId="1" applyFont="1" applyFill="1" applyBorder="1">
      <alignment vertical="center"/>
    </xf>
    <xf numFmtId="176" fontId="7" fillId="24" borderId="46" xfId="1" applyNumberFormat="1" applyFont="1" applyFill="1" applyBorder="1" applyAlignment="1">
      <alignment vertical="center" shrinkToFit="1"/>
    </xf>
    <xf numFmtId="177" fontId="7" fillId="24" borderId="46" xfId="62" applyNumberFormat="1" applyFont="1" applyFill="1" applyBorder="1" applyAlignment="1">
      <alignment vertical="center" shrinkToFit="1"/>
    </xf>
    <xf numFmtId="0" fontId="26" fillId="24" borderId="0" xfId="65" applyNumberFormat="1" applyFont="1" applyFill="1" applyAlignment="1">
      <alignment vertical="center"/>
    </xf>
    <xf numFmtId="0" fontId="26" fillId="24" borderId="0" xfId="66" applyFont="1" applyFill="1" applyAlignment="1">
      <alignment vertical="center"/>
    </xf>
    <xf numFmtId="0" fontId="26" fillId="24" borderId="0" xfId="65" applyFont="1" applyFill="1" applyAlignment="1">
      <alignment vertical="center"/>
    </xf>
    <xf numFmtId="0" fontId="26" fillId="24" borderId="0" xfId="64" applyFont="1" applyFill="1">
      <alignment vertical="center"/>
    </xf>
    <xf numFmtId="0" fontId="26" fillId="24" borderId="26" xfId="65" applyNumberFormat="1" applyFont="1" applyFill="1" applyBorder="1" applyAlignment="1">
      <alignment vertical="center"/>
    </xf>
    <xf numFmtId="0" fontId="26" fillId="24" borderId="27" xfId="65" applyNumberFormat="1" applyFont="1" applyFill="1" applyBorder="1" applyAlignment="1">
      <alignment vertical="center"/>
    </xf>
    <xf numFmtId="0" fontId="26" fillId="24" borderId="28" xfId="65" applyNumberFormat="1" applyFont="1" applyFill="1" applyBorder="1" applyAlignment="1">
      <alignment vertical="center"/>
    </xf>
    <xf numFmtId="0" fontId="26" fillId="24" borderId="27" xfId="64" applyFont="1" applyFill="1" applyBorder="1">
      <alignment vertical="center"/>
    </xf>
    <xf numFmtId="0" fontId="26" fillId="24" borderId="34" xfId="64" applyFont="1" applyFill="1" applyBorder="1">
      <alignment vertical="center"/>
    </xf>
    <xf numFmtId="0" fontId="26" fillId="24" borderId="35" xfId="65" applyNumberFormat="1" applyFont="1" applyFill="1" applyBorder="1" applyAlignment="1">
      <alignment vertical="center"/>
    </xf>
    <xf numFmtId="0" fontId="26" fillId="24" borderId="0" xfId="65" applyNumberFormat="1" applyFont="1" applyFill="1" applyBorder="1" applyAlignment="1">
      <alignment vertical="center"/>
    </xf>
    <xf numFmtId="0" fontId="26" fillId="24" borderId="11" xfId="65" applyNumberFormat="1" applyFont="1" applyFill="1" applyBorder="1" applyAlignment="1">
      <alignment vertical="center"/>
    </xf>
    <xf numFmtId="0" fontId="26" fillId="24" borderId="38" xfId="65" applyNumberFormat="1" applyFont="1" applyFill="1" applyBorder="1" applyAlignment="1">
      <alignment vertical="center"/>
    </xf>
    <xf numFmtId="0" fontId="26" fillId="24" borderId="8" xfId="65" applyNumberFormat="1" applyFont="1" applyFill="1" applyBorder="1" applyAlignment="1">
      <alignment vertical="center"/>
    </xf>
    <xf numFmtId="0" fontId="26" fillId="24" borderId="7" xfId="65" applyNumberFormat="1" applyFont="1" applyFill="1" applyBorder="1" applyAlignment="1">
      <alignment vertical="center"/>
    </xf>
    <xf numFmtId="49" fontId="26" fillId="24" borderId="2" xfId="65" applyNumberFormat="1" applyFont="1" applyFill="1" applyBorder="1" applyAlignment="1">
      <alignment horizontal="center" vertical="center"/>
    </xf>
    <xf numFmtId="0" fontId="26" fillId="24" borderId="12" xfId="1" applyFont="1" applyFill="1" applyBorder="1">
      <alignment vertical="center"/>
    </xf>
    <xf numFmtId="0" fontId="26" fillId="24" borderId="7" xfId="1" applyFont="1" applyFill="1" applyBorder="1">
      <alignment vertical="center"/>
    </xf>
    <xf numFmtId="0" fontId="26" fillId="24" borderId="39" xfId="1" applyFont="1" applyFill="1" applyBorder="1">
      <alignment vertical="center"/>
    </xf>
    <xf numFmtId="0" fontId="26" fillId="24" borderId="40" xfId="65" applyNumberFormat="1" applyFont="1" applyFill="1" applyBorder="1" applyAlignment="1">
      <alignment vertical="center"/>
    </xf>
    <xf numFmtId="0" fontId="26" fillId="24" borderId="6" xfId="65" applyNumberFormat="1" applyFont="1" applyFill="1" applyBorder="1" applyAlignment="1">
      <alignment vertical="center"/>
    </xf>
    <xf numFmtId="0" fontId="26" fillId="24" borderId="48" xfId="65" applyNumberFormat="1" applyFont="1" applyFill="1" applyBorder="1" applyAlignment="1">
      <alignment vertical="center"/>
    </xf>
    <xf numFmtId="179" fontId="26" fillId="24" borderId="5" xfId="66" applyNumberFormat="1" applyFont="1" applyFill="1" applyBorder="1" applyAlignment="1">
      <alignment horizontal="right" vertical="center" shrinkToFit="1"/>
    </xf>
    <xf numFmtId="177" fontId="26" fillId="24" borderId="5" xfId="62" applyNumberFormat="1" applyFont="1" applyFill="1" applyBorder="1" applyAlignment="1">
      <alignment horizontal="right" vertical="center" shrinkToFit="1"/>
    </xf>
    <xf numFmtId="179" fontId="26" fillId="24" borderId="5" xfId="65" applyNumberFormat="1" applyFont="1" applyFill="1" applyBorder="1" applyAlignment="1">
      <alignment horizontal="right" vertical="center" shrinkToFit="1"/>
    </xf>
    <xf numFmtId="177" fontId="26" fillId="24" borderId="6" xfId="62" applyNumberFormat="1" applyFont="1" applyFill="1" applyBorder="1">
      <alignment vertical="center"/>
    </xf>
    <xf numFmtId="179" fontId="26" fillId="24" borderId="5" xfId="64" applyNumberFormat="1" applyFont="1" applyFill="1" applyBorder="1">
      <alignment vertical="center"/>
    </xf>
    <xf numFmtId="178" fontId="26" fillId="24" borderId="5" xfId="64" applyNumberFormat="1" applyFont="1" applyFill="1" applyBorder="1">
      <alignment vertical="center"/>
    </xf>
    <xf numFmtId="0" fontId="26" fillId="24" borderId="49" xfId="64" applyFont="1" applyFill="1" applyBorder="1">
      <alignment vertical="center"/>
    </xf>
    <xf numFmtId="0" fontId="26" fillId="24" borderId="42" xfId="65" quotePrefix="1" applyNumberFormat="1" applyFont="1" applyFill="1" applyBorder="1" applyAlignment="1">
      <alignment horizontal="right" vertical="center"/>
    </xf>
    <xf numFmtId="0" fontId="26" fillId="24" borderId="4" xfId="65" applyNumberFormat="1" applyFont="1" applyFill="1" applyBorder="1" applyAlignment="1">
      <alignment vertical="center"/>
    </xf>
    <xf numFmtId="0" fontId="26" fillId="24" borderId="25" xfId="65" applyNumberFormat="1" applyFont="1" applyFill="1" applyBorder="1" applyAlignment="1">
      <alignment vertical="center" shrinkToFit="1"/>
    </xf>
    <xf numFmtId="179" fontId="26" fillId="24" borderId="3" xfId="66" quotePrefix="1" applyNumberFormat="1" applyFont="1" applyFill="1" applyBorder="1" applyAlignment="1">
      <alignment horizontal="right" vertical="center"/>
    </xf>
    <xf numFmtId="177" fontId="26" fillId="24" borderId="3" xfId="73" applyNumberFormat="1" applyFont="1" applyFill="1" applyBorder="1" applyAlignment="1">
      <alignment horizontal="right" vertical="center" shrinkToFit="1"/>
    </xf>
    <xf numFmtId="177" fontId="26" fillId="24" borderId="59" xfId="73" applyNumberFormat="1" applyFont="1" applyFill="1" applyBorder="1" applyAlignment="1">
      <alignment horizontal="right" vertical="center" shrinkToFit="1"/>
    </xf>
    <xf numFmtId="179" fontId="26" fillId="24" borderId="3" xfId="65" applyNumberFormat="1" applyFont="1" applyFill="1" applyBorder="1" applyAlignment="1">
      <alignment horizontal="right" vertical="center" shrinkToFit="1"/>
    </xf>
    <xf numFmtId="177" fontId="26" fillId="24" borderId="3" xfId="62" applyNumberFormat="1" applyFont="1" applyFill="1" applyBorder="1" applyAlignment="1">
      <alignment horizontal="right" vertical="center" shrinkToFit="1"/>
    </xf>
    <xf numFmtId="177" fontId="26" fillId="24" borderId="4" xfId="62" applyNumberFormat="1" applyFont="1" applyFill="1" applyBorder="1">
      <alignment vertical="center"/>
    </xf>
    <xf numFmtId="179" fontId="26" fillId="24" borderId="3" xfId="64" applyNumberFormat="1" applyFont="1" applyFill="1" applyBorder="1">
      <alignment vertical="center"/>
    </xf>
    <xf numFmtId="0" fontId="26" fillId="24" borderId="50" xfId="64" applyFont="1" applyFill="1" applyBorder="1">
      <alignment vertical="center"/>
    </xf>
    <xf numFmtId="0" fontId="26" fillId="24" borderId="42" xfId="65" applyNumberFormat="1" applyFont="1" applyFill="1" applyBorder="1" applyAlignment="1">
      <alignment vertical="center"/>
    </xf>
    <xf numFmtId="179" fontId="26" fillId="24" borderId="3" xfId="66" applyNumberFormat="1" applyFont="1" applyFill="1" applyBorder="1" applyAlignment="1">
      <alignment vertical="center"/>
    </xf>
    <xf numFmtId="179" fontId="26" fillId="24" borderId="3" xfId="66" applyNumberFormat="1" applyFont="1" applyFill="1" applyBorder="1" applyAlignment="1">
      <alignment horizontal="right" vertical="center" shrinkToFit="1"/>
    </xf>
    <xf numFmtId="0" fontId="26" fillId="24" borderId="50" xfId="64" applyFont="1" applyFill="1" applyBorder="1" applyAlignment="1">
      <alignment vertical="center" wrapText="1"/>
    </xf>
    <xf numFmtId="10" fontId="26" fillId="24" borderId="59" xfId="73" applyNumberFormat="1" applyFont="1" applyFill="1" applyBorder="1" applyAlignment="1">
      <alignment horizontal="right" vertical="center" shrinkToFit="1"/>
    </xf>
    <xf numFmtId="0" fontId="26" fillId="24" borderId="44" xfId="65" applyNumberFormat="1" applyFont="1" applyFill="1" applyBorder="1" applyAlignment="1">
      <alignment vertical="center"/>
    </xf>
    <xf numFmtId="0" fontId="26" fillId="24" borderId="45" xfId="65" applyNumberFormat="1" applyFont="1" applyFill="1" applyBorder="1" applyAlignment="1">
      <alignment vertical="center"/>
    </xf>
    <xf numFmtId="0" fontId="26" fillId="24" borderId="51" xfId="65" applyNumberFormat="1" applyFont="1" applyFill="1" applyBorder="1" applyAlignment="1">
      <alignment vertical="center" shrinkToFit="1"/>
    </xf>
    <xf numFmtId="179" fontId="26" fillId="24" borderId="46" xfId="66" applyNumberFormat="1" applyFont="1" applyFill="1" applyBorder="1" applyAlignment="1">
      <alignment vertical="center"/>
    </xf>
    <xf numFmtId="179" fontId="26" fillId="24" borderId="46" xfId="65" applyNumberFormat="1" applyFont="1" applyFill="1" applyBorder="1" applyAlignment="1">
      <alignment horizontal="right" vertical="center" shrinkToFit="1"/>
    </xf>
    <xf numFmtId="177" fontId="26" fillId="24" borderId="46" xfId="73" applyNumberFormat="1" applyFont="1" applyFill="1" applyBorder="1" applyAlignment="1">
      <alignment horizontal="right" vertical="center" shrinkToFit="1"/>
    </xf>
    <xf numFmtId="177" fontId="26" fillId="24" borderId="60" xfId="73" applyNumberFormat="1" applyFont="1" applyFill="1" applyBorder="1" applyAlignment="1">
      <alignment horizontal="right" vertical="center" shrinkToFit="1"/>
    </xf>
    <xf numFmtId="177" fontId="26" fillId="24" borderId="45" xfId="62" applyNumberFormat="1" applyFont="1" applyFill="1" applyBorder="1">
      <alignment vertical="center"/>
    </xf>
    <xf numFmtId="0" fontId="26" fillId="24" borderId="52" xfId="64" applyFont="1" applyFill="1" applyBorder="1">
      <alignment vertical="center"/>
    </xf>
    <xf numFmtId="0" fontId="7" fillId="24" borderId="41" xfId="1" applyFont="1" applyFill="1" applyBorder="1" applyAlignment="1">
      <alignment horizontal="left" vertical="center"/>
    </xf>
    <xf numFmtId="0" fontId="7" fillId="24" borderId="43" xfId="1" applyFont="1" applyFill="1" applyBorder="1" applyAlignment="1">
      <alignment horizontal="left" vertical="center" shrinkToFit="1"/>
    </xf>
    <xf numFmtId="0" fontId="7" fillId="24" borderId="47" xfId="1" applyFont="1" applyFill="1" applyBorder="1" applyAlignment="1">
      <alignment horizontal="left" vertical="center"/>
    </xf>
    <xf numFmtId="0" fontId="0" fillId="24" borderId="33" xfId="1" applyFont="1" applyFill="1" applyBorder="1">
      <alignment vertical="center"/>
    </xf>
    <xf numFmtId="0" fontId="7" fillId="24" borderId="42" xfId="1" applyNumberFormat="1" applyFont="1" applyFill="1" applyBorder="1" applyAlignment="1">
      <alignment horizontal="left" vertical="center"/>
    </xf>
    <xf numFmtId="0" fontId="7" fillId="24" borderId="4" xfId="1" applyNumberFormat="1" applyFont="1" applyFill="1" applyBorder="1" applyAlignment="1">
      <alignment horizontal="left" vertical="center"/>
    </xf>
    <xf numFmtId="0" fontId="7" fillId="24" borderId="25" xfId="1" applyNumberFormat="1" applyFont="1" applyFill="1" applyBorder="1" applyAlignment="1">
      <alignment horizontal="left" vertical="center"/>
    </xf>
    <xf numFmtId="0" fontId="7" fillId="24" borderId="2" xfId="0" applyFont="1" applyFill="1" applyBorder="1" applyAlignment="1">
      <alignment horizontal="center" vertical="center" wrapText="1"/>
    </xf>
    <xf numFmtId="0" fontId="7" fillId="24" borderId="2" xfId="0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7" fillId="24" borderId="30" xfId="0" applyFont="1" applyFill="1" applyBorder="1" applyAlignment="1">
      <alignment horizontal="center" vertical="center"/>
    </xf>
    <xf numFmtId="0" fontId="7" fillId="24" borderId="31" xfId="0" applyFont="1" applyFill="1" applyBorder="1" applyAlignment="1">
      <alignment horizontal="center" vertical="center"/>
    </xf>
    <xf numFmtId="0" fontId="7" fillId="24" borderId="32" xfId="0" applyFont="1" applyFill="1" applyBorder="1" applyAlignment="1">
      <alignment horizontal="center" vertical="center"/>
    </xf>
    <xf numFmtId="0" fontId="7" fillId="24" borderId="35" xfId="0" applyNumberFormat="1" applyFont="1" applyFill="1" applyBorder="1" applyAlignment="1">
      <alignment horizontal="center" vertical="center"/>
    </xf>
    <xf numFmtId="0" fontId="7" fillId="24" borderId="0" xfId="0" applyNumberFormat="1" applyFont="1" applyFill="1" applyBorder="1" applyAlignment="1">
      <alignment horizontal="center" vertical="center"/>
    </xf>
    <xf numFmtId="0" fontId="7" fillId="24" borderId="11" xfId="0" applyNumberFormat="1" applyFont="1" applyFill="1" applyBorder="1" applyAlignment="1">
      <alignment horizontal="center" vertical="center"/>
    </xf>
    <xf numFmtId="0" fontId="7" fillId="24" borderId="29" xfId="0" applyFont="1" applyFill="1" applyBorder="1" applyAlignment="1">
      <alignment horizontal="center" vertical="center"/>
    </xf>
    <xf numFmtId="0" fontId="7" fillId="24" borderId="36" xfId="1" applyFont="1" applyFill="1" applyBorder="1" applyAlignment="1">
      <alignment horizontal="center" vertical="center" wrapText="1"/>
    </xf>
    <xf numFmtId="0" fontId="7" fillId="24" borderId="53" xfId="1" applyFont="1" applyFill="1" applyBorder="1" applyAlignment="1">
      <alignment horizontal="center" vertical="center" wrapText="1"/>
    </xf>
    <xf numFmtId="0" fontId="7" fillId="24" borderId="37" xfId="1" applyFont="1" applyFill="1" applyBorder="1" applyAlignment="1">
      <alignment horizontal="center" vertical="center" wrapText="1"/>
    </xf>
    <xf numFmtId="49" fontId="7" fillId="24" borderId="2" xfId="0" applyNumberFormat="1" applyFont="1" applyFill="1" applyBorder="1" applyAlignment="1">
      <alignment horizontal="center" vertical="center"/>
    </xf>
    <xf numFmtId="0" fontId="7" fillId="24" borderId="2" xfId="1" applyFont="1" applyFill="1" applyBorder="1" applyAlignment="1">
      <alignment horizontal="center" vertical="center" wrapText="1"/>
    </xf>
    <xf numFmtId="49" fontId="7" fillId="24" borderId="13" xfId="0" applyNumberFormat="1" applyFont="1" applyFill="1" applyBorder="1" applyAlignment="1">
      <alignment horizontal="center" vertical="center" wrapText="1"/>
    </xf>
    <xf numFmtId="49" fontId="7" fillId="24" borderId="1" xfId="0" applyNumberFormat="1" applyFont="1" applyFill="1" applyBorder="1" applyAlignment="1">
      <alignment horizontal="center" vertical="center"/>
    </xf>
    <xf numFmtId="179" fontId="7" fillId="24" borderId="2" xfId="63" applyNumberFormat="1" applyFont="1" applyFill="1" applyBorder="1" applyAlignment="1">
      <alignment horizontal="center" vertical="center" wrapText="1"/>
    </xf>
    <xf numFmtId="0" fontId="26" fillId="24" borderId="35" xfId="65" applyNumberFormat="1" applyFont="1" applyFill="1" applyBorder="1" applyAlignment="1">
      <alignment horizontal="center" vertical="center"/>
    </xf>
    <xf numFmtId="0" fontId="26" fillId="24" borderId="0" xfId="65" applyNumberFormat="1" applyFont="1" applyFill="1" applyBorder="1" applyAlignment="1">
      <alignment horizontal="center" vertical="center"/>
    </xf>
    <xf numFmtId="0" fontId="26" fillId="24" borderId="11" xfId="65" applyNumberFormat="1" applyFont="1" applyFill="1" applyBorder="1" applyAlignment="1">
      <alignment horizontal="center" vertical="center"/>
    </xf>
    <xf numFmtId="49" fontId="26" fillId="24" borderId="2" xfId="65" applyNumberFormat="1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26" fillId="24" borderId="2" xfId="65" applyFont="1" applyFill="1" applyBorder="1" applyAlignment="1">
      <alignment horizontal="center" vertical="center"/>
    </xf>
    <xf numFmtId="0" fontId="26" fillId="24" borderId="9" xfId="65" applyFont="1" applyFill="1" applyBorder="1" applyAlignment="1">
      <alignment horizontal="center" vertical="center"/>
    </xf>
    <xf numFmtId="0" fontId="26" fillId="24" borderId="24" xfId="65" applyFont="1" applyFill="1" applyBorder="1" applyAlignment="1">
      <alignment horizontal="center" vertical="center"/>
    </xf>
    <xf numFmtId="0" fontId="26" fillId="24" borderId="12" xfId="65" applyFont="1" applyFill="1" applyBorder="1" applyAlignment="1">
      <alignment horizontal="center" vertical="center"/>
    </xf>
    <xf numFmtId="0" fontId="26" fillId="24" borderId="13" xfId="65" applyFont="1" applyFill="1" applyBorder="1" applyAlignment="1">
      <alignment horizontal="center" vertical="center"/>
    </xf>
    <xf numFmtId="0" fontId="26" fillId="24" borderId="10" xfId="65" applyFont="1" applyFill="1" applyBorder="1" applyAlignment="1">
      <alignment horizontal="center" vertical="center"/>
    </xf>
    <xf numFmtId="0" fontId="26" fillId="24" borderId="1" xfId="65" applyFont="1" applyFill="1" applyBorder="1" applyAlignment="1">
      <alignment horizontal="center" vertical="center"/>
    </xf>
    <xf numFmtId="0" fontId="26" fillId="24" borderId="33" xfId="66" applyFont="1" applyFill="1" applyBorder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1" xfId="66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2" xfId="65" applyFont="1" applyFill="1" applyBorder="1" applyAlignment="1">
      <alignment horizontal="center" vertical="center" wrapText="1"/>
    </xf>
    <xf numFmtId="179" fontId="26" fillId="24" borderId="9" xfId="63" applyNumberFormat="1" applyFont="1" applyFill="1" applyBorder="1" applyAlignment="1">
      <alignment horizontal="center" vertical="center" wrapText="1"/>
    </xf>
    <xf numFmtId="179" fontId="26" fillId="24" borderId="14" xfId="63" applyNumberFormat="1" applyFont="1" applyFill="1" applyBorder="1" applyAlignment="1">
      <alignment horizontal="center" vertical="center" wrapText="1"/>
    </xf>
    <xf numFmtId="179" fontId="26" fillId="24" borderId="12" xfId="63" applyNumberFormat="1" applyFont="1" applyFill="1" applyBorder="1" applyAlignment="1">
      <alignment horizontal="center" vertical="center" wrapText="1"/>
    </xf>
    <xf numFmtId="179" fontId="26" fillId="24" borderId="7" xfId="63" applyNumberFormat="1" applyFont="1" applyFill="1" applyBorder="1" applyAlignment="1">
      <alignment horizontal="center" vertical="center" wrapText="1"/>
    </xf>
    <xf numFmtId="0" fontId="26" fillId="24" borderId="36" xfId="1" applyFont="1" applyFill="1" applyBorder="1" applyAlignment="1">
      <alignment horizontal="center" vertical="center" wrapText="1"/>
    </xf>
    <xf numFmtId="0" fontId="26" fillId="24" borderId="37" xfId="1" applyFont="1" applyFill="1" applyBorder="1" applyAlignment="1">
      <alignment horizontal="center" vertical="center" wrapText="1"/>
    </xf>
  </cellXfs>
  <cellStyles count="7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62" builtinId="5"/>
    <cellStyle name="パーセント 2" xfId="73"/>
    <cellStyle name="メモ 2" xfId="29"/>
    <cellStyle name="リンク セル 2" xfId="30"/>
    <cellStyle name="悪い 2" xfId="31"/>
    <cellStyle name="計算 2" xfId="32"/>
    <cellStyle name="警告文 2" xfId="33"/>
    <cellStyle name="桁区切り" xfId="63" builtinId="6"/>
    <cellStyle name="桁区切り 2" xfId="34"/>
    <cellStyle name="桁区切り 2 2" xfId="67"/>
    <cellStyle name="桁区切り 3" xfId="35"/>
    <cellStyle name="桁区切り 3 2" xfId="68"/>
    <cellStyle name="桁区切り 4" xfId="69"/>
    <cellStyle name="桁区切り 5" xfId="70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10" xfId="44"/>
    <cellStyle name="標準 11" xfId="45"/>
    <cellStyle name="標準 12" xfId="46"/>
    <cellStyle name="標準 13" xfId="47"/>
    <cellStyle name="標準 14" xfId="48"/>
    <cellStyle name="標準 15" xfId="49"/>
    <cellStyle name="標準 16" xfId="50"/>
    <cellStyle name="標準 17" xfId="61"/>
    <cellStyle name="標準 18" xfId="65"/>
    <cellStyle name="標準 2" xfId="51"/>
    <cellStyle name="標準 2 2" xfId="52"/>
    <cellStyle name="標準 3" xfId="53"/>
    <cellStyle name="標準 4" xfId="54"/>
    <cellStyle name="標準 4 2" xfId="71"/>
    <cellStyle name="標準 5" xfId="55"/>
    <cellStyle name="標準 6" xfId="56"/>
    <cellStyle name="標準 6 2" xfId="72"/>
    <cellStyle name="標準 7" xfId="57"/>
    <cellStyle name="標準 8" xfId="58"/>
    <cellStyle name="標準 9" xfId="59"/>
    <cellStyle name="標準_（済）項別科目別（一般会計）" xfId="1"/>
    <cellStyle name="標準_23DATA(230722)" xfId="66"/>
    <cellStyle name="標準_Sheet" xfId="64"/>
    <cellStyle name="良い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121"/>
  <sheetViews>
    <sheetView view="pageBreakPreview" zoomScale="78" zoomScaleNormal="70" zoomScaleSheetLayoutView="78" workbookViewId="0">
      <pane ySplit="6" topLeftCell="A19" activePane="bottomLeft" state="frozen"/>
      <selection activeCell="B480" sqref="B480"/>
      <selection pane="bottomLeft" activeCell="I114" sqref="I114"/>
    </sheetView>
  </sheetViews>
  <sheetFormatPr defaultRowHeight="13.5"/>
  <cols>
    <col min="1" max="1" width="3" style="37" customWidth="1"/>
    <col min="2" max="2" width="3.625" style="37" customWidth="1"/>
    <col min="3" max="3" width="29.375" style="38" bestFit="1" customWidth="1"/>
    <col min="4" max="4" width="12.75" style="6" bestFit="1" customWidth="1"/>
    <col min="5" max="5" width="12.75" style="6" customWidth="1"/>
    <col min="6" max="6" width="5.625" style="6" customWidth="1"/>
    <col min="7" max="7" width="11.75" style="6" customWidth="1"/>
    <col min="8" max="8" width="5.625" style="6" customWidth="1"/>
    <col min="9" max="9" width="12.75" style="6" customWidth="1"/>
    <col min="10" max="10" width="5.625" style="6" customWidth="1"/>
    <col min="11" max="11" width="13.75" style="6" customWidth="1"/>
    <col min="12" max="12" width="5.625" style="6" customWidth="1"/>
    <col min="13" max="13" width="12.75" style="6" customWidth="1"/>
    <col min="14" max="14" width="6.5" style="6" customWidth="1"/>
    <col min="15" max="15" width="13.75" style="6" customWidth="1"/>
    <col min="16" max="16" width="5.625" style="6" customWidth="1"/>
    <col min="17" max="17" width="12.375" style="6" customWidth="1"/>
    <col min="18" max="18" width="8.25" style="6" customWidth="1"/>
    <col min="19" max="19" width="60.25" style="6" customWidth="1"/>
    <col min="20" max="16384" width="9" style="6"/>
  </cols>
  <sheetData>
    <row r="1" spans="1:19" ht="21.6" customHeight="1" thickBot="1">
      <c r="A1" s="37" t="s">
        <v>55</v>
      </c>
    </row>
    <row r="2" spans="1:19" ht="21.6" customHeight="1">
      <c r="A2" s="1"/>
      <c r="B2" s="2"/>
      <c r="C2" s="3"/>
      <c r="D2" s="132" t="s">
        <v>46</v>
      </c>
      <c r="E2" s="126" t="s">
        <v>87</v>
      </c>
      <c r="F2" s="127"/>
      <c r="G2" s="127"/>
      <c r="H2" s="127"/>
      <c r="I2" s="127"/>
      <c r="J2" s="127"/>
      <c r="K2" s="127"/>
      <c r="L2" s="127"/>
      <c r="M2" s="127"/>
      <c r="N2" s="128"/>
      <c r="O2" s="132" t="s">
        <v>86</v>
      </c>
      <c r="P2" s="132"/>
      <c r="Q2" s="4"/>
      <c r="R2" s="4"/>
      <c r="S2" s="5"/>
    </row>
    <row r="3" spans="1:19" ht="21.6" customHeight="1">
      <c r="A3" s="7"/>
      <c r="B3" s="8"/>
      <c r="C3" s="9"/>
      <c r="D3" s="122"/>
      <c r="E3" s="122" t="s">
        <v>47</v>
      </c>
      <c r="F3" s="123" t="s">
        <v>50</v>
      </c>
      <c r="G3" s="122" t="s">
        <v>48</v>
      </c>
      <c r="H3" s="123" t="s">
        <v>50</v>
      </c>
      <c r="I3" s="122" t="s">
        <v>49</v>
      </c>
      <c r="J3" s="123" t="s">
        <v>50</v>
      </c>
      <c r="K3" s="121" t="s">
        <v>54</v>
      </c>
      <c r="L3" s="123" t="s">
        <v>50</v>
      </c>
      <c r="M3" s="136" t="s">
        <v>45</v>
      </c>
      <c r="N3" s="123" t="s">
        <v>50</v>
      </c>
      <c r="O3" s="121" t="s">
        <v>54</v>
      </c>
      <c r="P3" s="123" t="s">
        <v>50</v>
      </c>
      <c r="Q3" s="137" t="s">
        <v>85</v>
      </c>
      <c r="R3" s="137"/>
      <c r="S3" s="133" t="s">
        <v>51</v>
      </c>
    </row>
    <row r="4" spans="1:19" ht="21.6" customHeight="1">
      <c r="A4" s="129"/>
      <c r="B4" s="130"/>
      <c r="C4" s="131"/>
      <c r="D4" s="122"/>
      <c r="E4" s="122"/>
      <c r="F4" s="124"/>
      <c r="G4" s="122"/>
      <c r="H4" s="124"/>
      <c r="I4" s="122"/>
      <c r="J4" s="124"/>
      <c r="K4" s="122"/>
      <c r="L4" s="124"/>
      <c r="M4" s="136"/>
      <c r="N4" s="124"/>
      <c r="O4" s="122"/>
      <c r="P4" s="124"/>
      <c r="Q4" s="137"/>
      <c r="R4" s="137"/>
      <c r="S4" s="134"/>
    </row>
    <row r="5" spans="1:19" ht="21.6" customHeight="1">
      <c r="A5" s="10"/>
      <c r="B5" s="11"/>
      <c r="C5" s="12"/>
      <c r="D5" s="122"/>
      <c r="E5" s="36" t="s">
        <v>44</v>
      </c>
      <c r="F5" s="125"/>
      <c r="G5" s="36" t="s">
        <v>44</v>
      </c>
      <c r="H5" s="125"/>
      <c r="I5" s="36" t="s">
        <v>44</v>
      </c>
      <c r="J5" s="125"/>
      <c r="K5" s="36" t="s">
        <v>44</v>
      </c>
      <c r="L5" s="125"/>
      <c r="M5" s="136"/>
      <c r="N5" s="125"/>
      <c r="O5" s="36" t="s">
        <v>44</v>
      </c>
      <c r="P5" s="125"/>
      <c r="Q5" s="13" t="s">
        <v>52</v>
      </c>
      <c r="R5" s="13" t="s">
        <v>53</v>
      </c>
      <c r="S5" s="135"/>
    </row>
    <row r="6" spans="1:19" ht="21.6" customHeight="1">
      <c r="A6" s="14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8"/>
    </row>
    <row r="7" spans="1:19" ht="21.95" customHeight="1">
      <c r="A7" s="39" t="s">
        <v>21</v>
      </c>
      <c r="B7" s="20"/>
      <c r="C7" s="21"/>
      <c r="D7" s="29">
        <v>6947974351</v>
      </c>
      <c r="E7" s="29">
        <v>445459957</v>
      </c>
      <c r="F7" s="30">
        <f>E7/D7</f>
        <v>6.4113644422980107E-2</v>
      </c>
      <c r="G7" s="29">
        <v>1097962325</v>
      </c>
      <c r="H7" s="30">
        <f>G7/D7</f>
        <v>0.15802624902349757</v>
      </c>
      <c r="I7" s="29">
        <v>1093496348</v>
      </c>
      <c r="J7" s="30">
        <f>I7/D7</f>
        <v>0.15738347506170866</v>
      </c>
      <c r="K7" s="29">
        <v>3059109099</v>
      </c>
      <c r="L7" s="30">
        <f>K7/D7</f>
        <v>0.44028790903059567</v>
      </c>
      <c r="M7" s="29">
        <v>5696027729</v>
      </c>
      <c r="N7" s="30">
        <f>M7/D7</f>
        <v>0.81981127753878202</v>
      </c>
      <c r="O7" s="29">
        <v>3078881157</v>
      </c>
      <c r="P7" s="30">
        <v>0.48563851342505565</v>
      </c>
      <c r="Q7" s="40">
        <f>K7-O7</f>
        <v>-19772058</v>
      </c>
      <c r="R7" s="26">
        <f t="shared" ref="R7:R71" si="0">(L7-P7)*100</f>
        <v>-4.5350604394459983</v>
      </c>
      <c r="S7" s="114"/>
    </row>
    <row r="8" spans="1:19" ht="21.95" customHeight="1">
      <c r="A8" s="19"/>
      <c r="B8" s="20" t="s">
        <v>42</v>
      </c>
      <c r="C8" s="21"/>
      <c r="D8" s="29">
        <v>2850173240</v>
      </c>
      <c r="E8" s="29">
        <v>284879609</v>
      </c>
      <c r="F8" s="30">
        <f>E8/D8</f>
        <v>9.9951681884431695E-2</v>
      </c>
      <c r="G8" s="29">
        <v>627378581</v>
      </c>
      <c r="H8" s="30">
        <f>G8/D8</f>
        <v>0.22011945526511223</v>
      </c>
      <c r="I8" s="29">
        <v>656265069</v>
      </c>
      <c r="J8" s="30">
        <f>I8/D8</f>
        <v>0.23025444902429862</v>
      </c>
      <c r="K8" s="29">
        <v>1140717064</v>
      </c>
      <c r="L8" s="30">
        <f>K8/D8</f>
        <v>0.40022727320252294</v>
      </c>
      <c r="M8" s="29">
        <v>2709240323</v>
      </c>
      <c r="N8" s="30">
        <f>M8/D8</f>
        <v>0.95055285937636547</v>
      </c>
      <c r="O8" s="29">
        <v>1076151033</v>
      </c>
      <c r="P8" s="30">
        <v>0.37721460954653668</v>
      </c>
      <c r="Q8" s="31">
        <f>K8-O8</f>
        <v>64566031</v>
      </c>
      <c r="R8" s="26">
        <f t="shared" si="0"/>
        <v>2.3012663655986252</v>
      </c>
      <c r="S8" s="44"/>
    </row>
    <row r="9" spans="1:19" s="28" customFormat="1" ht="21.95" customHeight="1">
      <c r="A9" s="19"/>
      <c r="B9" s="20"/>
      <c r="C9" s="21" t="s">
        <v>5</v>
      </c>
      <c r="D9" s="29">
        <v>133934240</v>
      </c>
      <c r="E9" s="29">
        <v>5357553</v>
      </c>
      <c r="F9" s="30">
        <f t="shared" ref="F9:F72" si="1">E9/D9</f>
        <v>4.0001369328709374E-2</v>
      </c>
      <c r="G9" s="29">
        <v>23254956</v>
      </c>
      <c r="H9" s="30">
        <f t="shared" ref="H9:H72" si="2">G9/D9</f>
        <v>0.17362965586693888</v>
      </c>
      <c r="I9" s="29">
        <v>31373030</v>
      </c>
      <c r="J9" s="30">
        <f t="shared" ref="J9:J72" si="3">I9/D9</f>
        <v>0.23424204296078432</v>
      </c>
      <c r="K9" s="29">
        <v>40720379</v>
      </c>
      <c r="L9" s="30">
        <f t="shared" ref="L9:L72" si="4">K9/D9</f>
        <v>0.30403262825099842</v>
      </c>
      <c r="M9" s="29">
        <v>100705918</v>
      </c>
      <c r="N9" s="30">
        <f t="shared" ref="N9:N72" si="5">M9/D9</f>
        <v>0.75190569640743099</v>
      </c>
      <c r="O9" s="29">
        <v>42925114</v>
      </c>
      <c r="P9" s="30">
        <v>0.34252678364813</v>
      </c>
      <c r="Q9" s="31">
        <f>K9-O9</f>
        <v>-2204735</v>
      </c>
      <c r="R9" s="26">
        <f t="shared" si="0"/>
        <v>-3.8494155397131582</v>
      </c>
      <c r="S9" s="44"/>
    </row>
    <row r="10" spans="1:19" s="28" customFormat="1" ht="21.95" customHeight="1">
      <c r="A10" s="19"/>
      <c r="B10" s="20"/>
      <c r="C10" s="21" t="s">
        <v>4</v>
      </c>
      <c r="D10" s="29">
        <v>1804565000</v>
      </c>
      <c r="E10" s="29">
        <v>240438102</v>
      </c>
      <c r="F10" s="30">
        <f t="shared" si="1"/>
        <v>0.13323881489444825</v>
      </c>
      <c r="G10" s="29">
        <v>390319241</v>
      </c>
      <c r="H10" s="30">
        <f t="shared" si="2"/>
        <v>0.21629547342434327</v>
      </c>
      <c r="I10" s="29">
        <v>459340477</v>
      </c>
      <c r="J10" s="30">
        <f t="shared" si="3"/>
        <v>0.25454360302898482</v>
      </c>
      <c r="K10" s="29">
        <v>632341678</v>
      </c>
      <c r="L10" s="30">
        <f t="shared" si="4"/>
        <v>0.35041224782703867</v>
      </c>
      <c r="M10" s="29">
        <v>1722439498</v>
      </c>
      <c r="N10" s="30">
        <f t="shared" si="5"/>
        <v>0.95449013917481496</v>
      </c>
      <c r="O10" s="29">
        <v>571446923</v>
      </c>
      <c r="P10" s="30">
        <v>0.3247165628784095</v>
      </c>
      <c r="Q10" s="31">
        <f t="shared" ref="Q10:Q73" si="6">K10-O10</f>
        <v>60894755</v>
      </c>
      <c r="R10" s="26">
        <f t="shared" si="0"/>
        <v>2.5695684948629172</v>
      </c>
      <c r="S10" s="44"/>
    </row>
    <row r="11" spans="1:19" s="28" customFormat="1" ht="21.95" customHeight="1">
      <c r="A11" s="19"/>
      <c r="B11" s="20"/>
      <c r="C11" s="21" t="s">
        <v>43</v>
      </c>
      <c r="D11" s="29">
        <v>6075000</v>
      </c>
      <c r="E11" s="29">
        <v>762984</v>
      </c>
      <c r="F11" s="30">
        <f t="shared" si="1"/>
        <v>0.12559407407407408</v>
      </c>
      <c r="G11" s="29">
        <v>1632170</v>
      </c>
      <c r="H11" s="30">
        <f t="shared" si="2"/>
        <v>0.26866995884773665</v>
      </c>
      <c r="I11" s="29">
        <v>952393</v>
      </c>
      <c r="J11" s="30">
        <f t="shared" si="3"/>
        <v>0.15677251028806585</v>
      </c>
      <c r="K11" s="29">
        <v>2687598</v>
      </c>
      <c r="L11" s="30">
        <f t="shared" si="4"/>
        <v>0.44240296296296294</v>
      </c>
      <c r="M11" s="29">
        <v>6035145</v>
      </c>
      <c r="N11" s="30">
        <f t="shared" si="5"/>
        <v>0.99343950617283949</v>
      </c>
      <c r="O11" s="29">
        <v>2007191</v>
      </c>
      <c r="P11" s="30">
        <v>0.33040181069958846</v>
      </c>
      <c r="Q11" s="31">
        <f t="shared" si="6"/>
        <v>680407</v>
      </c>
      <c r="R11" s="26">
        <f t="shared" si="0"/>
        <v>11.200115226337449</v>
      </c>
      <c r="S11" s="44" t="s">
        <v>113</v>
      </c>
    </row>
    <row r="12" spans="1:19" s="28" customFormat="1" ht="21.95" customHeight="1">
      <c r="A12" s="19"/>
      <c r="B12" s="20"/>
      <c r="C12" s="21" t="s">
        <v>3</v>
      </c>
      <c r="D12" s="29">
        <v>905599000</v>
      </c>
      <c r="E12" s="29">
        <v>38320970</v>
      </c>
      <c r="F12" s="30">
        <f t="shared" si="1"/>
        <v>4.2315605472179191E-2</v>
      </c>
      <c r="G12" s="29">
        <v>212172214</v>
      </c>
      <c r="H12" s="30">
        <f t="shared" si="2"/>
        <v>0.23428936427712485</v>
      </c>
      <c r="I12" s="29">
        <v>164599169</v>
      </c>
      <c r="J12" s="30">
        <f t="shared" si="3"/>
        <v>0.18175723361001944</v>
      </c>
      <c r="K12" s="29">
        <v>464967409</v>
      </c>
      <c r="L12" s="30">
        <f t="shared" si="4"/>
        <v>0.51343631011076651</v>
      </c>
      <c r="M12" s="29">
        <v>880059762</v>
      </c>
      <c r="N12" s="30">
        <f t="shared" si="5"/>
        <v>0.97179851347008994</v>
      </c>
      <c r="O12" s="29">
        <v>459771805</v>
      </c>
      <c r="P12" s="30">
        <v>0.47810174791324594</v>
      </c>
      <c r="Q12" s="31">
        <f t="shared" si="6"/>
        <v>5195604</v>
      </c>
      <c r="R12" s="26">
        <f t="shared" si="0"/>
        <v>3.5334562197520567</v>
      </c>
      <c r="S12" s="44"/>
    </row>
    <row r="13" spans="1:19" s="28" customFormat="1" ht="21.95" customHeight="1">
      <c r="A13" s="19"/>
      <c r="B13" s="20" t="s">
        <v>41</v>
      </c>
      <c r="C13" s="21"/>
      <c r="D13" s="29">
        <v>16000</v>
      </c>
      <c r="E13" s="29">
        <v>0</v>
      </c>
      <c r="F13" s="30">
        <f t="shared" si="1"/>
        <v>0</v>
      </c>
      <c r="G13" s="29">
        <v>0</v>
      </c>
      <c r="H13" s="30">
        <f t="shared" si="2"/>
        <v>0</v>
      </c>
      <c r="I13" s="29">
        <v>0</v>
      </c>
      <c r="J13" s="30">
        <f t="shared" si="3"/>
        <v>0</v>
      </c>
      <c r="K13" s="29">
        <v>15000</v>
      </c>
      <c r="L13" s="30">
        <f t="shared" si="4"/>
        <v>0.9375</v>
      </c>
      <c r="M13" s="29">
        <v>15000</v>
      </c>
      <c r="N13" s="30">
        <f t="shared" si="5"/>
        <v>0.9375</v>
      </c>
      <c r="O13" s="29">
        <v>15000</v>
      </c>
      <c r="P13" s="30">
        <v>0.9375</v>
      </c>
      <c r="Q13" s="31">
        <f t="shared" si="6"/>
        <v>0</v>
      </c>
      <c r="R13" s="26">
        <f t="shared" si="0"/>
        <v>0</v>
      </c>
      <c r="S13" s="44"/>
    </row>
    <row r="14" spans="1:19" ht="21.95" customHeight="1">
      <c r="A14" s="19"/>
      <c r="B14" s="20"/>
      <c r="C14" s="21" t="s">
        <v>7</v>
      </c>
      <c r="D14" s="29">
        <v>16000</v>
      </c>
      <c r="E14" s="29">
        <v>0</v>
      </c>
      <c r="F14" s="30">
        <f t="shared" si="1"/>
        <v>0</v>
      </c>
      <c r="G14" s="29">
        <v>0</v>
      </c>
      <c r="H14" s="30">
        <f t="shared" si="2"/>
        <v>0</v>
      </c>
      <c r="I14" s="29">
        <v>0</v>
      </c>
      <c r="J14" s="30">
        <f t="shared" si="3"/>
        <v>0</v>
      </c>
      <c r="K14" s="29">
        <v>15000</v>
      </c>
      <c r="L14" s="30">
        <f t="shared" si="4"/>
        <v>0.9375</v>
      </c>
      <c r="M14" s="29">
        <v>15000</v>
      </c>
      <c r="N14" s="30">
        <f t="shared" si="5"/>
        <v>0.9375</v>
      </c>
      <c r="O14" s="29">
        <v>15000</v>
      </c>
      <c r="P14" s="30">
        <v>0.9375</v>
      </c>
      <c r="Q14" s="31">
        <f t="shared" si="6"/>
        <v>0</v>
      </c>
      <c r="R14" s="26">
        <f t="shared" si="0"/>
        <v>0</v>
      </c>
      <c r="S14" s="44"/>
    </row>
    <row r="15" spans="1:19" ht="21.95" customHeight="1">
      <c r="A15" s="19"/>
      <c r="B15" s="20" t="s">
        <v>39</v>
      </c>
      <c r="C15" s="21"/>
      <c r="D15" s="29">
        <v>709379000</v>
      </c>
      <c r="E15" s="29">
        <v>24584461</v>
      </c>
      <c r="F15" s="30">
        <f t="shared" si="1"/>
        <v>3.4656313479818263E-2</v>
      </c>
      <c r="G15" s="29">
        <v>127571474</v>
      </c>
      <c r="H15" s="30">
        <f t="shared" si="2"/>
        <v>0.17983542506896877</v>
      </c>
      <c r="I15" s="29">
        <v>134062807</v>
      </c>
      <c r="J15" s="30">
        <f t="shared" si="3"/>
        <v>0.18898615126751708</v>
      </c>
      <c r="K15" s="29">
        <v>392408943</v>
      </c>
      <c r="L15" s="30">
        <f t="shared" si="4"/>
        <v>0.55317248325648205</v>
      </c>
      <c r="M15" s="29">
        <v>678627685</v>
      </c>
      <c r="N15" s="30">
        <f t="shared" si="5"/>
        <v>0.95665037307278622</v>
      </c>
      <c r="O15" s="29">
        <v>438496616</v>
      </c>
      <c r="P15" s="30">
        <v>0.64642123992953437</v>
      </c>
      <c r="Q15" s="31">
        <f t="shared" si="6"/>
        <v>-46087673</v>
      </c>
      <c r="R15" s="26">
        <f t="shared" si="0"/>
        <v>-9.324875667305232</v>
      </c>
      <c r="S15" s="44"/>
    </row>
    <row r="16" spans="1:19" ht="21.95" customHeight="1">
      <c r="A16" s="19"/>
      <c r="B16" s="20"/>
      <c r="C16" s="21" t="s">
        <v>5</v>
      </c>
      <c r="D16" s="29">
        <v>21820000</v>
      </c>
      <c r="E16" s="29">
        <v>1222109</v>
      </c>
      <c r="F16" s="30">
        <f t="shared" si="1"/>
        <v>5.600866177818515E-2</v>
      </c>
      <c r="G16" s="29">
        <v>2247848</v>
      </c>
      <c r="H16" s="30">
        <f t="shared" si="2"/>
        <v>0.10301778185151238</v>
      </c>
      <c r="I16" s="29">
        <v>4332526</v>
      </c>
      <c r="J16" s="30">
        <f t="shared" si="3"/>
        <v>0.19855756186984419</v>
      </c>
      <c r="K16" s="29">
        <v>8689464</v>
      </c>
      <c r="L16" s="30">
        <f t="shared" si="4"/>
        <v>0.39823391384051327</v>
      </c>
      <c r="M16" s="29">
        <v>16491947</v>
      </c>
      <c r="N16" s="30">
        <f t="shared" si="5"/>
        <v>0.75581791934005504</v>
      </c>
      <c r="O16" s="29">
        <v>9237964</v>
      </c>
      <c r="P16" s="30">
        <v>0.41202283573435616</v>
      </c>
      <c r="Q16" s="31">
        <f t="shared" si="6"/>
        <v>-548500</v>
      </c>
      <c r="R16" s="26">
        <f t="shared" si="0"/>
        <v>-1.3788921893842898</v>
      </c>
      <c r="S16" s="45"/>
    </row>
    <row r="17" spans="1:19" ht="21.95" customHeight="1">
      <c r="A17" s="19"/>
      <c r="B17" s="20"/>
      <c r="C17" s="21" t="s">
        <v>4</v>
      </c>
      <c r="D17" s="29">
        <v>246866000</v>
      </c>
      <c r="E17" s="29">
        <v>18614263</v>
      </c>
      <c r="F17" s="30">
        <f t="shared" si="1"/>
        <v>7.5402295172279699E-2</v>
      </c>
      <c r="G17" s="29">
        <v>31015661</v>
      </c>
      <c r="H17" s="30">
        <f t="shared" si="2"/>
        <v>0.12563763742273137</v>
      </c>
      <c r="I17" s="29">
        <v>36806606</v>
      </c>
      <c r="J17" s="30">
        <f t="shared" si="3"/>
        <v>0.1490954849999595</v>
      </c>
      <c r="K17" s="29">
        <v>135672715</v>
      </c>
      <c r="L17" s="30">
        <f t="shared" si="4"/>
        <v>0.5495803998930594</v>
      </c>
      <c r="M17" s="29">
        <v>222109245</v>
      </c>
      <c r="N17" s="30">
        <f t="shared" si="5"/>
        <v>0.89971581748802998</v>
      </c>
      <c r="O17" s="29">
        <v>153393403</v>
      </c>
      <c r="P17" s="30">
        <v>0.55240274196568762</v>
      </c>
      <c r="Q17" s="31">
        <f t="shared" si="6"/>
        <v>-17720688</v>
      </c>
      <c r="R17" s="26">
        <f t="shared" si="0"/>
        <v>-0.28223420726282145</v>
      </c>
      <c r="S17" s="45"/>
    </row>
    <row r="18" spans="1:19" ht="21.95" customHeight="1">
      <c r="A18" s="19"/>
      <c r="B18" s="20"/>
      <c r="C18" s="21" t="s">
        <v>3</v>
      </c>
      <c r="D18" s="29">
        <v>305668000</v>
      </c>
      <c r="E18" s="29">
        <v>0</v>
      </c>
      <c r="F18" s="30">
        <f t="shared" si="1"/>
        <v>0</v>
      </c>
      <c r="G18" s="29">
        <v>37568706</v>
      </c>
      <c r="H18" s="30">
        <f t="shared" si="2"/>
        <v>0.12290689898844498</v>
      </c>
      <c r="I18" s="29">
        <v>53371008</v>
      </c>
      <c r="J18" s="30">
        <f t="shared" si="3"/>
        <v>0.17460449899891387</v>
      </c>
      <c r="K18" s="29">
        <v>214170356</v>
      </c>
      <c r="L18" s="30">
        <f t="shared" si="4"/>
        <v>0.70066332098878525</v>
      </c>
      <c r="M18" s="29">
        <v>305110070</v>
      </c>
      <c r="N18" s="30">
        <f t="shared" si="5"/>
        <v>0.99817471897614407</v>
      </c>
      <c r="O18" s="29">
        <v>236205150</v>
      </c>
      <c r="P18" s="30">
        <v>0.99886308854250361</v>
      </c>
      <c r="Q18" s="31">
        <f t="shared" si="6"/>
        <v>-22034794</v>
      </c>
      <c r="R18" s="26">
        <f t="shared" si="0"/>
        <v>-29.819976755371837</v>
      </c>
      <c r="S18" s="45"/>
    </row>
    <row r="19" spans="1:19" ht="21.95" customHeight="1">
      <c r="A19" s="19"/>
      <c r="B19" s="20"/>
      <c r="C19" s="21" t="s">
        <v>40</v>
      </c>
      <c r="D19" s="29">
        <v>135025000</v>
      </c>
      <c r="E19" s="29">
        <v>4748089</v>
      </c>
      <c r="F19" s="30">
        <f t="shared" si="1"/>
        <v>3.5164517681910756E-2</v>
      </c>
      <c r="G19" s="29">
        <v>56739259</v>
      </c>
      <c r="H19" s="30">
        <f t="shared" si="2"/>
        <v>0.42021299018700242</v>
      </c>
      <c r="I19" s="29">
        <v>39552667</v>
      </c>
      <c r="J19" s="30">
        <f t="shared" si="3"/>
        <v>0.29292847250509163</v>
      </c>
      <c r="K19" s="29">
        <v>33876408</v>
      </c>
      <c r="L19" s="30">
        <f t="shared" si="4"/>
        <v>0.25088989446398813</v>
      </c>
      <c r="M19" s="29">
        <v>134916423</v>
      </c>
      <c r="N19" s="30">
        <f t="shared" si="5"/>
        <v>0.99919587483799299</v>
      </c>
      <c r="O19" s="29">
        <v>39660099</v>
      </c>
      <c r="P19" s="30">
        <v>0.2797574806371062</v>
      </c>
      <c r="Q19" s="31">
        <f t="shared" si="6"/>
        <v>-5783691</v>
      </c>
      <c r="R19" s="26">
        <f t="shared" si="0"/>
        <v>-2.8867586173118074</v>
      </c>
      <c r="S19" s="44"/>
    </row>
    <row r="20" spans="1:19" ht="21.95" customHeight="1">
      <c r="A20" s="19"/>
      <c r="B20" s="20" t="s">
        <v>38</v>
      </c>
      <c r="C20" s="21"/>
      <c r="D20" s="29">
        <v>2068459000</v>
      </c>
      <c r="E20" s="29">
        <v>39972593</v>
      </c>
      <c r="F20" s="30">
        <f t="shared" si="1"/>
        <v>1.9324817654108688E-2</v>
      </c>
      <c r="G20" s="29">
        <v>132256123</v>
      </c>
      <c r="H20" s="30">
        <f t="shared" si="2"/>
        <v>6.3939446225426758E-2</v>
      </c>
      <c r="I20" s="29">
        <v>104804603</v>
      </c>
      <c r="J20" s="30">
        <f t="shared" si="3"/>
        <v>5.0667962478347407E-2</v>
      </c>
      <c r="K20" s="29">
        <v>903053916</v>
      </c>
      <c r="L20" s="30">
        <f t="shared" si="4"/>
        <v>0.43658294218062821</v>
      </c>
      <c r="M20" s="29">
        <v>1180087235</v>
      </c>
      <c r="N20" s="30">
        <f t="shared" si="5"/>
        <v>0.57051516853851103</v>
      </c>
      <c r="O20" s="29">
        <v>956910325</v>
      </c>
      <c r="P20" s="30">
        <v>0.66988713409148981</v>
      </c>
      <c r="Q20" s="31">
        <f t="shared" si="6"/>
        <v>-53856409</v>
      </c>
      <c r="R20" s="26">
        <f t="shared" si="0"/>
        <v>-23.330419191086161</v>
      </c>
      <c r="S20" s="44"/>
    </row>
    <row r="21" spans="1:19" ht="21.95" customHeight="1">
      <c r="A21" s="19"/>
      <c r="B21" s="20"/>
      <c r="C21" s="21" t="s">
        <v>5</v>
      </c>
      <c r="D21" s="29">
        <v>66038000</v>
      </c>
      <c r="E21" s="29">
        <v>3644100</v>
      </c>
      <c r="F21" s="30">
        <f t="shared" si="1"/>
        <v>5.5181864986825764E-2</v>
      </c>
      <c r="G21" s="29">
        <v>11164595</v>
      </c>
      <c r="H21" s="30">
        <f t="shared" si="2"/>
        <v>0.16906319089009358</v>
      </c>
      <c r="I21" s="29">
        <v>17108269</v>
      </c>
      <c r="J21" s="30">
        <f t="shared" si="3"/>
        <v>0.25906703716042279</v>
      </c>
      <c r="K21" s="29">
        <v>22550516</v>
      </c>
      <c r="L21" s="30">
        <f t="shared" si="4"/>
        <v>0.34147787637420879</v>
      </c>
      <c r="M21" s="29">
        <v>54467480</v>
      </c>
      <c r="N21" s="30">
        <f t="shared" si="5"/>
        <v>0.82478996941155092</v>
      </c>
      <c r="O21" s="29">
        <v>29728710</v>
      </c>
      <c r="P21" s="30">
        <v>0.39127020268491708</v>
      </c>
      <c r="Q21" s="31">
        <f t="shared" si="6"/>
        <v>-7178194</v>
      </c>
      <c r="R21" s="26">
        <f t="shared" si="0"/>
        <v>-4.979232631070829</v>
      </c>
      <c r="S21" s="44"/>
    </row>
    <row r="22" spans="1:19" ht="21.95" customHeight="1">
      <c r="A22" s="19"/>
      <c r="B22" s="20"/>
      <c r="C22" s="21" t="s">
        <v>4</v>
      </c>
      <c r="D22" s="29">
        <v>132634000</v>
      </c>
      <c r="E22" s="29">
        <v>11355677</v>
      </c>
      <c r="F22" s="30">
        <f t="shared" si="1"/>
        <v>8.5616636759805173E-2</v>
      </c>
      <c r="G22" s="29">
        <v>10517163</v>
      </c>
      <c r="H22" s="30">
        <f t="shared" si="2"/>
        <v>7.9294622796568001E-2</v>
      </c>
      <c r="I22" s="29">
        <v>32119761</v>
      </c>
      <c r="J22" s="30">
        <f t="shared" si="3"/>
        <v>0.24216838065654356</v>
      </c>
      <c r="K22" s="29">
        <v>53177928</v>
      </c>
      <c r="L22" s="30">
        <f t="shared" si="4"/>
        <v>0.40093737653995204</v>
      </c>
      <c r="M22" s="29">
        <v>107170529</v>
      </c>
      <c r="N22" s="30">
        <f t="shared" si="5"/>
        <v>0.80801701675286874</v>
      </c>
      <c r="O22" s="29">
        <v>72403130</v>
      </c>
      <c r="P22" s="30">
        <v>0.58206551973631326</v>
      </c>
      <c r="Q22" s="31">
        <f t="shared" si="6"/>
        <v>-19225202</v>
      </c>
      <c r="R22" s="26">
        <f t="shared" si="0"/>
        <v>-18.112814319636122</v>
      </c>
      <c r="S22" s="44"/>
    </row>
    <row r="23" spans="1:19" ht="21.95" customHeight="1">
      <c r="A23" s="19"/>
      <c r="B23" s="20"/>
      <c r="C23" s="21" t="s">
        <v>3</v>
      </c>
      <c r="D23" s="29">
        <v>49272000</v>
      </c>
      <c r="E23" s="29">
        <v>8750748</v>
      </c>
      <c r="F23" s="30">
        <f t="shared" si="1"/>
        <v>0.17760082805650268</v>
      </c>
      <c r="G23" s="29">
        <v>10401057</v>
      </c>
      <c r="H23" s="30">
        <f t="shared" si="2"/>
        <v>0.21109467851924013</v>
      </c>
      <c r="I23" s="29">
        <v>10712470</v>
      </c>
      <c r="J23" s="30">
        <f t="shared" si="3"/>
        <v>0.21741496184445527</v>
      </c>
      <c r="K23" s="29">
        <v>18787337</v>
      </c>
      <c r="L23" s="30">
        <f t="shared" si="4"/>
        <v>0.38129844536450724</v>
      </c>
      <c r="M23" s="29">
        <v>48651612</v>
      </c>
      <c r="N23" s="30">
        <f t="shared" si="5"/>
        <v>0.9874089137847053</v>
      </c>
      <c r="O23" s="29">
        <v>20194276</v>
      </c>
      <c r="P23" s="30">
        <v>0.401022221339635</v>
      </c>
      <c r="Q23" s="31">
        <f t="shared" si="6"/>
        <v>-1406939</v>
      </c>
      <c r="R23" s="26">
        <f t="shared" si="0"/>
        <v>-1.9723775975127755</v>
      </c>
      <c r="S23" s="44"/>
    </row>
    <row r="24" spans="1:19" ht="21.95" customHeight="1">
      <c r="A24" s="19"/>
      <c r="B24" s="20"/>
      <c r="C24" s="21" t="s">
        <v>24</v>
      </c>
      <c r="D24" s="29">
        <v>1820515000</v>
      </c>
      <c r="E24" s="29">
        <v>16222068</v>
      </c>
      <c r="F24" s="30">
        <f t="shared" si="1"/>
        <v>8.9107027407079858E-3</v>
      </c>
      <c r="G24" s="29">
        <v>100173308</v>
      </c>
      <c r="H24" s="30">
        <f t="shared" si="2"/>
        <v>5.502470894224986E-2</v>
      </c>
      <c r="I24" s="29">
        <v>44864103</v>
      </c>
      <c r="J24" s="30">
        <f t="shared" si="3"/>
        <v>2.4643632708327038E-2</v>
      </c>
      <c r="K24" s="29">
        <v>808538135</v>
      </c>
      <c r="L24" s="30">
        <f t="shared" si="4"/>
        <v>0.44412604949698298</v>
      </c>
      <c r="M24" s="29">
        <v>969797614</v>
      </c>
      <c r="N24" s="30">
        <f t="shared" si="5"/>
        <v>0.53270509388826792</v>
      </c>
      <c r="O24" s="29">
        <v>834584209</v>
      </c>
      <c r="P24" s="30">
        <v>0.70863316713904112</v>
      </c>
      <c r="Q24" s="31">
        <f t="shared" si="6"/>
        <v>-26046074</v>
      </c>
      <c r="R24" s="26">
        <f t="shared" si="0"/>
        <v>-26.450711764205813</v>
      </c>
      <c r="S24" s="44"/>
    </row>
    <row r="25" spans="1:19" ht="21.95" customHeight="1">
      <c r="A25" s="19"/>
      <c r="B25" s="20" t="s">
        <v>36</v>
      </c>
      <c r="C25" s="21"/>
      <c r="D25" s="29">
        <v>81804000</v>
      </c>
      <c r="E25" s="29">
        <v>8130337</v>
      </c>
      <c r="F25" s="30">
        <f t="shared" si="1"/>
        <v>9.9388012811109483E-2</v>
      </c>
      <c r="G25" s="29">
        <v>14515575</v>
      </c>
      <c r="H25" s="30">
        <f t="shared" si="2"/>
        <v>0.17744334017896435</v>
      </c>
      <c r="I25" s="29">
        <v>18764807</v>
      </c>
      <c r="J25" s="30">
        <f t="shared" si="3"/>
        <v>0.22938740159405407</v>
      </c>
      <c r="K25" s="29">
        <v>23859171</v>
      </c>
      <c r="L25" s="30">
        <f t="shared" si="4"/>
        <v>0.29166264485844212</v>
      </c>
      <c r="M25" s="29">
        <v>65269890</v>
      </c>
      <c r="N25" s="30">
        <f t="shared" si="5"/>
        <v>0.79788139944257008</v>
      </c>
      <c r="O25" s="29">
        <v>24429049</v>
      </c>
      <c r="P25" s="30">
        <v>0.30017016858350537</v>
      </c>
      <c r="Q25" s="31">
        <f t="shared" si="6"/>
        <v>-569878</v>
      </c>
      <c r="R25" s="26">
        <f t="shared" si="0"/>
        <v>-0.85075237250632485</v>
      </c>
      <c r="S25" s="44"/>
    </row>
    <row r="26" spans="1:19" ht="21.95" customHeight="1">
      <c r="A26" s="19"/>
      <c r="B26" s="20"/>
      <c r="C26" s="21" t="s">
        <v>5</v>
      </c>
      <c r="D26" s="29">
        <v>32371000</v>
      </c>
      <c r="E26" s="29">
        <v>3357890</v>
      </c>
      <c r="F26" s="30">
        <f t="shared" si="1"/>
        <v>0.1037314262766056</v>
      </c>
      <c r="G26" s="29">
        <v>7652853</v>
      </c>
      <c r="H26" s="30">
        <f t="shared" si="2"/>
        <v>0.23641076889808779</v>
      </c>
      <c r="I26" s="29">
        <v>7022384</v>
      </c>
      <c r="J26" s="30">
        <f t="shared" si="3"/>
        <v>0.2169344166074573</v>
      </c>
      <c r="K26" s="29">
        <v>9272010</v>
      </c>
      <c r="L26" s="30">
        <f t="shared" si="4"/>
        <v>0.28642952024960611</v>
      </c>
      <c r="M26" s="29">
        <v>27305137</v>
      </c>
      <c r="N26" s="30">
        <f t="shared" si="5"/>
        <v>0.84350613203175684</v>
      </c>
      <c r="O26" s="29">
        <v>11007616</v>
      </c>
      <c r="P26" s="30">
        <v>0.34430002189484221</v>
      </c>
      <c r="Q26" s="31">
        <f t="shared" si="6"/>
        <v>-1735606</v>
      </c>
      <c r="R26" s="26">
        <f t="shared" si="0"/>
        <v>-5.7870501645236105</v>
      </c>
      <c r="S26" s="44"/>
    </row>
    <row r="27" spans="1:19" ht="21.95" customHeight="1">
      <c r="A27" s="19"/>
      <c r="B27" s="20"/>
      <c r="C27" s="21" t="s">
        <v>4</v>
      </c>
      <c r="D27" s="29">
        <v>45564000</v>
      </c>
      <c r="E27" s="29">
        <v>4374447</v>
      </c>
      <c r="F27" s="30">
        <f t="shared" si="1"/>
        <v>9.6006649986831713E-2</v>
      </c>
      <c r="G27" s="29">
        <v>6264286</v>
      </c>
      <c r="H27" s="30">
        <f t="shared" si="2"/>
        <v>0.13748323237643753</v>
      </c>
      <c r="I27" s="29">
        <v>11167897</v>
      </c>
      <c r="J27" s="30">
        <f t="shared" si="3"/>
        <v>0.24510352471249233</v>
      </c>
      <c r="K27" s="29">
        <v>13670869</v>
      </c>
      <c r="L27" s="30">
        <f t="shared" si="4"/>
        <v>0.30003662979545254</v>
      </c>
      <c r="M27" s="29">
        <v>35477499</v>
      </c>
      <c r="N27" s="30">
        <f t="shared" si="5"/>
        <v>0.77863003687121413</v>
      </c>
      <c r="O27" s="29">
        <v>12612939</v>
      </c>
      <c r="P27" s="30">
        <v>0.27699437795102666</v>
      </c>
      <c r="Q27" s="31">
        <f t="shared" si="6"/>
        <v>1057930</v>
      </c>
      <c r="R27" s="26">
        <f t="shared" si="0"/>
        <v>2.3042251844425876</v>
      </c>
      <c r="S27" s="44"/>
    </row>
    <row r="28" spans="1:19" ht="21.95" customHeight="1">
      <c r="A28" s="19"/>
      <c r="B28" s="20"/>
      <c r="C28" s="21" t="s">
        <v>37</v>
      </c>
      <c r="D28" s="29">
        <v>3869000</v>
      </c>
      <c r="E28" s="29">
        <v>398000</v>
      </c>
      <c r="F28" s="30">
        <f t="shared" si="1"/>
        <v>0.10286895838718015</v>
      </c>
      <c r="G28" s="29">
        <v>598436</v>
      </c>
      <c r="H28" s="30">
        <f t="shared" si="2"/>
        <v>0.15467459291806668</v>
      </c>
      <c r="I28" s="29">
        <v>574526</v>
      </c>
      <c r="J28" s="30">
        <f t="shared" si="3"/>
        <v>0.14849470147324889</v>
      </c>
      <c r="K28" s="29">
        <v>916292</v>
      </c>
      <c r="L28" s="30">
        <f t="shared" si="4"/>
        <v>0.23682915482036701</v>
      </c>
      <c r="M28" s="29">
        <v>2487254</v>
      </c>
      <c r="N28" s="30">
        <f t="shared" si="5"/>
        <v>0.64286740759886274</v>
      </c>
      <c r="O28" s="29">
        <v>808494</v>
      </c>
      <c r="P28" s="30">
        <v>0.20848220732336256</v>
      </c>
      <c r="Q28" s="31">
        <f t="shared" si="6"/>
        <v>107798</v>
      </c>
      <c r="R28" s="26">
        <f t="shared" si="0"/>
        <v>2.8346947497004447</v>
      </c>
      <c r="S28" s="44"/>
    </row>
    <row r="29" spans="1:19" ht="21.95" customHeight="1">
      <c r="A29" s="19"/>
      <c r="B29" s="20" t="s">
        <v>35</v>
      </c>
      <c r="C29" s="21"/>
      <c r="D29" s="29">
        <v>5743000</v>
      </c>
      <c r="E29" s="29">
        <v>339090</v>
      </c>
      <c r="F29" s="30">
        <f t="shared" si="1"/>
        <v>5.9044053630506702E-2</v>
      </c>
      <c r="G29" s="29">
        <v>1599316</v>
      </c>
      <c r="H29" s="30">
        <f t="shared" si="2"/>
        <v>0.27848093331011664</v>
      </c>
      <c r="I29" s="29">
        <v>1628490</v>
      </c>
      <c r="J29" s="30">
        <f t="shared" si="3"/>
        <v>0.28356085669510711</v>
      </c>
      <c r="K29" s="29">
        <v>1994864</v>
      </c>
      <c r="L29" s="30">
        <f t="shared" si="4"/>
        <v>0.34735573741946718</v>
      </c>
      <c r="M29" s="29">
        <v>5561760</v>
      </c>
      <c r="N29" s="30">
        <f t="shared" si="5"/>
        <v>0.96844158105519762</v>
      </c>
      <c r="O29" s="29">
        <v>1626713</v>
      </c>
      <c r="P29" s="30">
        <v>0.28320212395543176</v>
      </c>
      <c r="Q29" s="31">
        <f t="shared" si="6"/>
        <v>368151</v>
      </c>
      <c r="R29" s="26">
        <f t="shared" si="0"/>
        <v>6.4153613464035422</v>
      </c>
      <c r="S29" s="44"/>
    </row>
    <row r="30" spans="1:19" ht="21.95" customHeight="1">
      <c r="A30" s="19"/>
      <c r="B30" s="20"/>
      <c r="C30" s="21" t="s">
        <v>5</v>
      </c>
      <c r="D30" s="29">
        <v>4149000</v>
      </c>
      <c r="E30" s="29">
        <v>339090</v>
      </c>
      <c r="F30" s="30">
        <f t="shared" si="1"/>
        <v>8.1728127259580619E-2</v>
      </c>
      <c r="G30" s="29">
        <v>1586920</v>
      </c>
      <c r="H30" s="30">
        <f t="shared" si="2"/>
        <v>0.38248252590985782</v>
      </c>
      <c r="I30" s="29">
        <v>1394090</v>
      </c>
      <c r="J30" s="30">
        <f t="shared" si="3"/>
        <v>0.33600626657025789</v>
      </c>
      <c r="K30" s="29">
        <v>786010</v>
      </c>
      <c r="L30" s="30">
        <f t="shared" si="4"/>
        <v>0.18944564955410942</v>
      </c>
      <c r="M30" s="29">
        <v>4106110</v>
      </c>
      <c r="N30" s="30">
        <f t="shared" si="5"/>
        <v>0.98966256929380569</v>
      </c>
      <c r="O30" s="29">
        <v>965290</v>
      </c>
      <c r="P30" s="30">
        <v>0.23265606170161485</v>
      </c>
      <c r="Q30" s="31">
        <f t="shared" si="6"/>
        <v>-179280</v>
      </c>
      <c r="R30" s="26">
        <f t="shared" si="0"/>
        <v>-4.3210412147505428</v>
      </c>
      <c r="S30" s="44"/>
    </row>
    <row r="31" spans="1:19" ht="21.95" customHeight="1">
      <c r="A31" s="19"/>
      <c r="B31" s="20"/>
      <c r="C31" s="21" t="s">
        <v>4</v>
      </c>
      <c r="D31" s="29">
        <v>1594000</v>
      </c>
      <c r="E31" s="29">
        <v>0</v>
      </c>
      <c r="F31" s="30">
        <f t="shared" si="1"/>
        <v>0</v>
      </c>
      <c r="G31" s="29">
        <v>12396</v>
      </c>
      <c r="H31" s="30">
        <f t="shared" si="2"/>
        <v>7.7766624843161854E-3</v>
      </c>
      <c r="I31" s="29">
        <v>234400</v>
      </c>
      <c r="J31" s="30">
        <f t="shared" si="3"/>
        <v>0.14705144291091593</v>
      </c>
      <c r="K31" s="29">
        <v>1208854</v>
      </c>
      <c r="L31" s="30">
        <f t="shared" si="4"/>
        <v>0.75837766624843161</v>
      </c>
      <c r="M31" s="29">
        <v>1455650</v>
      </c>
      <c r="N31" s="30">
        <f t="shared" si="5"/>
        <v>0.91320577164366379</v>
      </c>
      <c r="O31" s="29">
        <v>661423</v>
      </c>
      <c r="P31" s="30">
        <v>0.41468526645768022</v>
      </c>
      <c r="Q31" s="31">
        <f t="shared" si="6"/>
        <v>547431</v>
      </c>
      <c r="R31" s="26">
        <f t="shared" si="0"/>
        <v>34.36923997907514</v>
      </c>
      <c r="S31" s="44" t="s">
        <v>105</v>
      </c>
    </row>
    <row r="32" spans="1:19" ht="21.95" customHeight="1">
      <c r="A32" s="19"/>
      <c r="B32" s="20" t="s">
        <v>34</v>
      </c>
      <c r="C32" s="21"/>
      <c r="D32" s="29">
        <v>408582000</v>
      </c>
      <c r="E32" s="29">
        <v>37103141</v>
      </c>
      <c r="F32" s="30">
        <f t="shared" si="1"/>
        <v>9.0809533949121599E-2</v>
      </c>
      <c r="G32" s="29">
        <v>59719029</v>
      </c>
      <c r="H32" s="30">
        <f t="shared" si="2"/>
        <v>0.14616167378886</v>
      </c>
      <c r="I32" s="29">
        <v>66298992</v>
      </c>
      <c r="J32" s="30">
        <f t="shared" si="3"/>
        <v>0.16226606164735599</v>
      </c>
      <c r="K32" s="29">
        <v>170092043</v>
      </c>
      <c r="L32" s="30">
        <f t="shared" si="4"/>
        <v>0.41629842479600176</v>
      </c>
      <c r="M32" s="29">
        <v>333213205</v>
      </c>
      <c r="N32" s="30">
        <f t="shared" si="5"/>
        <v>0.81553569418133931</v>
      </c>
      <c r="O32" s="29">
        <v>169656756</v>
      </c>
      <c r="P32" s="30">
        <v>0.40181503744440183</v>
      </c>
      <c r="Q32" s="31">
        <f t="shared" si="6"/>
        <v>435287</v>
      </c>
      <c r="R32" s="26">
        <f t="shared" si="0"/>
        <v>1.448338735159993</v>
      </c>
      <c r="S32" s="44"/>
    </row>
    <row r="33" spans="1:19" ht="21.95" customHeight="1">
      <c r="A33" s="19"/>
      <c r="B33" s="20"/>
      <c r="C33" s="21" t="s">
        <v>5</v>
      </c>
      <c r="D33" s="29">
        <v>79581000</v>
      </c>
      <c r="E33" s="29">
        <v>10684408</v>
      </c>
      <c r="F33" s="30">
        <f t="shared" si="1"/>
        <v>0.13425827772960883</v>
      </c>
      <c r="G33" s="29">
        <v>13171427</v>
      </c>
      <c r="H33" s="30">
        <f t="shared" si="2"/>
        <v>0.16550969452507508</v>
      </c>
      <c r="I33" s="29">
        <v>13179700</v>
      </c>
      <c r="J33" s="30">
        <f t="shared" si="3"/>
        <v>0.16561365149972984</v>
      </c>
      <c r="K33" s="29">
        <v>28536843</v>
      </c>
      <c r="L33" s="30">
        <f t="shared" si="4"/>
        <v>0.35858864553096842</v>
      </c>
      <c r="M33" s="29">
        <v>65572378</v>
      </c>
      <c r="N33" s="30">
        <f t="shared" si="5"/>
        <v>0.8239702692853822</v>
      </c>
      <c r="O33" s="29">
        <v>31353362</v>
      </c>
      <c r="P33" s="30">
        <v>0.38048811329684601</v>
      </c>
      <c r="Q33" s="31">
        <f t="shared" si="6"/>
        <v>-2816519</v>
      </c>
      <c r="R33" s="26">
        <f t="shared" si="0"/>
        <v>-2.1899467765877589</v>
      </c>
      <c r="S33" s="44"/>
    </row>
    <row r="34" spans="1:19" ht="21.95" customHeight="1">
      <c r="A34" s="19"/>
      <c r="B34" s="20"/>
      <c r="C34" s="21" t="s">
        <v>4</v>
      </c>
      <c r="D34" s="29">
        <v>141409000</v>
      </c>
      <c r="E34" s="29">
        <v>10122385</v>
      </c>
      <c r="F34" s="30">
        <f t="shared" si="1"/>
        <v>7.1582325028817118E-2</v>
      </c>
      <c r="G34" s="29">
        <v>14154871</v>
      </c>
      <c r="H34" s="30">
        <f t="shared" si="2"/>
        <v>0.10009879852060335</v>
      </c>
      <c r="I34" s="29">
        <v>29171265</v>
      </c>
      <c r="J34" s="30">
        <f t="shared" si="3"/>
        <v>0.20629001690132878</v>
      </c>
      <c r="K34" s="29">
        <v>45429473</v>
      </c>
      <c r="L34" s="30">
        <f t="shared" si="4"/>
        <v>0.32126295356024015</v>
      </c>
      <c r="M34" s="29">
        <v>98877994</v>
      </c>
      <c r="N34" s="30">
        <f t="shared" si="5"/>
        <v>0.69923409401098935</v>
      </c>
      <c r="O34" s="29">
        <v>64454195</v>
      </c>
      <c r="P34" s="30">
        <v>0.44720106433170514</v>
      </c>
      <c r="Q34" s="31">
        <f t="shared" si="6"/>
        <v>-19024722</v>
      </c>
      <c r="R34" s="26">
        <f t="shared" si="0"/>
        <v>-12.593811077146499</v>
      </c>
      <c r="S34" s="45"/>
    </row>
    <row r="35" spans="1:19" ht="21.95" customHeight="1">
      <c r="A35" s="19"/>
      <c r="B35" s="20"/>
      <c r="C35" s="21" t="s">
        <v>3</v>
      </c>
      <c r="D35" s="29">
        <v>187592000</v>
      </c>
      <c r="E35" s="29">
        <v>16296348</v>
      </c>
      <c r="F35" s="30">
        <f t="shared" si="1"/>
        <v>8.6871231182566427E-2</v>
      </c>
      <c r="G35" s="29">
        <v>32392731</v>
      </c>
      <c r="H35" s="30">
        <f t="shared" si="2"/>
        <v>0.17267650539468635</v>
      </c>
      <c r="I35" s="29">
        <v>23948027</v>
      </c>
      <c r="J35" s="30">
        <f t="shared" si="3"/>
        <v>0.12766017207556826</v>
      </c>
      <c r="K35" s="29">
        <v>96125727</v>
      </c>
      <c r="L35" s="30">
        <f t="shared" si="4"/>
        <v>0.5124191170199156</v>
      </c>
      <c r="M35" s="29">
        <v>168762833</v>
      </c>
      <c r="N35" s="30">
        <f t="shared" si="5"/>
        <v>0.89962702567273656</v>
      </c>
      <c r="O35" s="29">
        <v>73849199</v>
      </c>
      <c r="P35" s="30">
        <v>0.37736885970515344</v>
      </c>
      <c r="Q35" s="31">
        <f t="shared" si="6"/>
        <v>22276528</v>
      </c>
      <c r="R35" s="26">
        <f t="shared" si="0"/>
        <v>13.505025731476216</v>
      </c>
      <c r="S35" s="115" t="s">
        <v>114</v>
      </c>
    </row>
    <row r="36" spans="1:19" ht="21.95" customHeight="1" collapsed="1">
      <c r="A36" s="19"/>
      <c r="B36" s="20" t="s">
        <v>33</v>
      </c>
      <c r="C36" s="21"/>
      <c r="D36" s="29">
        <v>83727000</v>
      </c>
      <c r="E36" s="29">
        <v>4262902</v>
      </c>
      <c r="F36" s="30">
        <f t="shared" si="1"/>
        <v>5.0914304824011374E-2</v>
      </c>
      <c r="G36" s="29">
        <v>7736856</v>
      </c>
      <c r="H36" s="30">
        <f t="shared" si="2"/>
        <v>9.2405747249991038E-2</v>
      </c>
      <c r="I36" s="29">
        <v>11193074</v>
      </c>
      <c r="J36" s="30">
        <f t="shared" si="3"/>
        <v>0.13368535836707393</v>
      </c>
      <c r="K36" s="29">
        <v>21494920</v>
      </c>
      <c r="L36" s="30">
        <f t="shared" si="4"/>
        <v>0.25672626512355634</v>
      </c>
      <c r="M36" s="29">
        <v>44687752</v>
      </c>
      <c r="N36" s="30">
        <f t="shared" si="5"/>
        <v>0.53373167556463263</v>
      </c>
      <c r="O36" s="29">
        <v>26262960</v>
      </c>
      <c r="P36" s="30">
        <v>0.29724025533070758</v>
      </c>
      <c r="Q36" s="31">
        <f t="shared" si="6"/>
        <v>-4768040</v>
      </c>
      <c r="R36" s="26">
        <f t="shared" si="0"/>
        <v>-4.0513990207151238</v>
      </c>
      <c r="S36" s="44"/>
    </row>
    <row r="37" spans="1:19" ht="21.95" customHeight="1">
      <c r="A37" s="19"/>
      <c r="B37" s="20"/>
      <c r="C37" s="21" t="s">
        <v>5</v>
      </c>
      <c r="D37" s="29">
        <v>22501000</v>
      </c>
      <c r="E37" s="29">
        <v>1654830</v>
      </c>
      <c r="F37" s="30">
        <f t="shared" si="1"/>
        <v>7.3544731345273548E-2</v>
      </c>
      <c r="G37" s="29">
        <v>2863354</v>
      </c>
      <c r="H37" s="30">
        <f t="shared" si="2"/>
        <v>0.12725452202124349</v>
      </c>
      <c r="I37" s="29">
        <v>4404033</v>
      </c>
      <c r="J37" s="30">
        <f t="shared" si="3"/>
        <v>0.195726101062175</v>
      </c>
      <c r="K37" s="29">
        <v>7365727</v>
      </c>
      <c r="L37" s="30">
        <f t="shared" si="4"/>
        <v>0.32735109550686636</v>
      </c>
      <c r="M37" s="29">
        <v>16287944</v>
      </c>
      <c r="N37" s="30">
        <f t="shared" si="5"/>
        <v>0.72387644993555844</v>
      </c>
      <c r="O37" s="29">
        <v>4787793</v>
      </c>
      <c r="P37" s="30">
        <v>0.20502710688591982</v>
      </c>
      <c r="Q37" s="31">
        <f t="shared" si="6"/>
        <v>2577934</v>
      </c>
      <c r="R37" s="26">
        <f t="shared" si="0"/>
        <v>12.232398862094653</v>
      </c>
      <c r="S37" s="44" t="s">
        <v>117</v>
      </c>
    </row>
    <row r="38" spans="1:19" ht="21.95" customHeight="1">
      <c r="A38" s="19"/>
      <c r="B38" s="20"/>
      <c r="C38" s="21" t="s">
        <v>4</v>
      </c>
      <c r="D38" s="29">
        <v>61226000</v>
      </c>
      <c r="E38" s="29">
        <v>2608072</v>
      </c>
      <c r="F38" s="30">
        <f t="shared" si="1"/>
        <v>4.25974585960213E-2</v>
      </c>
      <c r="G38" s="29">
        <v>4873502</v>
      </c>
      <c r="H38" s="30">
        <f t="shared" si="2"/>
        <v>7.9598569235292196E-2</v>
      </c>
      <c r="I38" s="29">
        <v>6789041</v>
      </c>
      <c r="J38" s="30">
        <f t="shared" si="3"/>
        <v>0.11088493450494888</v>
      </c>
      <c r="K38" s="29">
        <v>14129193</v>
      </c>
      <c r="L38" s="30">
        <f t="shared" si="4"/>
        <v>0.23077112664554275</v>
      </c>
      <c r="M38" s="29">
        <v>28399808</v>
      </c>
      <c r="N38" s="30">
        <f t="shared" si="5"/>
        <v>0.46385208898180513</v>
      </c>
      <c r="O38" s="29">
        <v>21475167</v>
      </c>
      <c r="P38" s="30">
        <v>0.3303668543474248</v>
      </c>
      <c r="Q38" s="31">
        <f t="shared" si="6"/>
        <v>-7345974</v>
      </c>
      <c r="R38" s="26">
        <f t="shared" si="0"/>
        <v>-9.9595727701882044</v>
      </c>
      <c r="S38" s="44"/>
    </row>
    <row r="39" spans="1:19" ht="21.95" customHeight="1">
      <c r="A39" s="19"/>
      <c r="B39" s="20" t="s">
        <v>32</v>
      </c>
      <c r="C39" s="21"/>
      <c r="D39" s="29">
        <v>505021000</v>
      </c>
      <c r="E39" s="29">
        <v>33050210</v>
      </c>
      <c r="F39" s="30">
        <f t="shared" si="1"/>
        <v>6.5443238994022032E-2</v>
      </c>
      <c r="G39" s="29">
        <v>44577828</v>
      </c>
      <c r="H39" s="30">
        <f t="shared" si="2"/>
        <v>8.8269256129943116E-2</v>
      </c>
      <c r="I39" s="29">
        <v>53160258</v>
      </c>
      <c r="J39" s="30">
        <f t="shared" si="3"/>
        <v>0.10526346033135256</v>
      </c>
      <c r="K39" s="29">
        <v>334832208</v>
      </c>
      <c r="L39" s="30">
        <f t="shared" si="4"/>
        <v>0.66300650468000344</v>
      </c>
      <c r="M39" s="29">
        <v>465620504</v>
      </c>
      <c r="N39" s="30">
        <f t="shared" si="5"/>
        <v>0.92198246013532115</v>
      </c>
      <c r="O39" s="29">
        <v>307409196</v>
      </c>
      <c r="P39" s="30">
        <v>0.6352702835072318</v>
      </c>
      <c r="Q39" s="31">
        <f t="shared" si="6"/>
        <v>27423012</v>
      </c>
      <c r="R39" s="26">
        <f t="shared" si="0"/>
        <v>2.7736221172771636</v>
      </c>
      <c r="S39" s="44"/>
    </row>
    <row r="40" spans="1:19" ht="21.95" customHeight="1">
      <c r="A40" s="19"/>
      <c r="B40" s="20"/>
      <c r="C40" s="21" t="s">
        <v>5</v>
      </c>
      <c r="D40" s="29">
        <v>95339000</v>
      </c>
      <c r="E40" s="29">
        <v>12946867</v>
      </c>
      <c r="F40" s="30">
        <f t="shared" si="1"/>
        <v>0.13579822528031552</v>
      </c>
      <c r="G40" s="29">
        <v>15991323</v>
      </c>
      <c r="H40" s="30">
        <f t="shared" si="2"/>
        <v>0.16773118031445683</v>
      </c>
      <c r="I40" s="29">
        <v>21285225</v>
      </c>
      <c r="J40" s="30">
        <f t="shared" si="3"/>
        <v>0.22325832030963194</v>
      </c>
      <c r="K40" s="29">
        <v>30174050</v>
      </c>
      <c r="L40" s="30">
        <f t="shared" si="4"/>
        <v>0.31649220151249752</v>
      </c>
      <c r="M40" s="29">
        <v>80397465</v>
      </c>
      <c r="N40" s="30">
        <f t="shared" si="5"/>
        <v>0.84327992741690183</v>
      </c>
      <c r="O40" s="29">
        <v>29617511</v>
      </c>
      <c r="P40" s="30">
        <v>0.30705403444021689</v>
      </c>
      <c r="Q40" s="31">
        <f t="shared" si="6"/>
        <v>556539</v>
      </c>
      <c r="R40" s="26">
        <f t="shared" si="0"/>
        <v>0.94381670722806232</v>
      </c>
      <c r="S40" s="44"/>
    </row>
    <row r="41" spans="1:19" ht="21.95" customHeight="1">
      <c r="A41" s="19"/>
      <c r="B41" s="20"/>
      <c r="C41" s="21" t="s">
        <v>4</v>
      </c>
      <c r="D41" s="29">
        <v>100584000</v>
      </c>
      <c r="E41" s="29">
        <v>13720897</v>
      </c>
      <c r="F41" s="30">
        <f t="shared" si="1"/>
        <v>0.13641232203929055</v>
      </c>
      <c r="G41" s="29">
        <v>17495986</v>
      </c>
      <c r="H41" s="30">
        <f t="shared" si="2"/>
        <v>0.17394402688300326</v>
      </c>
      <c r="I41" s="29">
        <v>21201607</v>
      </c>
      <c r="J41" s="30">
        <f t="shared" si="3"/>
        <v>0.21078508510299848</v>
      </c>
      <c r="K41" s="29">
        <v>35143231</v>
      </c>
      <c r="L41" s="30">
        <f t="shared" si="4"/>
        <v>0.34939186152867258</v>
      </c>
      <c r="M41" s="29">
        <v>87561721</v>
      </c>
      <c r="N41" s="30">
        <f t="shared" si="5"/>
        <v>0.87053329555396486</v>
      </c>
      <c r="O41" s="29">
        <v>36871834</v>
      </c>
      <c r="P41" s="30">
        <v>0.32321315930188727</v>
      </c>
      <c r="Q41" s="31">
        <f t="shared" si="6"/>
        <v>-1728603</v>
      </c>
      <c r="R41" s="26">
        <f t="shared" si="0"/>
        <v>2.6178702226785311</v>
      </c>
      <c r="S41" s="44"/>
    </row>
    <row r="42" spans="1:19" ht="21.95" customHeight="1">
      <c r="A42" s="19"/>
      <c r="B42" s="20"/>
      <c r="C42" s="21" t="s">
        <v>3</v>
      </c>
      <c r="D42" s="29">
        <v>7595000</v>
      </c>
      <c r="E42" s="29">
        <v>69984</v>
      </c>
      <c r="F42" s="30">
        <f t="shared" si="1"/>
        <v>9.2144832126398943E-3</v>
      </c>
      <c r="G42" s="29">
        <v>202176</v>
      </c>
      <c r="H42" s="30">
        <f t="shared" si="2"/>
        <v>2.6619618169848584E-2</v>
      </c>
      <c r="I42" s="29">
        <v>430272</v>
      </c>
      <c r="J42" s="30">
        <f t="shared" si="3"/>
        <v>5.6652007899934166E-2</v>
      </c>
      <c r="K42" s="29">
        <v>5983667</v>
      </c>
      <c r="L42" s="30">
        <f t="shared" si="4"/>
        <v>0.78784292297564185</v>
      </c>
      <c r="M42" s="29">
        <v>6686099</v>
      </c>
      <c r="N42" s="30">
        <f t="shared" si="5"/>
        <v>0.88032903225806447</v>
      </c>
      <c r="O42" s="29">
        <v>3985680</v>
      </c>
      <c r="P42" s="30">
        <v>0.49388847583643125</v>
      </c>
      <c r="Q42" s="31">
        <f t="shared" si="6"/>
        <v>1997987</v>
      </c>
      <c r="R42" s="26">
        <f t="shared" si="0"/>
        <v>29.395444713921059</v>
      </c>
      <c r="S42" s="45" t="s">
        <v>115</v>
      </c>
    </row>
    <row r="43" spans="1:19" ht="21.95" customHeight="1">
      <c r="A43" s="19"/>
      <c r="B43" s="20"/>
      <c r="C43" s="21" t="s">
        <v>83</v>
      </c>
      <c r="D43" s="29">
        <v>301503000</v>
      </c>
      <c r="E43" s="29">
        <v>6312462</v>
      </c>
      <c r="F43" s="30">
        <f t="shared" si="1"/>
        <v>2.0936647396543318E-2</v>
      </c>
      <c r="G43" s="29">
        <v>10888343</v>
      </c>
      <c r="H43" s="30">
        <f t="shared" si="2"/>
        <v>3.6113547792227606E-2</v>
      </c>
      <c r="I43" s="29">
        <v>10243154</v>
      </c>
      <c r="J43" s="30">
        <f t="shared" si="3"/>
        <v>3.3973638736596319E-2</v>
      </c>
      <c r="K43" s="29">
        <v>263531260</v>
      </c>
      <c r="L43" s="30">
        <f t="shared" si="4"/>
        <v>0.87405850024709542</v>
      </c>
      <c r="M43" s="29">
        <v>290975219</v>
      </c>
      <c r="N43" s="30">
        <f t="shared" si="5"/>
        <v>0.96508233417246259</v>
      </c>
      <c r="O43" s="29">
        <v>236934171</v>
      </c>
      <c r="P43" s="30">
        <v>0.89309027618103487</v>
      </c>
      <c r="Q43" s="31">
        <f t="shared" si="6"/>
        <v>26597089</v>
      </c>
      <c r="R43" s="26">
        <f t="shared" si="0"/>
        <v>-1.9031775933939454</v>
      </c>
      <c r="S43" s="44"/>
    </row>
    <row r="44" spans="1:19" ht="21.95" customHeight="1">
      <c r="A44" s="19"/>
      <c r="B44" s="20" t="s">
        <v>30</v>
      </c>
      <c r="C44" s="21"/>
      <c r="D44" s="29">
        <v>13589000</v>
      </c>
      <c r="E44" s="29">
        <v>1672456</v>
      </c>
      <c r="F44" s="30">
        <f t="shared" si="1"/>
        <v>0.12307425123261462</v>
      </c>
      <c r="G44" s="29">
        <v>1727207</v>
      </c>
      <c r="H44" s="30">
        <f t="shared" si="2"/>
        <v>0.12710331886084333</v>
      </c>
      <c r="I44" s="29">
        <v>7365738</v>
      </c>
      <c r="J44" s="30">
        <f t="shared" si="3"/>
        <v>0.5420367944661123</v>
      </c>
      <c r="K44" s="29">
        <v>2814833</v>
      </c>
      <c r="L44" s="30">
        <f t="shared" si="4"/>
        <v>0.20714055486054897</v>
      </c>
      <c r="M44" s="29">
        <v>13580234</v>
      </c>
      <c r="N44" s="30">
        <f t="shared" si="5"/>
        <v>0.99935491942011923</v>
      </c>
      <c r="O44" s="29">
        <v>2352858</v>
      </c>
      <c r="P44" s="30">
        <v>0.1771196928635953</v>
      </c>
      <c r="Q44" s="31">
        <f t="shared" si="6"/>
        <v>461975</v>
      </c>
      <c r="R44" s="26">
        <f t="shared" si="0"/>
        <v>3.0020861996953667</v>
      </c>
      <c r="S44" s="44"/>
    </row>
    <row r="45" spans="1:19" ht="21.95" customHeight="1">
      <c r="A45" s="19"/>
      <c r="B45" s="20"/>
      <c r="C45" s="21" t="s">
        <v>5</v>
      </c>
      <c r="D45" s="29">
        <v>717000</v>
      </c>
      <c r="E45" s="29">
        <v>6220</v>
      </c>
      <c r="F45" s="30">
        <f t="shared" si="1"/>
        <v>8.6750348675034873E-3</v>
      </c>
      <c r="G45" s="29">
        <v>0</v>
      </c>
      <c r="H45" s="30">
        <f t="shared" si="2"/>
        <v>0</v>
      </c>
      <c r="I45" s="29">
        <v>8190</v>
      </c>
      <c r="J45" s="30">
        <f t="shared" si="3"/>
        <v>1.1422594142259414E-2</v>
      </c>
      <c r="K45" s="29">
        <v>696700</v>
      </c>
      <c r="L45" s="30">
        <f t="shared" si="4"/>
        <v>0.97168758716875869</v>
      </c>
      <c r="M45" s="29">
        <v>711110</v>
      </c>
      <c r="N45" s="30">
        <f t="shared" si="5"/>
        <v>0.99178521617852167</v>
      </c>
      <c r="O45" s="29">
        <v>483380</v>
      </c>
      <c r="P45" s="30">
        <v>0.58948780487804875</v>
      </c>
      <c r="Q45" s="31">
        <f t="shared" si="6"/>
        <v>213320</v>
      </c>
      <c r="R45" s="26">
        <f t="shared" si="0"/>
        <v>38.219978229070996</v>
      </c>
      <c r="S45" s="44" t="s">
        <v>116</v>
      </c>
    </row>
    <row r="46" spans="1:19" ht="21.95" customHeight="1">
      <c r="A46" s="19"/>
      <c r="B46" s="20"/>
      <c r="C46" s="21" t="s">
        <v>31</v>
      </c>
      <c r="D46" s="29">
        <v>12872000</v>
      </c>
      <c r="E46" s="29">
        <v>1666236</v>
      </c>
      <c r="F46" s="30">
        <f t="shared" si="1"/>
        <v>0.12944655065257923</v>
      </c>
      <c r="G46" s="29">
        <v>1727207</v>
      </c>
      <c r="H46" s="30">
        <f t="shared" si="2"/>
        <v>0.13418326600372901</v>
      </c>
      <c r="I46" s="29">
        <v>7357548</v>
      </c>
      <c r="J46" s="30">
        <f t="shared" si="3"/>
        <v>0.57159322560596648</v>
      </c>
      <c r="K46" s="29">
        <v>2118133</v>
      </c>
      <c r="L46" s="30">
        <f t="shared" si="4"/>
        <v>0.16455352703542572</v>
      </c>
      <c r="M46" s="29">
        <v>12869124</v>
      </c>
      <c r="N46" s="30">
        <f t="shared" si="5"/>
        <v>0.99977656929770042</v>
      </c>
      <c r="O46" s="29">
        <v>1869478</v>
      </c>
      <c r="P46" s="30">
        <v>0.14999021181001285</v>
      </c>
      <c r="Q46" s="31">
        <f t="shared" si="6"/>
        <v>248655</v>
      </c>
      <c r="R46" s="26">
        <f t="shared" si="0"/>
        <v>1.4563315225412876</v>
      </c>
      <c r="S46" s="44"/>
    </row>
    <row r="47" spans="1:19" ht="21.95" customHeight="1">
      <c r="A47" s="19"/>
      <c r="B47" s="20" t="s">
        <v>29</v>
      </c>
      <c r="C47" s="21"/>
      <c r="D47" s="29">
        <v>32597871</v>
      </c>
      <c r="E47" s="29">
        <v>4875608</v>
      </c>
      <c r="F47" s="30">
        <f t="shared" si="1"/>
        <v>0.1495682954264099</v>
      </c>
      <c r="G47" s="29">
        <v>19516613</v>
      </c>
      <c r="H47" s="30">
        <f t="shared" si="2"/>
        <v>0.59870821011593056</v>
      </c>
      <c r="I47" s="29">
        <v>8040491</v>
      </c>
      <c r="J47" s="30">
        <f t="shared" si="3"/>
        <v>0.24665693658337381</v>
      </c>
      <c r="K47" s="29">
        <v>0</v>
      </c>
      <c r="L47" s="30">
        <f t="shared" si="4"/>
        <v>0</v>
      </c>
      <c r="M47" s="29">
        <v>32432712</v>
      </c>
      <c r="N47" s="30">
        <f t="shared" si="5"/>
        <v>0.99493344212571433</v>
      </c>
      <c r="O47" s="29">
        <v>34895657</v>
      </c>
      <c r="P47" s="30">
        <v>0.35621989363113893</v>
      </c>
      <c r="Q47" s="31">
        <f t="shared" si="6"/>
        <v>-34895657</v>
      </c>
      <c r="R47" s="26">
        <f t="shared" si="0"/>
        <v>-35.62198936311389</v>
      </c>
      <c r="S47" s="44"/>
    </row>
    <row r="48" spans="1:19" ht="21.95" customHeight="1">
      <c r="A48" s="19"/>
      <c r="B48" s="20"/>
      <c r="C48" s="21" t="s">
        <v>5</v>
      </c>
      <c r="D48" s="29">
        <v>8457220</v>
      </c>
      <c r="E48" s="29">
        <v>129710</v>
      </c>
      <c r="F48" s="30">
        <f t="shared" si="1"/>
        <v>1.533719118102639E-2</v>
      </c>
      <c r="G48" s="29">
        <v>5655321</v>
      </c>
      <c r="H48" s="30">
        <f t="shared" si="2"/>
        <v>0.66869739701698672</v>
      </c>
      <c r="I48" s="29">
        <v>2671482</v>
      </c>
      <c r="J48" s="30">
        <f t="shared" si="3"/>
        <v>0.31588181459155606</v>
      </c>
      <c r="K48" s="29">
        <v>0</v>
      </c>
      <c r="L48" s="30">
        <f t="shared" si="4"/>
        <v>0</v>
      </c>
      <c r="M48" s="29">
        <v>8456513</v>
      </c>
      <c r="N48" s="30">
        <f t="shared" si="5"/>
        <v>0.99991640278956917</v>
      </c>
      <c r="O48" s="29">
        <v>17172844</v>
      </c>
      <c r="P48" s="30">
        <v>0.51233163280527461</v>
      </c>
      <c r="Q48" s="31">
        <f t="shared" si="6"/>
        <v>-17172844</v>
      </c>
      <c r="R48" s="26">
        <f t="shared" si="0"/>
        <v>-51.233163280527464</v>
      </c>
      <c r="S48" s="44"/>
    </row>
    <row r="49" spans="1:19" ht="21.95" customHeight="1">
      <c r="A49" s="19"/>
      <c r="B49" s="20"/>
      <c r="C49" s="21" t="s">
        <v>4</v>
      </c>
      <c r="D49" s="29">
        <v>24140651</v>
      </c>
      <c r="E49" s="29">
        <v>4745898</v>
      </c>
      <c r="F49" s="30">
        <f t="shared" si="1"/>
        <v>0.19659362127392505</v>
      </c>
      <c r="G49" s="29">
        <v>13861292</v>
      </c>
      <c r="H49" s="30">
        <f t="shared" si="2"/>
        <v>0.57418882365682677</v>
      </c>
      <c r="I49" s="29">
        <v>5369009</v>
      </c>
      <c r="J49" s="30">
        <f t="shared" si="3"/>
        <v>0.22240531127350294</v>
      </c>
      <c r="K49" s="29">
        <v>0</v>
      </c>
      <c r="L49" s="30">
        <f t="shared" si="4"/>
        <v>0</v>
      </c>
      <c r="M49" s="29">
        <v>23976199</v>
      </c>
      <c r="N49" s="30">
        <f t="shared" si="5"/>
        <v>0.99318775620425481</v>
      </c>
      <c r="O49" s="29">
        <v>17722813</v>
      </c>
      <c r="P49" s="30">
        <v>0.27501959901927314</v>
      </c>
      <c r="Q49" s="31">
        <f t="shared" si="6"/>
        <v>-17722813</v>
      </c>
      <c r="R49" s="26">
        <f t="shared" si="0"/>
        <v>-27.501959901927314</v>
      </c>
      <c r="S49" s="44"/>
    </row>
    <row r="50" spans="1:19" ht="21.95" customHeight="1">
      <c r="A50" s="19"/>
      <c r="B50" s="20" t="s">
        <v>88</v>
      </c>
      <c r="C50" s="21"/>
      <c r="D50" s="29">
        <v>1083240</v>
      </c>
      <c r="E50" s="29">
        <v>0</v>
      </c>
      <c r="F50" s="30">
        <f t="shared" si="1"/>
        <v>0</v>
      </c>
      <c r="G50" s="29">
        <v>143640</v>
      </c>
      <c r="H50" s="30">
        <f t="shared" si="2"/>
        <v>0.13260219341974078</v>
      </c>
      <c r="I50" s="29">
        <v>939600</v>
      </c>
      <c r="J50" s="30">
        <f t="shared" si="3"/>
        <v>0.86739780658025922</v>
      </c>
      <c r="K50" s="29">
        <v>0</v>
      </c>
      <c r="L50" s="30">
        <f t="shared" si="4"/>
        <v>0</v>
      </c>
      <c r="M50" s="29">
        <v>1083240</v>
      </c>
      <c r="N50" s="30">
        <f t="shared" si="5"/>
        <v>1</v>
      </c>
      <c r="O50" s="29">
        <v>0</v>
      </c>
      <c r="P50" s="30">
        <v>0</v>
      </c>
      <c r="Q50" s="31">
        <f t="shared" si="6"/>
        <v>0</v>
      </c>
      <c r="R50" s="26">
        <f t="shared" si="0"/>
        <v>0</v>
      </c>
      <c r="S50" s="44"/>
    </row>
    <row r="51" spans="1:19" ht="21.95" customHeight="1">
      <c r="A51" s="19"/>
      <c r="B51" s="20"/>
      <c r="C51" s="21" t="s">
        <v>89</v>
      </c>
      <c r="D51" s="29">
        <v>1083240</v>
      </c>
      <c r="E51" s="29">
        <v>0</v>
      </c>
      <c r="F51" s="30">
        <f t="shared" si="1"/>
        <v>0</v>
      </c>
      <c r="G51" s="29">
        <v>143640</v>
      </c>
      <c r="H51" s="30">
        <f t="shared" si="2"/>
        <v>0.13260219341974078</v>
      </c>
      <c r="I51" s="29">
        <v>939600</v>
      </c>
      <c r="J51" s="30">
        <f t="shared" si="3"/>
        <v>0.86739780658025922</v>
      </c>
      <c r="K51" s="29">
        <v>0</v>
      </c>
      <c r="L51" s="30">
        <f t="shared" si="4"/>
        <v>0</v>
      </c>
      <c r="M51" s="29">
        <v>1083240</v>
      </c>
      <c r="N51" s="30">
        <f t="shared" si="5"/>
        <v>1</v>
      </c>
      <c r="O51" s="29">
        <v>0</v>
      </c>
      <c r="P51" s="30">
        <v>0</v>
      </c>
      <c r="Q51" s="31">
        <f t="shared" si="6"/>
        <v>0</v>
      </c>
      <c r="R51" s="26">
        <f t="shared" si="0"/>
        <v>0</v>
      </c>
      <c r="S51" s="44"/>
    </row>
    <row r="52" spans="1:19" ht="21.95" customHeight="1">
      <c r="A52" s="19"/>
      <c r="B52" s="20" t="s">
        <v>23</v>
      </c>
      <c r="C52" s="21"/>
      <c r="D52" s="29">
        <v>187800000</v>
      </c>
      <c r="E52" s="29">
        <v>6589550</v>
      </c>
      <c r="F52" s="30">
        <f t="shared" si="1"/>
        <v>3.5088125665601703E-2</v>
      </c>
      <c r="G52" s="29">
        <v>61220083</v>
      </c>
      <c r="H52" s="30">
        <f t="shared" si="2"/>
        <v>0.32598553248136314</v>
      </c>
      <c r="I52" s="29">
        <v>30972419</v>
      </c>
      <c r="J52" s="30">
        <f t="shared" si="3"/>
        <v>0.16492235889243875</v>
      </c>
      <c r="K52" s="29">
        <v>67826137</v>
      </c>
      <c r="L52" s="30">
        <f t="shared" si="4"/>
        <v>0.3611615388711395</v>
      </c>
      <c r="M52" s="29">
        <v>166608189</v>
      </c>
      <c r="N52" s="30">
        <f t="shared" si="5"/>
        <v>0.88715755591054313</v>
      </c>
      <c r="O52" s="29">
        <v>40526294</v>
      </c>
      <c r="P52" s="30">
        <v>0.21662315989779882</v>
      </c>
      <c r="Q52" s="31">
        <f t="shared" si="6"/>
        <v>27299843</v>
      </c>
      <c r="R52" s="26">
        <f t="shared" si="0"/>
        <v>14.453837897334068</v>
      </c>
      <c r="S52" s="44"/>
    </row>
    <row r="53" spans="1:19" s="28" customFormat="1" ht="21.95" customHeight="1">
      <c r="A53" s="19"/>
      <c r="B53" s="20"/>
      <c r="C53" s="21" t="s">
        <v>5</v>
      </c>
      <c r="D53" s="29">
        <v>24876000</v>
      </c>
      <c r="E53" s="29">
        <v>1414100</v>
      </c>
      <c r="F53" s="30">
        <f t="shared" si="1"/>
        <v>5.684595594146969E-2</v>
      </c>
      <c r="G53" s="29">
        <v>3711643</v>
      </c>
      <c r="H53" s="30">
        <f t="shared" si="2"/>
        <v>0.14920578067213378</v>
      </c>
      <c r="I53" s="29">
        <v>4581593</v>
      </c>
      <c r="J53" s="30">
        <f t="shared" si="3"/>
        <v>0.18417723910596559</v>
      </c>
      <c r="K53" s="29">
        <v>12632247</v>
      </c>
      <c r="L53" s="30">
        <f t="shared" si="4"/>
        <v>0.5078086107091172</v>
      </c>
      <c r="M53" s="29">
        <v>22339583</v>
      </c>
      <c r="N53" s="30">
        <f t="shared" si="5"/>
        <v>0.89803758642868625</v>
      </c>
      <c r="O53" s="29">
        <v>6656530</v>
      </c>
      <c r="P53" s="30">
        <v>0.2362314571651643</v>
      </c>
      <c r="Q53" s="31">
        <f t="shared" si="6"/>
        <v>5975717</v>
      </c>
      <c r="R53" s="26">
        <f t="shared" si="0"/>
        <v>27.15771535439529</v>
      </c>
      <c r="S53" s="44" t="s">
        <v>118</v>
      </c>
    </row>
    <row r="54" spans="1:19" s="28" customFormat="1" ht="21.95" customHeight="1">
      <c r="A54" s="19"/>
      <c r="B54" s="20"/>
      <c r="C54" s="21" t="s">
        <v>28</v>
      </c>
      <c r="D54" s="29">
        <v>8177000</v>
      </c>
      <c r="E54" s="29">
        <v>1817370</v>
      </c>
      <c r="F54" s="30">
        <f t="shared" si="1"/>
        <v>0.22225388284211814</v>
      </c>
      <c r="G54" s="29">
        <v>913570</v>
      </c>
      <c r="H54" s="30">
        <f t="shared" si="2"/>
        <v>0.11172434878317231</v>
      </c>
      <c r="I54" s="29">
        <v>1346140</v>
      </c>
      <c r="J54" s="30">
        <f t="shared" si="3"/>
        <v>0.16462516815457992</v>
      </c>
      <c r="K54" s="29">
        <v>4074155</v>
      </c>
      <c r="L54" s="30">
        <f t="shared" si="4"/>
        <v>0.49824568912804207</v>
      </c>
      <c r="M54" s="29">
        <v>8151235</v>
      </c>
      <c r="N54" s="30">
        <f t="shared" si="5"/>
        <v>0.99684908890791246</v>
      </c>
      <c r="O54" s="29">
        <v>4366380</v>
      </c>
      <c r="P54" s="30">
        <v>0.53398312339488807</v>
      </c>
      <c r="Q54" s="31">
        <f t="shared" si="6"/>
        <v>-292225</v>
      </c>
      <c r="R54" s="26">
        <f t="shared" si="0"/>
        <v>-3.5737434266846</v>
      </c>
      <c r="S54" s="44"/>
    </row>
    <row r="55" spans="1:19" s="28" customFormat="1" ht="21.95" customHeight="1">
      <c r="A55" s="19"/>
      <c r="B55" s="20"/>
      <c r="C55" s="21" t="s">
        <v>27</v>
      </c>
      <c r="D55" s="29">
        <v>43133000</v>
      </c>
      <c r="E55" s="29">
        <v>2126675</v>
      </c>
      <c r="F55" s="30">
        <f t="shared" si="1"/>
        <v>4.9305056453295623E-2</v>
      </c>
      <c r="G55" s="29">
        <v>4733586</v>
      </c>
      <c r="H55" s="30">
        <f t="shared" si="2"/>
        <v>0.10974395474462709</v>
      </c>
      <c r="I55" s="29">
        <v>4183285</v>
      </c>
      <c r="J55" s="30">
        <f t="shared" si="3"/>
        <v>9.6985718591333786E-2</v>
      </c>
      <c r="K55" s="29">
        <v>22200514</v>
      </c>
      <c r="L55" s="30">
        <f t="shared" si="4"/>
        <v>0.5146990471332854</v>
      </c>
      <c r="M55" s="29">
        <v>33244060</v>
      </c>
      <c r="N55" s="30">
        <f t="shared" si="5"/>
        <v>0.77073377692254186</v>
      </c>
      <c r="O55" s="29">
        <v>7551897</v>
      </c>
      <c r="P55" s="30">
        <v>0.19244914757524018</v>
      </c>
      <c r="Q55" s="31">
        <f t="shared" si="6"/>
        <v>14648617</v>
      </c>
      <c r="R55" s="26">
        <f t="shared" si="0"/>
        <v>32.224989955804524</v>
      </c>
      <c r="S55" s="44" t="s">
        <v>119</v>
      </c>
    </row>
    <row r="56" spans="1:19" s="28" customFormat="1" ht="21.95" customHeight="1">
      <c r="A56" s="19"/>
      <c r="B56" s="20"/>
      <c r="C56" s="21" t="s">
        <v>26</v>
      </c>
      <c r="D56" s="29">
        <v>6254000</v>
      </c>
      <c r="E56" s="29">
        <v>327636</v>
      </c>
      <c r="F56" s="30">
        <f t="shared" si="1"/>
        <v>5.2388231531819637E-2</v>
      </c>
      <c r="G56" s="29">
        <v>58090</v>
      </c>
      <c r="H56" s="30">
        <f t="shared" si="2"/>
        <v>9.2884553885513275E-3</v>
      </c>
      <c r="I56" s="29">
        <v>95338</v>
      </c>
      <c r="J56" s="30">
        <f t="shared" si="3"/>
        <v>1.524432363287496E-2</v>
      </c>
      <c r="K56" s="29">
        <v>4583277</v>
      </c>
      <c r="L56" s="30">
        <f t="shared" si="4"/>
        <v>0.73285529261272786</v>
      </c>
      <c r="M56" s="29">
        <v>5064341</v>
      </c>
      <c r="N56" s="30">
        <f t="shared" si="5"/>
        <v>0.80977630316597382</v>
      </c>
      <c r="O56" s="29">
        <v>4001547</v>
      </c>
      <c r="P56" s="30">
        <v>0.63086031846129587</v>
      </c>
      <c r="Q56" s="31">
        <f t="shared" si="6"/>
        <v>581730</v>
      </c>
      <c r="R56" s="26">
        <f t="shared" si="0"/>
        <v>10.199497415143199</v>
      </c>
      <c r="S56" s="44" t="s">
        <v>120</v>
      </c>
    </row>
    <row r="57" spans="1:19" s="28" customFormat="1" ht="21.95" customHeight="1">
      <c r="A57" s="19"/>
      <c r="B57" s="20"/>
      <c r="C57" s="21" t="s">
        <v>25</v>
      </c>
      <c r="D57" s="29">
        <v>13776000</v>
      </c>
      <c r="E57" s="29">
        <v>121129</v>
      </c>
      <c r="F57" s="30">
        <f t="shared" si="1"/>
        <v>8.7927555168408819E-3</v>
      </c>
      <c r="G57" s="29">
        <v>3192323</v>
      </c>
      <c r="H57" s="30">
        <f t="shared" si="2"/>
        <v>0.23173076364692219</v>
      </c>
      <c r="I57" s="29">
        <v>2224090</v>
      </c>
      <c r="J57" s="30">
        <f t="shared" si="3"/>
        <v>0.16144671893147503</v>
      </c>
      <c r="K57" s="29">
        <v>4067889</v>
      </c>
      <c r="L57" s="30">
        <f t="shared" si="4"/>
        <v>0.29528810975609754</v>
      </c>
      <c r="M57" s="29">
        <v>9605431</v>
      </c>
      <c r="N57" s="30">
        <f t="shared" si="5"/>
        <v>0.69725834785133567</v>
      </c>
      <c r="O57" s="29">
        <v>1314035</v>
      </c>
      <c r="P57" s="30">
        <v>9.5427378358750911E-2</v>
      </c>
      <c r="Q57" s="31">
        <f t="shared" si="6"/>
        <v>2753854</v>
      </c>
      <c r="R57" s="26">
        <f t="shared" si="0"/>
        <v>19.98607313973466</v>
      </c>
      <c r="S57" s="45" t="s">
        <v>106</v>
      </c>
    </row>
    <row r="58" spans="1:19" s="28" customFormat="1" ht="21.95" customHeight="1">
      <c r="A58" s="19"/>
      <c r="B58" s="20"/>
      <c r="C58" s="21" t="s">
        <v>24</v>
      </c>
      <c r="D58" s="29">
        <v>91584000</v>
      </c>
      <c r="E58" s="29">
        <v>782640</v>
      </c>
      <c r="F58" s="30">
        <f t="shared" si="1"/>
        <v>8.5455974842767301E-3</v>
      </c>
      <c r="G58" s="29">
        <v>48610871</v>
      </c>
      <c r="H58" s="30">
        <f t="shared" si="2"/>
        <v>0.53077907713137662</v>
      </c>
      <c r="I58" s="29">
        <v>18541973</v>
      </c>
      <c r="J58" s="30">
        <f t="shared" si="3"/>
        <v>0.20245864998252969</v>
      </c>
      <c r="K58" s="29">
        <v>20268055</v>
      </c>
      <c r="L58" s="30">
        <f t="shared" si="4"/>
        <v>0.2213056319881202</v>
      </c>
      <c r="M58" s="29">
        <v>88203539</v>
      </c>
      <c r="N58" s="30">
        <f t="shared" si="5"/>
        <v>0.96308895658630334</v>
      </c>
      <c r="O58" s="29">
        <v>16635905</v>
      </c>
      <c r="P58" s="30">
        <v>0.18206587285084216</v>
      </c>
      <c r="Q58" s="31">
        <f t="shared" si="6"/>
        <v>3632150</v>
      </c>
      <c r="R58" s="26">
        <f t="shared" si="0"/>
        <v>3.9239759137278036</v>
      </c>
      <c r="S58" s="44"/>
    </row>
    <row r="59" spans="1:19" ht="21.95" customHeight="1" collapsed="1">
      <c r="A59" s="19"/>
      <c r="B59" s="20" t="s">
        <v>22</v>
      </c>
      <c r="C59" s="21"/>
      <c r="D59" s="29">
        <v>0</v>
      </c>
      <c r="E59" s="29">
        <v>0</v>
      </c>
      <c r="F59" s="30">
        <v>0</v>
      </c>
      <c r="G59" s="29">
        <v>0</v>
      </c>
      <c r="H59" s="30">
        <v>0</v>
      </c>
      <c r="I59" s="29">
        <v>0</v>
      </c>
      <c r="J59" s="30">
        <v>0</v>
      </c>
      <c r="K59" s="29">
        <v>0</v>
      </c>
      <c r="L59" s="30">
        <v>0</v>
      </c>
      <c r="M59" s="29">
        <v>0</v>
      </c>
      <c r="N59" s="30">
        <v>0</v>
      </c>
      <c r="O59" s="29">
        <v>148700</v>
      </c>
      <c r="P59" s="30">
        <v>0.71490384615384617</v>
      </c>
      <c r="Q59" s="31">
        <f t="shared" si="6"/>
        <v>-148700</v>
      </c>
      <c r="R59" s="26">
        <f t="shared" si="0"/>
        <v>-71.490384615384613</v>
      </c>
      <c r="S59" s="44"/>
    </row>
    <row r="60" spans="1:19" ht="21.95" customHeight="1">
      <c r="A60" s="19"/>
      <c r="B60" s="20"/>
      <c r="C60" s="21" t="s">
        <v>20</v>
      </c>
      <c r="D60" s="29">
        <v>0</v>
      </c>
      <c r="E60" s="29">
        <v>0</v>
      </c>
      <c r="F60" s="30">
        <v>0</v>
      </c>
      <c r="G60" s="29">
        <v>0</v>
      </c>
      <c r="H60" s="30">
        <v>0</v>
      </c>
      <c r="I60" s="29">
        <v>0</v>
      </c>
      <c r="J60" s="30">
        <v>0</v>
      </c>
      <c r="K60" s="29">
        <v>0</v>
      </c>
      <c r="L60" s="30">
        <v>0</v>
      </c>
      <c r="M60" s="29">
        <v>0</v>
      </c>
      <c r="N60" s="30">
        <v>0</v>
      </c>
      <c r="O60" s="29">
        <v>148700</v>
      </c>
      <c r="P60" s="30">
        <v>0.71490384615384617</v>
      </c>
      <c r="Q60" s="31">
        <f t="shared" si="6"/>
        <v>-148700</v>
      </c>
      <c r="R60" s="26">
        <f t="shared" si="0"/>
        <v>-71.490384615384613</v>
      </c>
      <c r="S60" s="44"/>
    </row>
    <row r="61" spans="1:19" ht="21.95" customHeight="1">
      <c r="A61" s="118" t="s">
        <v>84</v>
      </c>
      <c r="B61" s="119"/>
      <c r="C61" s="120"/>
      <c r="D61" s="29">
        <v>1691008000</v>
      </c>
      <c r="E61" s="29">
        <v>183602296</v>
      </c>
      <c r="F61" s="30">
        <f t="shared" si="1"/>
        <v>0.1085756519188555</v>
      </c>
      <c r="G61" s="29">
        <v>206064490</v>
      </c>
      <c r="H61" s="30">
        <f t="shared" si="2"/>
        <v>0.12185896814207857</v>
      </c>
      <c r="I61" s="29">
        <v>266878450</v>
      </c>
      <c r="J61" s="30">
        <f t="shared" si="3"/>
        <v>0.15782210965294072</v>
      </c>
      <c r="K61" s="29">
        <v>800351772</v>
      </c>
      <c r="L61" s="30">
        <f t="shared" si="4"/>
        <v>0.47329863134887595</v>
      </c>
      <c r="M61" s="29">
        <v>1456897008</v>
      </c>
      <c r="N61" s="30">
        <f t="shared" si="5"/>
        <v>0.86155536106275077</v>
      </c>
      <c r="O61" s="29">
        <v>823940677</v>
      </c>
      <c r="P61" s="30">
        <v>0.4703045652508947</v>
      </c>
      <c r="Q61" s="31">
        <f t="shared" si="6"/>
        <v>-23588905</v>
      </c>
      <c r="R61" s="26">
        <f t="shared" si="0"/>
        <v>0.29940660979812517</v>
      </c>
      <c r="S61" s="44"/>
    </row>
    <row r="62" spans="1:19" ht="21.95" customHeight="1">
      <c r="A62" s="19"/>
      <c r="B62" s="20" t="s">
        <v>19</v>
      </c>
      <c r="C62" s="21"/>
      <c r="D62" s="29">
        <v>1395839000</v>
      </c>
      <c r="E62" s="29">
        <v>148141895</v>
      </c>
      <c r="F62" s="30">
        <f t="shared" si="1"/>
        <v>0.10613107600518398</v>
      </c>
      <c r="G62" s="29">
        <v>155983575</v>
      </c>
      <c r="H62" s="30">
        <f t="shared" si="2"/>
        <v>0.11174897319819836</v>
      </c>
      <c r="I62" s="29">
        <v>204678479</v>
      </c>
      <c r="J62" s="30">
        <f t="shared" si="3"/>
        <v>0.14663473294556179</v>
      </c>
      <c r="K62" s="29">
        <v>678764457</v>
      </c>
      <c r="L62" s="30">
        <f t="shared" si="4"/>
        <v>0.48627703983052489</v>
      </c>
      <c r="M62" s="29">
        <v>1187568406</v>
      </c>
      <c r="N62" s="30">
        <f t="shared" si="5"/>
        <v>0.85079182197946901</v>
      </c>
      <c r="O62" s="29">
        <v>714992272</v>
      </c>
      <c r="P62" s="30">
        <v>0.48974656334614908</v>
      </c>
      <c r="Q62" s="31">
        <f t="shared" si="6"/>
        <v>-36227815</v>
      </c>
      <c r="R62" s="26">
        <f t="shared" si="0"/>
        <v>-0.34695235156241844</v>
      </c>
      <c r="S62" s="44"/>
    </row>
    <row r="63" spans="1:19" ht="21.95" customHeight="1">
      <c r="A63" s="19"/>
      <c r="B63" s="20"/>
      <c r="C63" s="21" t="s">
        <v>5</v>
      </c>
      <c r="D63" s="29">
        <v>38394000</v>
      </c>
      <c r="E63" s="29">
        <v>0</v>
      </c>
      <c r="F63" s="30">
        <f t="shared" si="1"/>
        <v>0</v>
      </c>
      <c r="G63" s="29">
        <v>1991335</v>
      </c>
      <c r="H63" s="30">
        <f t="shared" si="2"/>
        <v>5.1865786320779289E-2</v>
      </c>
      <c r="I63" s="29">
        <v>6906403</v>
      </c>
      <c r="J63" s="30">
        <f t="shared" si="3"/>
        <v>0.17988235140907433</v>
      </c>
      <c r="K63" s="29">
        <v>19913407</v>
      </c>
      <c r="L63" s="30">
        <f t="shared" si="4"/>
        <v>0.51865934781476275</v>
      </c>
      <c r="M63" s="29">
        <v>28811145</v>
      </c>
      <c r="N63" s="30">
        <f t="shared" si="5"/>
        <v>0.75040748554461634</v>
      </c>
      <c r="O63" s="29">
        <v>18144640</v>
      </c>
      <c r="P63" s="30">
        <v>0.48041091900765176</v>
      </c>
      <c r="Q63" s="31">
        <f t="shared" si="6"/>
        <v>1768767</v>
      </c>
      <c r="R63" s="26">
        <f t="shared" si="0"/>
        <v>3.824842880711099</v>
      </c>
      <c r="S63" s="44"/>
    </row>
    <row r="64" spans="1:19" ht="21.95" customHeight="1">
      <c r="A64" s="19"/>
      <c r="B64" s="20"/>
      <c r="C64" s="21" t="s">
        <v>4</v>
      </c>
      <c r="D64" s="29">
        <v>172787000</v>
      </c>
      <c r="E64" s="29">
        <v>25067247</v>
      </c>
      <c r="F64" s="30">
        <f t="shared" si="1"/>
        <v>0.14507600108804483</v>
      </c>
      <c r="G64" s="29">
        <v>29688060</v>
      </c>
      <c r="H64" s="30">
        <f t="shared" si="2"/>
        <v>0.17181882896282707</v>
      </c>
      <c r="I64" s="29">
        <v>41358550</v>
      </c>
      <c r="J64" s="30">
        <f t="shared" si="3"/>
        <v>0.23936146816600787</v>
      </c>
      <c r="K64" s="29">
        <v>67787351</v>
      </c>
      <c r="L64" s="30">
        <f t="shared" si="4"/>
        <v>0.39231742550076104</v>
      </c>
      <c r="M64" s="29">
        <v>163901208</v>
      </c>
      <c r="N64" s="30">
        <f t="shared" si="5"/>
        <v>0.94857372371764082</v>
      </c>
      <c r="O64" s="29">
        <v>67955973</v>
      </c>
      <c r="P64" s="30">
        <v>0.3925050712165144</v>
      </c>
      <c r="Q64" s="31">
        <f t="shared" si="6"/>
        <v>-168622</v>
      </c>
      <c r="R64" s="26">
        <f t="shared" si="0"/>
        <v>-1.8764571575335953E-2</v>
      </c>
      <c r="S64" s="44"/>
    </row>
    <row r="65" spans="1:19" ht="21.95" customHeight="1">
      <c r="A65" s="19"/>
      <c r="B65" s="20"/>
      <c r="C65" s="21" t="s">
        <v>3</v>
      </c>
      <c r="D65" s="29">
        <v>333000</v>
      </c>
      <c r="E65" s="29">
        <v>0</v>
      </c>
      <c r="F65" s="30">
        <f t="shared" si="1"/>
        <v>0</v>
      </c>
      <c r="G65" s="29">
        <v>0</v>
      </c>
      <c r="H65" s="30">
        <f t="shared" si="2"/>
        <v>0</v>
      </c>
      <c r="I65" s="29">
        <v>0</v>
      </c>
      <c r="J65" s="30">
        <f t="shared" si="3"/>
        <v>0</v>
      </c>
      <c r="K65" s="29">
        <v>0</v>
      </c>
      <c r="L65" s="30">
        <f t="shared" si="4"/>
        <v>0</v>
      </c>
      <c r="M65" s="29">
        <v>0</v>
      </c>
      <c r="N65" s="30">
        <f t="shared" si="5"/>
        <v>0</v>
      </c>
      <c r="O65" s="29">
        <v>329400</v>
      </c>
      <c r="P65" s="30">
        <v>0.98918918918918919</v>
      </c>
      <c r="Q65" s="31">
        <f t="shared" si="6"/>
        <v>-329400</v>
      </c>
      <c r="R65" s="26">
        <f t="shared" si="0"/>
        <v>-98.918918918918919</v>
      </c>
      <c r="S65" s="44"/>
    </row>
    <row r="66" spans="1:19" ht="21.95" customHeight="1">
      <c r="A66" s="19"/>
      <c r="B66" s="20"/>
      <c r="C66" s="21" t="s">
        <v>18</v>
      </c>
      <c r="D66" s="29">
        <v>1184325000</v>
      </c>
      <c r="E66" s="29">
        <v>123074648</v>
      </c>
      <c r="F66" s="30">
        <f t="shared" si="1"/>
        <v>0.10391965718869398</v>
      </c>
      <c r="G66" s="29">
        <v>124304180</v>
      </c>
      <c r="H66" s="30">
        <f t="shared" si="2"/>
        <v>0.10495782829882</v>
      </c>
      <c r="I66" s="29">
        <v>156413526</v>
      </c>
      <c r="J66" s="30">
        <f t="shared" si="3"/>
        <v>0.13206976632258882</v>
      </c>
      <c r="K66" s="29">
        <v>591063699</v>
      </c>
      <c r="L66" s="30">
        <f t="shared" si="4"/>
        <v>0.499072213286049</v>
      </c>
      <c r="M66" s="29">
        <v>994856053</v>
      </c>
      <c r="N66" s="30">
        <f t="shared" si="5"/>
        <v>0.84001946509615177</v>
      </c>
      <c r="O66" s="29">
        <v>628562259</v>
      </c>
      <c r="P66" s="30">
        <v>0.50337855603525938</v>
      </c>
      <c r="Q66" s="31">
        <f t="shared" si="6"/>
        <v>-37498560</v>
      </c>
      <c r="R66" s="26">
        <f t="shared" si="0"/>
        <v>-0.4306342749210379</v>
      </c>
      <c r="S66" s="44"/>
    </row>
    <row r="67" spans="1:19" ht="21.95" customHeight="1">
      <c r="A67" s="19"/>
      <c r="B67" s="20" t="s">
        <v>17</v>
      </c>
      <c r="C67" s="21"/>
      <c r="D67" s="29">
        <v>247418000</v>
      </c>
      <c r="E67" s="29">
        <v>29387788</v>
      </c>
      <c r="F67" s="30">
        <f t="shared" si="1"/>
        <v>0.11877789004842008</v>
      </c>
      <c r="G67" s="29">
        <v>42912937</v>
      </c>
      <c r="H67" s="30">
        <f t="shared" si="2"/>
        <v>0.1734430680063698</v>
      </c>
      <c r="I67" s="29">
        <v>55656467</v>
      </c>
      <c r="J67" s="30">
        <f t="shared" si="3"/>
        <v>0.22494914274628361</v>
      </c>
      <c r="K67" s="29">
        <v>98834850</v>
      </c>
      <c r="L67" s="30">
        <f t="shared" si="4"/>
        <v>0.39946507529767439</v>
      </c>
      <c r="M67" s="29">
        <v>226792042</v>
      </c>
      <c r="N67" s="30">
        <f t="shared" si="5"/>
        <v>0.91663517609874789</v>
      </c>
      <c r="O67" s="29">
        <v>91165685</v>
      </c>
      <c r="P67" s="30">
        <v>0.37943647873606751</v>
      </c>
      <c r="Q67" s="31">
        <f t="shared" si="6"/>
        <v>7669165</v>
      </c>
      <c r="R67" s="26">
        <f t="shared" si="0"/>
        <v>2.0028596561606884</v>
      </c>
      <c r="S67" s="44"/>
    </row>
    <row r="68" spans="1:19" ht="21.95" customHeight="1">
      <c r="A68" s="19"/>
      <c r="B68" s="20"/>
      <c r="C68" s="21" t="s">
        <v>5</v>
      </c>
      <c r="D68" s="29">
        <v>6666000</v>
      </c>
      <c r="E68" s="29">
        <v>605406</v>
      </c>
      <c r="F68" s="30">
        <f t="shared" si="1"/>
        <v>9.0819981998199822E-2</v>
      </c>
      <c r="G68" s="29">
        <v>558042</v>
      </c>
      <c r="H68" s="30">
        <f t="shared" si="2"/>
        <v>8.3714671467146715E-2</v>
      </c>
      <c r="I68" s="29">
        <v>2099653</v>
      </c>
      <c r="J68" s="30">
        <f t="shared" si="3"/>
        <v>0.31497944794479449</v>
      </c>
      <c r="K68" s="29">
        <v>829268</v>
      </c>
      <c r="L68" s="30">
        <f t="shared" si="4"/>
        <v>0.12440264026402641</v>
      </c>
      <c r="M68" s="29">
        <v>4092369</v>
      </c>
      <c r="N68" s="30">
        <f t="shared" si="5"/>
        <v>0.61391674167416743</v>
      </c>
      <c r="O68" s="29">
        <v>974561</v>
      </c>
      <c r="P68" s="30">
        <v>0.18986187414767192</v>
      </c>
      <c r="Q68" s="31">
        <f t="shared" si="6"/>
        <v>-145293</v>
      </c>
      <c r="R68" s="26">
        <f t="shared" si="0"/>
        <v>-6.5459233883645513</v>
      </c>
      <c r="S68" s="44"/>
    </row>
    <row r="69" spans="1:19" ht="21.95" customHeight="1">
      <c r="A69" s="19"/>
      <c r="B69" s="20"/>
      <c r="C69" s="21" t="s">
        <v>4</v>
      </c>
      <c r="D69" s="29">
        <v>9665000</v>
      </c>
      <c r="E69" s="29">
        <v>1152270</v>
      </c>
      <c r="F69" s="30">
        <f t="shared" si="1"/>
        <v>0.11922090015519918</v>
      </c>
      <c r="G69" s="29">
        <v>1813238</v>
      </c>
      <c r="H69" s="30">
        <f t="shared" si="2"/>
        <v>0.18760869115364717</v>
      </c>
      <c r="I69" s="29">
        <v>2187125</v>
      </c>
      <c r="J69" s="30">
        <f t="shared" si="3"/>
        <v>0.22629332643559236</v>
      </c>
      <c r="K69" s="29">
        <v>2778067</v>
      </c>
      <c r="L69" s="30">
        <f t="shared" si="4"/>
        <v>0.2874357992757372</v>
      </c>
      <c r="M69" s="29">
        <v>7930700</v>
      </c>
      <c r="N69" s="30">
        <f t="shared" si="5"/>
        <v>0.82055871702017591</v>
      </c>
      <c r="O69" s="29">
        <v>4262567</v>
      </c>
      <c r="P69" s="30">
        <v>0.45414095461325377</v>
      </c>
      <c r="Q69" s="31">
        <f t="shared" si="6"/>
        <v>-1484500</v>
      </c>
      <c r="R69" s="26">
        <f t="shared" si="0"/>
        <v>-16.670515533751658</v>
      </c>
      <c r="S69" s="44"/>
    </row>
    <row r="70" spans="1:19" ht="21.95" customHeight="1">
      <c r="A70" s="19"/>
      <c r="B70" s="20"/>
      <c r="C70" s="21" t="s">
        <v>3</v>
      </c>
      <c r="D70" s="29">
        <v>33623000</v>
      </c>
      <c r="E70" s="29">
        <v>4665344</v>
      </c>
      <c r="F70" s="30">
        <f t="shared" si="1"/>
        <v>0.13875454302114623</v>
      </c>
      <c r="G70" s="29">
        <v>8309348</v>
      </c>
      <c r="H70" s="30">
        <f t="shared" si="2"/>
        <v>0.24713285548582814</v>
      </c>
      <c r="I70" s="29">
        <v>7731470</v>
      </c>
      <c r="J70" s="30">
        <f t="shared" si="3"/>
        <v>0.22994587038634268</v>
      </c>
      <c r="K70" s="29">
        <v>12238533</v>
      </c>
      <c r="L70" s="30">
        <f t="shared" si="4"/>
        <v>0.36399289177051425</v>
      </c>
      <c r="M70" s="29">
        <v>32944695</v>
      </c>
      <c r="N70" s="30">
        <f t="shared" si="5"/>
        <v>0.97982616066383132</v>
      </c>
      <c r="O70" s="29">
        <v>13357765</v>
      </c>
      <c r="P70" s="30">
        <v>0.39415063440542936</v>
      </c>
      <c r="Q70" s="31">
        <f t="shared" si="6"/>
        <v>-1119232</v>
      </c>
      <c r="R70" s="26">
        <f t="shared" si="0"/>
        <v>-3.0157742634915108</v>
      </c>
      <c r="S70" s="44"/>
    </row>
    <row r="71" spans="1:19" ht="21.95" customHeight="1">
      <c r="A71" s="19"/>
      <c r="B71" s="20"/>
      <c r="C71" s="21" t="s">
        <v>18</v>
      </c>
      <c r="D71" s="29">
        <v>197464000</v>
      </c>
      <c r="E71" s="29">
        <v>22964768</v>
      </c>
      <c r="F71" s="30">
        <f t="shared" si="1"/>
        <v>0.11629850504395738</v>
      </c>
      <c r="G71" s="29">
        <v>32232309</v>
      </c>
      <c r="H71" s="30">
        <f t="shared" si="2"/>
        <v>0.1632313181136815</v>
      </c>
      <c r="I71" s="29">
        <v>43638219</v>
      </c>
      <c r="J71" s="30">
        <f t="shared" si="3"/>
        <v>0.22099328991613662</v>
      </c>
      <c r="K71" s="29">
        <v>82988982</v>
      </c>
      <c r="L71" s="30">
        <f t="shared" si="4"/>
        <v>0.42027398411862416</v>
      </c>
      <c r="M71" s="29">
        <v>181824278</v>
      </c>
      <c r="N71" s="30">
        <f t="shared" si="5"/>
        <v>0.92079709719239966</v>
      </c>
      <c r="O71" s="29">
        <v>72570792</v>
      </c>
      <c r="P71" s="30">
        <v>0.378254595870883</v>
      </c>
      <c r="Q71" s="31">
        <f t="shared" si="6"/>
        <v>10418190</v>
      </c>
      <c r="R71" s="26">
        <f t="shared" si="0"/>
        <v>4.201938824774115</v>
      </c>
      <c r="S71" s="44"/>
    </row>
    <row r="72" spans="1:19" ht="21.95" customHeight="1">
      <c r="A72" s="19"/>
      <c r="B72" s="20" t="s">
        <v>16</v>
      </c>
      <c r="C72" s="21"/>
      <c r="D72" s="29">
        <v>38900000</v>
      </c>
      <c r="E72" s="29">
        <v>6072613</v>
      </c>
      <c r="F72" s="30">
        <f t="shared" si="1"/>
        <v>0.15610830334190232</v>
      </c>
      <c r="G72" s="29">
        <v>4629978</v>
      </c>
      <c r="H72" s="30">
        <f t="shared" si="2"/>
        <v>0.11902257069408741</v>
      </c>
      <c r="I72" s="29">
        <v>6543504</v>
      </c>
      <c r="J72" s="30">
        <f t="shared" si="3"/>
        <v>0.16821347043701798</v>
      </c>
      <c r="K72" s="29">
        <v>21637905</v>
      </c>
      <c r="L72" s="30">
        <f t="shared" si="4"/>
        <v>0.55624434447300775</v>
      </c>
      <c r="M72" s="29">
        <v>38884000</v>
      </c>
      <c r="N72" s="30">
        <f t="shared" si="5"/>
        <v>0.99958868894601538</v>
      </c>
      <c r="O72" s="29">
        <v>14726752</v>
      </c>
      <c r="P72" s="30">
        <v>0.37857974293059127</v>
      </c>
      <c r="Q72" s="31">
        <f t="shared" si="6"/>
        <v>6911153</v>
      </c>
      <c r="R72" s="26">
        <f t="shared" ref="R72:R121" si="7">(L72-P72)*100</f>
        <v>17.766460154241649</v>
      </c>
      <c r="S72" s="44"/>
    </row>
    <row r="73" spans="1:19" ht="21.95" customHeight="1">
      <c r="A73" s="19"/>
      <c r="B73" s="20"/>
      <c r="C73" s="21" t="s">
        <v>5</v>
      </c>
      <c r="D73" s="29">
        <v>422000</v>
      </c>
      <c r="E73" s="29">
        <v>0</v>
      </c>
      <c r="F73" s="30">
        <f t="shared" ref="F73:F121" si="8">E73/D73</f>
        <v>0</v>
      </c>
      <c r="G73" s="29">
        <v>0</v>
      </c>
      <c r="H73" s="30">
        <f t="shared" ref="H73:H121" si="9">G73/D73</f>
        <v>0</v>
      </c>
      <c r="I73" s="29">
        <v>129990</v>
      </c>
      <c r="J73" s="30">
        <f t="shared" ref="J73:J121" si="10">I73/D73</f>
        <v>0.30803317535545022</v>
      </c>
      <c r="K73" s="29">
        <v>276010</v>
      </c>
      <c r="L73" s="30">
        <f t="shared" ref="L73:L121" si="11">K73/D73</f>
        <v>0.65405213270142182</v>
      </c>
      <c r="M73" s="29">
        <v>406000</v>
      </c>
      <c r="N73" s="30">
        <f t="shared" ref="N73:N121" si="12">M73/D73</f>
        <v>0.96208530805687209</v>
      </c>
      <c r="O73" s="29">
        <v>152870</v>
      </c>
      <c r="P73" s="30">
        <v>0.36311163895486936</v>
      </c>
      <c r="Q73" s="31">
        <f t="shared" si="6"/>
        <v>123140</v>
      </c>
      <c r="R73" s="26">
        <f t="shared" si="7"/>
        <v>29.094049374655246</v>
      </c>
      <c r="S73" s="44" t="s">
        <v>123</v>
      </c>
    </row>
    <row r="74" spans="1:19" ht="21.95" customHeight="1">
      <c r="A74" s="19"/>
      <c r="B74" s="20"/>
      <c r="C74" s="21" t="s">
        <v>4</v>
      </c>
      <c r="D74" s="29">
        <v>38478000</v>
      </c>
      <c r="E74" s="29">
        <v>6072613</v>
      </c>
      <c r="F74" s="30">
        <f t="shared" si="8"/>
        <v>0.1578203908727065</v>
      </c>
      <c r="G74" s="29">
        <v>4629978</v>
      </c>
      <c r="H74" s="30">
        <f t="shared" si="9"/>
        <v>0.12032792764696709</v>
      </c>
      <c r="I74" s="29">
        <v>6413514</v>
      </c>
      <c r="J74" s="30">
        <f t="shared" si="10"/>
        <v>0.16668002494932169</v>
      </c>
      <c r="K74" s="29">
        <v>21361895</v>
      </c>
      <c r="L74" s="30">
        <f t="shared" si="11"/>
        <v>0.55517165653100475</v>
      </c>
      <c r="M74" s="29">
        <v>38478000</v>
      </c>
      <c r="N74" s="30">
        <f t="shared" si="12"/>
        <v>1</v>
      </c>
      <c r="O74" s="29">
        <v>14573882</v>
      </c>
      <c r="P74" s="30">
        <v>0.37874897996309675</v>
      </c>
      <c r="Q74" s="31">
        <f t="shared" ref="Q74:Q121" si="13">K74-O74</f>
        <v>6788013</v>
      </c>
      <c r="R74" s="26">
        <f t="shared" si="7"/>
        <v>17.6422676567908</v>
      </c>
      <c r="S74" s="45" t="s">
        <v>124</v>
      </c>
    </row>
    <row r="75" spans="1:19" ht="21.95" customHeight="1">
      <c r="A75" s="19"/>
      <c r="B75" s="20" t="s">
        <v>15</v>
      </c>
      <c r="C75" s="21"/>
      <c r="D75" s="29">
        <v>8851000</v>
      </c>
      <c r="E75" s="29">
        <v>0</v>
      </c>
      <c r="F75" s="30">
        <f t="shared" si="8"/>
        <v>0</v>
      </c>
      <c r="G75" s="29">
        <v>2538000</v>
      </c>
      <c r="H75" s="30">
        <f t="shared" si="9"/>
        <v>0.28674726019658797</v>
      </c>
      <c r="I75" s="29">
        <v>0</v>
      </c>
      <c r="J75" s="30">
        <f t="shared" si="10"/>
        <v>0</v>
      </c>
      <c r="K75" s="29">
        <v>1114560</v>
      </c>
      <c r="L75" s="30">
        <f t="shared" si="11"/>
        <v>0.12592475426505478</v>
      </c>
      <c r="M75" s="29">
        <v>3652560</v>
      </c>
      <c r="N75" s="30">
        <f t="shared" si="12"/>
        <v>0.41267201446164276</v>
      </c>
      <c r="O75" s="29">
        <v>3055968</v>
      </c>
      <c r="P75" s="30">
        <v>0.23798520364457595</v>
      </c>
      <c r="Q75" s="31">
        <f t="shared" si="13"/>
        <v>-1941408</v>
      </c>
      <c r="R75" s="26">
        <f t="shared" si="7"/>
        <v>-11.206044937952116</v>
      </c>
      <c r="S75" s="44"/>
    </row>
    <row r="76" spans="1:19" ht="21.95" customHeight="1">
      <c r="A76" s="19"/>
      <c r="B76" s="20"/>
      <c r="C76" s="21" t="s">
        <v>10</v>
      </c>
      <c r="D76" s="29">
        <v>8851000</v>
      </c>
      <c r="E76" s="29">
        <v>0</v>
      </c>
      <c r="F76" s="30">
        <f t="shared" si="8"/>
        <v>0</v>
      </c>
      <c r="G76" s="29">
        <v>2538000</v>
      </c>
      <c r="H76" s="30">
        <f t="shared" si="9"/>
        <v>0.28674726019658797</v>
      </c>
      <c r="I76" s="29">
        <v>0</v>
      </c>
      <c r="J76" s="30">
        <f t="shared" si="10"/>
        <v>0</v>
      </c>
      <c r="K76" s="29">
        <v>1114560</v>
      </c>
      <c r="L76" s="30">
        <f t="shared" si="11"/>
        <v>0.12592475426505478</v>
      </c>
      <c r="M76" s="29">
        <v>3652560</v>
      </c>
      <c r="N76" s="30">
        <f t="shared" si="12"/>
        <v>0.41267201446164276</v>
      </c>
      <c r="O76" s="29">
        <v>3055968</v>
      </c>
      <c r="P76" s="30">
        <v>0.23798520364457595</v>
      </c>
      <c r="Q76" s="31">
        <f t="shared" si="13"/>
        <v>-1941408</v>
      </c>
      <c r="R76" s="26">
        <f t="shared" si="7"/>
        <v>-11.206044937952116</v>
      </c>
      <c r="S76" s="44"/>
    </row>
    <row r="77" spans="1:19" ht="21.95" customHeight="1">
      <c r="A77" s="19" t="s">
        <v>2</v>
      </c>
      <c r="B77" s="20"/>
      <c r="C77" s="21" t="s">
        <v>0</v>
      </c>
      <c r="D77" s="29">
        <v>1479930860</v>
      </c>
      <c r="E77" s="29">
        <v>137502221</v>
      </c>
      <c r="F77" s="30">
        <f t="shared" si="8"/>
        <v>9.2911246542963496E-2</v>
      </c>
      <c r="G77" s="29">
        <v>242139896</v>
      </c>
      <c r="H77" s="30">
        <f t="shared" si="9"/>
        <v>0.16361568134338383</v>
      </c>
      <c r="I77" s="29">
        <v>308490341</v>
      </c>
      <c r="J77" s="30">
        <f t="shared" si="10"/>
        <v>0.2084491575505088</v>
      </c>
      <c r="K77" s="29">
        <v>575769609</v>
      </c>
      <c r="L77" s="30">
        <f t="shared" si="11"/>
        <v>0.38905169461767963</v>
      </c>
      <c r="M77" s="29">
        <v>1263902067</v>
      </c>
      <c r="N77" s="30">
        <f t="shared" si="12"/>
        <v>0.85402778005453583</v>
      </c>
      <c r="O77" s="29">
        <v>567810181</v>
      </c>
      <c r="P77" s="30">
        <v>0.40381716888330133</v>
      </c>
      <c r="Q77" s="31">
        <f t="shared" si="13"/>
        <v>7959428</v>
      </c>
      <c r="R77" s="26">
        <f t="shared" si="7"/>
        <v>-1.4765474265621692</v>
      </c>
      <c r="S77" s="44"/>
    </row>
    <row r="78" spans="1:19" ht="21.95" customHeight="1">
      <c r="A78" s="19"/>
      <c r="B78" s="20" t="s">
        <v>14</v>
      </c>
      <c r="C78" s="21"/>
      <c r="D78" s="29">
        <v>403615000</v>
      </c>
      <c r="E78" s="29">
        <v>65179548</v>
      </c>
      <c r="F78" s="30">
        <f t="shared" si="8"/>
        <v>0.16148940946198728</v>
      </c>
      <c r="G78" s="29">
        <v>75899440</v>
      </c>
      <c r="H78" s="30">
        <f t="shared" si="9"/>
        <v>0.18804910620269316</v>
      </c>
      <c r="I78" s="29">
        <v>104119116</v>
      </c>
      <c r="J78" s="30">
        <f t="shared" si="10"/>
        <v>0.25796641849287066</v>
      </c>
      <c r="K78" s="29">
        <v>136078997</v>
      </c>
      <c r="L78" s="30">
        <f t="shared" si="11"/>
        <v>0.3371504949023203</v>
      </c>
      <c r="M78" s="29">
        <v>381277101</v>
      </c>
      <c r="N78" s="30">
        <f t="shared" si="12"/>
        <v>0.94465542905987143</v>
      </c>
      <c r="O78" s="29">
        <v>127931154</v>
      </c>
      <c r="P78" s="30">
        <v>0.31462709905265956</v>
      </c>
      <c r="Q78" s="31">
        <f t="shared" si="13"/>
        <v>8147843</v>
      </c>
      <c r="R78" s="26">
        <f t="shared" si="7"/>
        <v>2.252339584966073</v>
      </c>
      <c r="S78" s="44"/>
    </row>
    <row r="79" spans="1:19" ht="21.95" customHeight="1">
      <c r="A79" s="19"/>
      <c r="B79" s="20"/>
      <c r="C79" s="21" t="s">
        <v>5</v>
      </c>
      <c r="D79" s="29">
        <v>4308000</v>
      </c>
      <c r="E79" s="29">
        <v>293140</v>
      </c>
      <c r="F79" s="30">
        <f t="shared" si="8"/>
        <v>6.8045496750232123E-2</v>
      </c>
      <c r="G79" s="29">
        <v>595260</v>
      </c>
      <c r="H79" s="30">
        <f t="shared" si="9"/>
        <v>0.13817548746518105</v>
      </c>
      <c r="I79" s="29">
        <v>542426</v>
      </c>
      <c r="J79" s="30">
        <f t="shared" si="10"/>
        <v>0.12591132776230268</v>
      </c>
      <c r="K79" s="29">
        <v>1908602</v>
      </c>
      <c r="L79" s="30">
        <f t="shared" si="11"/>
        <v>0.44303667595171775</v>
      </c>
      <c r="M79" s="29">
        <v>3339428</v>
      </c>
      <c r="N79" s="30">
        <f t="shared" si="12"/>
        <v>0.77516898792943356</v>
      </c>
      <c r="O79" s="29">
        <v>1316550</v>
      </c>
      <c r="P79" s="30">
        <v>0.25733971853010162</v>
      </c>
      <c r="Q79" s="31">
        <f t="shared" si="13"/>
        <v>592052</v>
      </c>
      <c r="R79" s="26">
        <f t="shared" si="7"/>
        <v>18.569695742161613</v>
      </c>
      <c r="S79" s="44" t="s">
        <v>108</v>
      </c>
    </row>
    <row r="80" spans="1:19" ht="21.95" customHeight="1">
      <c r="A80" s="19"/>
      <c r="B80" s="20"/>
      <c r="C80" s="21" t="s">
        <v>4</v>
      </c>
      <c r="D80" s="29">
        <v>393999000</v>
      </c>
      <c r="E80" s="29">
        <v>64724408</v>
      </c>
      <c r="F80" s="30">
        <f t="shared" si="8"/>
        <v>0.16427556415117806</v>
      </c>
      <c r="G80" s="29">
        <v>75061180</v>
      </c>
      <c r="H80" s="30">
        <f t="shared" si="9"/>
        <v>0.19051109266774788</v>
      </c>
      <c r="I80" s="29">
        <v>103269754</v>
      </c>
      <c r="J80" s="30">
        <f t="shared" si="10"/>
        <v>0.26210663986456817</v>
      </c>
      <c r="K80" s="29">
        <v>131653196</v>
      </c>
      <c r="L80" s="30">
        <f t="shared" si="11"/>
        <v>0.33414601559902435</v>
      </c>
      <c r="M80" s="29">
        <v>374708538</v>
      </c>
      <c r="N80" s="30">
        <f t="shared" si="12"/>
        <v>0.95103931228251848</v>
      </c>
      <c r="O80" s="29">
        <v>123244896</v>
      </c>
      <c r="P80" s="30">
        <v>0.31107758709902145</v>
      </c>
      <c r="Q80" s="31">
        <f t="shared" si="13"/>
        <v>8408300</v>
      </c>
      <c r="R80" s="26">
        <f t="shared" si="7"/>
        <v>2.3068428500002902</v>
      </c>
      <c r="S80" s="44"/>
    </row>
    <row r="81" spans="1:19" ht="21.95" customHeight="1">
      <c r="A81" s="19"/>
      <c r="B81" s="20"/>
      <c r="C81" s="21" t="s">
        <v>3</v>
      </c>
      <c r="D81" s="29">
        <v>5308000</v>
      </c>
      <c r="E81" s="29">
        <v>162000</v>
      </c>
      <c r="F81" s="30">
        <f t="shared" si="8"/>
        <v>3.0519969856819894E-2</v>
      </c>
      <c r="G81" s="29">
        <v>243000</v>
      </c>
      <c r="H81" s="30">
        <f t="shared" si="9"/>
        <v>4.5779954785229844E-2</v>
      </c>
      <c r="I81" s="29">
        <v>306936</v>
      </c>
      <c r="J81" s="30">
        <f t="shared" si="10"/>
        <v>5.7825169555388092E-2</v>
      </c>
      <c r="K81" s="29">
        <v>2517199</v>
      </c>
      <c r="L81" s="30">
        <f t="shared" si="11"/>
        <v>0.47422739261492086</v>
      </c>
      <c r="M81" s="29">
        <v>3229135</v>
      </c>
      <c r="N81" s="30">
        <f t="shared" si="12"/>
        <v>0.60835248681235865</v>
      </c>
      <c r="O81" s="29">
        <v>3369708</v>
      </c>
      <c r="P81" s="30">
        <v>0.63471614239969865</v>
      </c>
      <c r="Q81" s="31">
        <f t="shared" si="13"/>
        <v>-852509</v>
      </c>
      <c r="R81" s="26">
        <f t="shared" si="7"/>
        <v>-16.048874978477777</v>
      </c>
      <c r="S81" s="44"/>
    </row>
    <row r="82" spans="1:19" ht="21.95" customHeight="1">
      <c r="A82" s="19"/>
      <c r="B82" s="20" t="s">
        <v>90</v>
      </c>
      <c r="C82" s="21"/>
      <c r="D82" s="29">
        <v>140000000</v>
      </c>
      <c r="E82" s="29">
        <v>0</v>
      </c>
      <c r="F82" s="30">
        <f t="shared" si="8"/>
        <v>0</v>
      </c>
      <c r="G82" s="29">
        <v>0</v>
      </c>
      <c r="H82" s="30">
        <f t="shared" si="9"/>
        <v>0</v>
      </c>
      <c r="I82" s="29">
        <v>0</v>
      </c>
      <c r="J82" s="30">
        <f t="shared" si="10"/>
        <v>0</v>
      </c>
      <c r="K82" s="29">
        <v>33041383</v>
      </c>
      <c r="L82" s="30">
        <f t="shared" si="11"/>
        <v>0.23600987857142858</v>
      </c>
      <c r="M82" s="29">
        <v>33041383</v>
      </c>
      <c r="N82" s="30">
        <f t="shared" si="12"/>
        <v>0.23600987857142858</v>
      </c>
      <c r="O82" s="29">
        <v>0</v>
      </c>
      <c r="P82" s="30">
        <v>0</v>
      </c>
      <c r="Q82" s="31">
        <f t="shared" si="13"/>
        <v>33041383</v>
      </c>
      <c r="R82" s="26">
        <f t="shared" si="7"/>
        <v>23.600987857142858</v>
      </c>
      <c r="S82" s="44"/>
    </row>
    <row r="83" spans="1:19" ht="21.95" customHeight="1">
      <c r="A83" s="19"/>
      <c r="B83" s="20"/>
      <c r="C83" s="21" t="s">
        <v>91</v>
      </c>
      <c r="D83" s="29">
        <v>140000000</v>
      </c>
      <c r="E83" s="29">
        <v>0</v>
      </c>
      <c r="F83" s="30">
        <f t="shared" si="8"/>
        <v>0</v>
      </c>
      <c r="G83" s="29">
        <v>0</v>
      </c>
      <c r="H83" s="30">
        <f t="shared" si="9"/>
        <v>0</v>
      </c>
      <c r="I83" s="29">
        <v>0</v>
      </c>
      <c r="J83" s="30">
        <f t="shared" si="10"/>
        <v>0</v>
      </c>
      <c r="K83" s="29">
        <v>33041383</v>
      </c>
      <c r="L83" s="30">
        <f t="shared" si="11"/>
        <v>0.23600987857142858</v>
      </c>
      <c r="M83" s="29">
        <v>33041383</v>
      </c>
      <c r="N83" s="30">
        <f t="shared" si="12"/>
        <v>0.23600987857142858</v>
      </c>
      <c r="O83" s="29">
        <v>0</v>
      </c>
      <c r="P83" s="30">
        <v>0</v>
      </c>
      <c r="Q83" s="31">
        <f t="shared" si="13"/>
        <v>33041383</v>
      </c>
      <c r="R83" s="26">
        <f t="shared" si="7"/>
        <v>23.600987857142858</v>
      </c>
      <c r="S83" s="44" t="s">
        <v>109</v>
      </c>
    </row>
    <row r="84" spans="1:19" ht="21.95" customHeight="1">
      <c r="A84" s="19"/>
      <c r="B84" s="20" t="s">
        <v>13</v>
      </c>
      <c r="C84" s="21"/>
      <c r="D84" s="29">
        <v>91898000</v>
      </c>
      <c r="E84" s="29">
        <v>11499605</v>
      </c>
      <c r="F84" s="30">
        <f t="shared" si="8"/>
        <v>0.1251344425341139</v>
      </c>
      <c r="G84" s="29">
        <v>12661144</v>
      </c>
      <c r="H84" s="30">
        <f t="shared" si="9"/>
        <v>0.13777387973622929</v>
      </c>
      <c r="I84" s="29">
        <v>24845055</v>
      </c>
      <c r="J84" s="30">
        <f t="shared" si="10"/>
        <v>0.27035468671788287</v>
      </c>
      <c r="K84" s="29">
        <v>35021594</v>
      </c>
      <c r="L84" s="30">
        <f t="shared" si="11"/>
        <v>0.38109201506017543</v>
      </c>
      <c r="M84" s="29">
        <v>84027398</v>
      </c>
      <c r="N84" s="30">
        <f t="shared" si="12"/>
        <v>0.91435502404840152</v>
      </c>
      <c r="O84" s="29">
        <v>30567458</v>
      </c>
      <c r="P84" s="30">
        <v>0.32729924084246143</v>
      </c>
      <c r="Q84" s="31">
        <f t="shared" si="13"/>
        <v>4454136</v>
      </c>
      <c r="R84" s="26">
        <f t="shared" si="7"/>
        <v>5.3792774217714001</v>
      </c>
      <c r="S84" s="45"/>
    </row>
    <row r="85" spans="1:19" ht="21.95" customHeight="1">
      <c r="A85" s="19"/>
      <c r="B85" s="20"/>
      <c r="C85" s="21" t="s">
        <v>5</v>
      </c>
      <c r="D85" s="29">
        <v>12847000</v>
      </c>
      <c r="E85" s="29">
        <v>0</v>
      </c>
      <c r="F85" s="30">
        <f t="shared" si="8"/>
        <v>0</v>
      </c>
      <c r="G85" s="29">
        <v>1484620</v>
      </c>
      <c r="H85" s="30">
        <f t="shared" si="9"/>
        <v>0.11556160971433019</v>
      </c>
      <c r="I85" s="29">
        <v>4778232</v>
      </c>
      <c r="J85" s="30">
        <f t="shared" si="10"/>
        <v>0.37193368101502294</v>
      </c>
      <c r="K85" s="29">
        <v>4888997</v>
      </c>
      <c r="L85" s="30">
        <f t="shared" si="11"/>
        <v>0.38055553825795907</v>
      </c>
      <c r="M85" s="29">
        <v>11151849</v>
      </c>
      <c r="N85" s="30">
        <f t="shared" si="12"/>
        <v>0.86805082898731223</v>
      </c>
      <c r="O85" s="29">
        <v>2198860</v>
      </c>
      <c r="P85" s="30">
        <v>0.16735367988431388</v>
      </c>
      <c r="Q85" s="31">
        <f t="shared" si="13"/>
        <v>2690137</v>
      </c>
      <c r="R85" s="26">
        <f t="shared" si="7"/>
        <v>21.320185837364519</v>
      </c>
      <c r="S85" s="44" t="s">
        <v>110</v>
      </c>
    </row>
    <row r="86" spans="1:19" ht="21.95" customHeight="1">
      <c r="A86" s="19"/>
      <c r="B86" s="20"/>
      <c r="C86" s="21" t="s">
        <v>4</v>
      </c>
      <c r="D86" s="29">
        <v>79051000</v>
      </c>
      <c r="E86" s="29">
        <v>11499605</v>
      </c>
      <c r="F86" s="30">
        <f t="shared" si="8"/>
        <v>0.14547070878293761</v>
      </c>
      <c r="G86" s="29">
        <v>11176524</v>
      </c>
      <c r="H86" s="30">
        <f t="shared" si="9"/>
        <v>0.1413837143110144</v>
      </c>
      <c r="I86" s="29">
        <v>20066823</v>
      </c>
      <c r="J86" s="30">
        <f t="shared" si="10"/>
        <v>0.25384654210572921</v>
      </c>
      <c r="K86" s="29">
        <v>30132597</v>
      </c>
      <c r="L86" s="30">
        <f t="shared" si="11"/>
        <v>0.3811792007691237</v>
      </c>
      <c r="M86" s="29">
        <v>72875549</v>
      </c>
      <c r="N86" s="30">
        <f t="shared" si="12"/>
        <v>0.92188016596880495</v>
      </c>
      <c r="O86" s="29">
        <v>28368598</v>
      </c>
      <c r="P86" s="30">
        <v>0.3534851596182122</v>
      </c>
      <c r="Q86" s="31">
        <f t="shared" si="13"/>
        <v>1763999</v>
      </c>
      <c r="R86" s="26">
        <f t="shared" si="7"/>
        <v>2.7694041150911506</v>
      </c>
      <c r="S86" s="44"/>
    </row>
    <row r="87" spans="1:19" ht="21.95" customHeight="1">
      <c r="A87" s="19"/>
      <c r="B87" s="20" t="s">
        <v>12</v>
      </c>
      <c r="C87" s="21"/>
      <c r="D87" s="29">
        <v>56548000</v>
      </c>
      <c r="E87" s="29">
        <v>4198871</v>
      </c>
      <c r="F87" s="30">
        <f t="shared" si="8"/>
        <v>7.4253218504633234E-2</v>
      </c>
      <c r="G87" s="29">
        <v>15644392</v>
      </c>
      <c r="H87" s="30">
        <f t="shared" si="9"/>
        <v>0.27665685789064159</v>
      </c>
      <c r="I87" s="29">
        <v>8869992</v>
      </c>
      <c r="J87" s="30">
        <f t="shared" si="10"/>
        <v>0.1568577491688477</v>
      </c>
      <c r="K87" s="29">
        <v>26309526</v>
      </c>
      <c r="L87" s="30">
        <f t="shared" si="11"/>
        <v>0.4652600622480017</v>
      </c>
      <c r="M87" s="29">
        <v>55022781</v>
      </c>
      <c r="N87" s="30">
        <f t="shared" si="12"/>
        <v>0.97302788781212424</v>
      </c>
      <c r="O87" s="29">
        <v>25902734</v>
      </c>
      <c r="P87" s="30">
        <v>0.41867064280980781</v>
      </c>
      <c r="Q87" s="31">
        <f t="shared" si="13"/>
        <v>406792</v>
      </c>
      <c r="R87" s="26">
        <f t="shared" si="7"/>
        <v>4.6589419438193893</v>
      </c>
      <c r="S87" s="44"/>
    </row>
    <row r="88" spans="1:19" ht="21.95" customHeight="1">
      <c r="A88" s="19"/>
      <c r="B88" s="20"/>
      <c r="C88" s="21" t="s">
        <v>5</v>
      </c>
      <c r="D88" s="29">
        <v>808000</v>
      </c>
      <c r="E88" s="29">
        <v>30840</v>
      </c>
      <c r="F88" s="30">
        <f t="shared" si="8"/>
        <v>3.8168316831683168E-2</v>
      </c>
      <c r="G88" s="29">
        <v>30440</v>
      </c>
      <c r="H88" s="30">
        <f t="shared" si="9"/>
        <v>3.7673267326732672E-2</v>
      </c>
      <c r="I88" s="29">
        <v>103070</v>
      </c>
      <c r="J88" s="30">
        <f t="shared" si="10"/>
        <v>0.12756188118811881</v>
      </c>
      <c r="K88" s="29">
        <v>363440</v>
      </c>
      <c r="L88" s="30">
        <f t="shared" si="11"/>
        <v>0.44980198019801981</v>
      </c>
      <c r="M88" s="29">
        <v>527790</v>
      </c>
      <c r="N88" s="30">
        <f t="shared" si="12"/>
        <v>0.65320544554455451</v>
      </c>
      <c r="O88" s="29">
        <v>132260</v>
      </c>
      <c r="P88" s="30">
        <v>0.12034576888080073</v>
      </c>
      <c r="Q88" s="31">
        <f t="shared" si="13"/>
        <v>231180</v>
      </c>
      <c r="R88" s="26">
        <f t="shared" si="7"/>
        <v>32.945621131721907</v>
      </c>
      <c r="S88" s="45" t="s">
        <v>111</v>
      </c>
    </row>
    <row r="89" spans="1:19" ht="21.95" customHeight="1">
      <c r="A89" s="19"/>
      <c r="B89" s="20"/>
      <c r="C89" s="21" t="s">
        <v>4</v>
      </c>
      <c r="D89" s="29">
        <v>55740000</v>
      </c>
      <c r="E89" s="29">
        <v>4168031</v>
      </c>
      <c r="F89" s="30">
        <f t="shared" si="8"/>
        <v>7.4776300681736629E-2</v>
      </c>
      <c r="G89" s="29">
        <v>15613952</v>
      </c>
      <c r="H89" s="30">
        <f t="shared" si="9"/>
        <v>0.28012113383566561</v>
      </c>
      <c r="I89" s="29">
        <v>8766922</v>
      </c>
      <c r="J89" s="30">
        <f t="shared" si="10"/>
        <v>0.15728241837100826</v>
      </c>
      <c r="K89" s="29">
        <v>25946086</v>
      </c>
      <c r="L89" s="30">
        <f t="shared" si="11"/>
        <v>0.46548414065303195</v>
      </c>
      <c r="M89" s="29">
        <v>54494991</v>
      </c>
      <c r="N89" s="30">
        <f t="shared" si="12"/>
        <v>0.9776639935414424</v>
      </c>
      <c r="O89" s="29">
        <v>25770474</v>
      </c>
      <c r="P89" s="30">
        <v>0.42406572321869346</v>
      </c>
      <c r="Q89" s="31">
        <f t="shared" si="13"/>
        <v>175612</v>
      </c>
      <c r="R89" s="26">
        <f t="shared" si="7"/>
        <v>4.141841743433849</v>
      </c>
      <c r="S89" s="44"/>
    </row>
    <row r="90" spans="1:19" ht="21.95" customHeight="1">
      <c r="A90" s="19"/>
      <c r="B90" s="20" t="s">
        <v>11</v>
      </c>
      <c r="C90" s="21"/>
      <c r="D90" s="29">
        <v>2404000</v>
      </c>
      <c r="E90" s="29">
        <v>0</v>
      </c>
      <c r="F90" s="30">
        <f t="shared" si="8"/>
        <v>0</v>
      </c>
      <c r="G90" s="29">
        <v>993600</v>
      </c>
      <c r="H90" s="30">
        <f t="shared" si="9"/>
        <v>0.41331114808652247</v>
      </c>
      <c r="I90" s="29">
        <v>585360</v>
      </c>
      <c r="J90" s="30">
        <f t="shared" si="10"/>
        <v>0.24349417637271215</v>
      </c>
      <c r="K90" s="29">
        <v>309600</v>
      </c>
      <c r="L90" s="30">
        <f t="shared" si="11"/>
        <v>0.12878535773710484</v>
      </c>
      <c r="M90" s="29">
        <v>1888560</v>
      </c>
      <c r="N90" s="30">
        <f t="shared" si="12"/>
        <v>0.78559068219633943</v>
      </c>
      <c r="O90" s="29">
        <v>19311864</v>
      </c>
      <c r="P90" s="30">
        <v>0.73515564799713973</v>
      </c>
      <c r="Q90" s="31">
        <f t="shared" si="13"/>
        <v>-19002264</v>
      </c>
      <c r="R90" s="26">
        <f t="shared" si="7"/>
        <v>-60.637029026003489</v>
      </c>
      <c r="S90" s="44"/>
    </row>
    <row r="91" spans="1:19" ht="21.95" customHeight="1">
      <c r="A91" s="19"/>
      <c r="B91" s="20"/>
      <c r="C91" s="21" t="s">
        <v>10</v>
      </c>
      <c r="D91" s="29">
        <v>2404000</v>
      </c>
      <c r="E91" s="29">
        <v>0</v>
      </c>
      <c r="F91" s="30">
        <f t="shared" si="8"/>
        <v>0</v>
      </c>
      <c r="G91" s="29">
        <v>993600</v>
      </c>
      <c r="H91" s="30">
        <f t="shared" si="9"/>
        <v>0.41331114808652247</v>
      </c>
      <c r="I91" s="29">
        <v>585360</v>
      </c>
      <c r="J91" s="30">
        <f t="shared" si="10"/>
        <v>0.24349417637271215</v>
      </c>
      <c r="K91" s="29">
        <v>309600</v>
      </c>
      <c r="L91" s="30">
        <f t="shared" si="11"/>
        <v>0.12878535773710484</v>
      </c>
      <c r="M91" s="29">
        <v>1888560</v>
      </c>
      <c r="N91" s="30">
        <f t="shared" si="12"/>
        <v>0.78559068219633943</v>
      </c>
      <c r="O91" s="29">
        <v>19311864</v>
      </c>
      <c r="P91" s="30">
        <v>0.73515564799713973</v>
      </c>
      <c r="Q91" s="31">
        <f t="shared" si="13"/>
        <v>-19002264</v>
      </c>
      <c r="R91" s="26">
        <f t="shared" si="7"/>
        <v>-60.637029026003489</v>
      </c>
      <c r="S91" s="44"/>
    </row>
    <row r="92" spans="1:19" ht="21.95" customHeight="1">
      <c r="A92" s="19"/>
      <c r="B92" s="20" t="s">
        <v>9</v>
      </c>
      <c r="C92" s="21"/>
      <c r="D92" s="29">
        <v>372462000</v>
      </c>
      <c r="E92" s="29">
        <v>18369971</v>
      </c>
      <c r="F92" s="30">
        <f t="shared" si="8"/>
        <v>4.9320389731032963E-2</v>
      </c>
      <c r="G92" s="29">
        <v>50324315</v>
      </c>
      <c r="H92" s="30">
        <f t="shared" si="9"/>
        <v>0.13511261551513981</v>
      </c>
      <c r="I92" s="29">
        <v>73316104</v>
      </c>
      <c r="J92" s="30">
        <f t="shared" si="10"/>
        <v>0.19684183621416412</v>
      </c>
      <c r="K92" s="29">
        <v>178123945</v>
      </c>
      <c r="L92" s="30">
        <f t="shared" si="11"/>
        <v>0.47823387352266811</v>
      </c>
      <c r="M92" s="29">
        <v>320134335</v>
      </c>
      <c r="N92" s="30">
        <f t="shared" si="12"/>
        <v>0.85950871498300496</v>
      </c>
      <c r="O92" s="29">
        <v>213347468</v>
      </c>
      <c r="P92" s="30">
        <v>0.49413325427725063</v>
      </c>
      <c r="Q92" s="31">
        <f t="shared" si="13"/>
        <v>-35223523</v>
      </c>
      <c r="R92" s="26">
        <f t="shared" si="7"/>
        <v>-1.5899380754582526</v>
      </c>
      <c r="S92" s="44"/>
    </row>
    <row r="93" spans="1:19" ht="21.95" customHeight="1">
      <c r="A93" s="19"/>
      <c r="B93" s="20"/>
      <c r="C93" s="21" t="s">
        <v>5</v>
      </c>
      <c r="D93" s="29">
        <v>67639000</v>
      </c>
      <c r="E93" s="29">
        <v>4538480</v>
      </c>
      <c r="F93" s="30">
        <f t="shared" si="8"/>
        <v>6.7098567394550487E-2</v>
      </c>
      <c r="G93" s="29">
        <v>12916692</v>
      </c>
      <c r="H93" s="30">
        <f t="shared" si="9"/>
        <v>0.19096515323999469</v>
      </c>
      <c r="I93" s="29">
        <v>14426102</v>
      </c>
      <c r="J93" s="30">
        <f t="shared" si="10"/>
        <v>0.2132808291074676</v>
      </c>
      <c r="K93" s="29">
        <v>23442072</v>
      </c>
      <c r="L93" s="30">
        <f t="shared" si="11"/>
        <v>0.34657626517245965</v>
      </c>
      <c r="M93" s="29">
        <v>55323346</v>
      </c>
      <c r="N93" s="30">
        <f t="shared" si="12"/>
        <v>0.81792081491447244</v>
      </c>
      <c r="O93" s="29">
        <v>15732093</v>
      </c>
      <c r="P93" s="30">
        <v>0.26355004774429164</v>
      </c>
      <c r="Q93" s="31">
        <f t="shared" si="13"/>
        <v>7709979</v>
      </c>
      <c r="R93" s="26">
        <f t="shared" si="7"/>
        <v>8.3026217428168021</v>
      </c>
      <c r="S93" s="44"/>
    </row>
    <row r="94" spans="1:19" ht="21.95" customHeight="1">
      <c r="A94" s="19"/>
      <c r="B94" s="20"/>
      <c r="C94" s="21" t="s">
        <v>4</v>
      </c>
      <c r="D94" s="29">
        <v>248137000</v>
      </c>
      <c r="E94" s="29">
        <v>11598159</v>
      </c>
      <c r="F94" s="30">
        <f t="shared" si="8"/>
        <v>4.6740949556091996E-2</v>
      </c>
      <c r="G94" s="29">
        <v>30695596</v>
      </c>
      <c r="H94" s="30">
        <f t="shared" si="9"/>
        <v>0.12370422790635818</v>
      </c>
      <c r="I94" s="29">
        <v>51559615</v>
      </c>
      <c r="J94" s="30">
        <f t="shared" si="10"/>
        <v>0.20778688788854544</v>
      </c>
      <c r="K94" s="29">
        <v>142878227</v>
      </c>
      <c r="L94" s="30">
        <f t="shared" si="11"/>
        <v>0.57580379790196545</v>
      </c>
      <c r="M94" s="29">
        <v>236731597</v>
      </c>
      <c r="N94" s="30">
        <f t="shared" si="12"/>
        <v>0.95403586325296108</v>
      </c>
      <c r="O94" s="29">
        <v>148920218</v>
      </c>
      <c r="P94" s="30">
        <v>0.55117462350150082</v>
      </c>
      <c r="Q94" s="31">
        <f t="shared" si="13"/>
        <v>-6041991</v>
      </c>
      <c r="R94" s="26">
        <f t="shared" si="7"/>
        <v>2.4629174400464637</v>
      </c>
      <c r="S94" s="44"/>
    </row>
    <row r="95" spans="1:19" ht="21.95" customHeight="1">
      <c r="A95" s="19"/>
      <c r="B95" s="20"/>
      <c r="C95" s="21" t="s">
        <v>3</v>
      </c>
      <c r="D95" s="29">
        <v>56686000</v>
      </c>
      <c r="E95" s="29">
        <v>2233332</v>
      </c>
      <c r="F95" s="30">
        <f t="shared" si="8"/>
        <v>3.9398299403732844E-2</v>
      </c>
      <c r="G95" s="29">
        <v>6712027</v>
      </c>
      <c r="H95" s="30">
        <f t="shared" si="9"/>
        <v>0.11840713756483082</v>
      </c>
      <c r="I95" s="29">
        <v>7330387</v>
      </c>
      <c r="J95" s="30">
        <f t="shared" si="10"/>
        <v>0.12931565113079066</v>
      </c>
      <c r="K95" s="29">
        <v>11803646</v>
      </c>
      <c r="L95" s="30">
        <f t="shared" si="11"/>
        <v>0.20822859259781956</v>
      </c>
      <c r="M95" s="29">
        <v>28079392</v>
      </c>
      <c r="N95" s="30">
        <f t="shared" si="12"/>
        <v>0.49534968069717389</v>
      </c>
      <c r="O95" s="29">
        <v>48695157</v>
      </c>
      <c r="P95" s="30">
        <v>0.4779611213081929</v>
      </c>
      <c r="Q95" s="31">
        <f t="shared" si="13"/>
        <v>-36891511</v>
      </c>
      <c r="R95" s="26">
        <f t="shared" si="7"/>
        <v>-26.973252871037335</v>
      </c>
      <c r="S95" s="44"/>
    </row>
    <row r="96" spans="1:19" ht="21.95" customHeight="1">
      <c r="A96" s="19"/>
      <c r="B96" s="20" t="s">
        <v>8</v>
      </c>
      <c r="C96" s="21"/>
      <c r="D96" s="29">
        <v>20551860</v>
      </c>
      <c r="E96" s="29">
        <v>0</v>
      </c>
      <c r="F96" s="30">
        <f t="shared" si="8"/>
        <v>0</v>
      </c>
      <c r="G96" s="29">
        <v>3920400</v>
      </c>
      <c r="H96" s="30">
        <f t="shared" si="9"/>
        <v>0.19075645707979716</v>
      </c>
      <c r="I96" s="29">
        <v>811296</v>
      </c>
      <c r="J96" s="30">
        <f t="shared" si="10"/>
        <v>3.9475551118000995E-2</v>
      </c>
      <c r="K96" s="29">
        <v>11396160</v>
      </c>
      <c r="L96" s="30">
        <f t="shared" si="11"/>
        <v>0.55450747523581811</v>
      </c>
      <c r="M96" s="29">
        <v>16127856</v>
      </c>
      <c r="N96" s="30">
        <f t="shared" si="12"/>
        <v>0.78473948343361621</v>
      </c>
      <c r="O96" s="29">
        <v>10311000</v>
      </c>
      <c r="P96" s="30">
        <v>0.50581309786607798</v>
      </c>
      <c r="Q96" s="31">
        <f t="shared" si="13"/>
        <v>1085160</v>
      </c>
      <c r="R96" s="26">
        <f t="shared" si="7"/>
        <v>4.8694377369740138</v>
      </c>
      <c r="S96" s="44"/>
    </row>
    <row r="97" spans="1:19" ht="21.95" customHeight="1">
      <c r="A97" s="19"/>
      <c r="B97" s="20"/>
      <c r="C97" s="21" t="s">
        <v>7</v>
      </c>
      <c r="D97" s="29">
        <v>20551860</v>
      </c>
      <c r="E97" s="29">
        <v>0</v>
      </c>
      <c r="F97" s="30">
        <f t="shared" si="8"/>
        <v>0</v>
      </c>
      <c r="G97" s="29">
        <v>3920400</v>
      </c>
      <c r="H97" s="30">
        <f t="shared" si="9"/>
        <v>0.19075645707979716</v>
      </c>
      <c r="I97" s="29">
        <v>811296</v>
      </c>
      <c r="J97" s="30">
        <f t="shared" si="10"/>
        <v>3.9475551118000995E-2</v>
      </c>
      <c r="K97" s="29">
        <v>11396160</v>
      </c>
      <c r="L97" s="30">
        <f t="shared" si="11"/>
        <v>0.55450747523581811</v>
      </c>
      <c r="M97" s="29">
        <v>16127856</v>
      </c>
      <c r="N97" s="30">
        <f t="shared" si="12"/>
        <v>0.78473948343361621</v>
      </c>
      <c r="O97" s="29">
        <v>10311000</v>
      </c>
      <c r="P97" s="30">
        <v>0.50581309786607798</v>
      </c>
      <c r="Q97" s="31">
        <f t="shared" si="13"/>
        <v>1085160</v>
      </c>
      <c r="R97" s="26">
        <f t="shared" si="7"/>
        <v>4.8694377369740138</v>
      </c>
      <c r="S97" s="45"/>
    </row>
    <row r="98" spans="1:19" ht="21.95" customHeight="1" collapsed="1">
      <c r="A98" s="19"/>
      <c r="B98" s="20" t="s">
        <v>6</v>
      </c>
      <c r="C98" s="21"/>
      <c r="D98" s="29">
        <v>80905000</v>
      </c>
      <c r="E98" s="29">
        <v>4918381</v>
      </c>
      <c r="F98" s="30">
        <f t="shared" si="8"/>
        <v>6.0792052407144179E-2</v>
      </c>
      <c r="G98" s="29">
        <v>19272901</v>
      </c>
      <c r="H98" s="30">
        <f t="shared" si="9"/>
        <v>0.23821643903343429</v>
      </c>
      <c r="I98" s="29">
        <v>22123433</v>
      </c>
      <c r="J98" s="30">
        <f t="shared" si="10"/>
        <v>0.27344951486311103</v>
      </c>
      <c r="K98" s="29">
        <v>22722714</v>
      </c>
      <c r="L98" s="30">
        <f t="shared" si="11"/>
        <v>0.2808567332056115</v>
      </c>
      <c r="M98" s="29">
        <v>69037429</v>
      </c>
      <c r="N98" s="30">
        <f t="shared" si="12"/>
        <v>0.85331473950930103</v>
      </c>
      <c r="O98" s="29">
        <v>25353443</v>
      </c>
      <c r="P98" s="30">
        <v>0.38606756406937615</v>
      </c>
      <c r="Q98" s="31">
        <f t="shared" si="13"/>
        <v>-2630729</v>
      </c>
      <c r="R98" s="26">
        <f t="shared" si="7"/>
        <v>-10.521083086376464</v>
      </c>
      <c r="S98" s="44"/>
    </row>
    <row r="99" spans="1:19" ht="21.95" customHeight="1">
      <c r="A99" s="19"/>
      <c r="B99" s="20"/>
      <c r="C99" s="21" t="s">
        <v>5</v>
      </c>
      <c r="D99" s="29">
        <v>35580000</v>
      </c>
      <c r="E99" s="29">
        <v>0</v>
      </c>
      <c r="F99" s="30">
        <f t="shared" si="8"/>
        <v>0</v>
      </c>
      <c r="G99" s="29">
        <v>4941084</v>
      </c>
      <c r="H99" s="30">
        <f t="shared" si="9"/>
        <v>0.13887251264755482</v>
      </c>
      <c r="I99" s="29">
        <v>8364190</v>
      </c>
      <c r="J99" s="30">
        <f t="shared" si="10"/>
        <v>0.23508122540753232</v>
      </c>
      <c r="K99" s="29">
        <v>13019920</v>
      </c>
      <c r="L99" s="30">
        <f t="shared" si="11"/>
        <v>0.36593367060146148</v>
      </c>
      <c r="M99" s="29">
        <v>26325194</v>
      </c>
      <c r="N99" s="30">
        <f t="shared" si="12"/>
        <v>0.73988740865654867</v>
      </c>
      <c r="O99" s="29">
        <v>9393423</v>
      </c>
      <c r="P99" s="30">
        <v>0.34603341192072495</v>
      </c>
      <c r="Q99" s="31">
        <f t="shared" si="13"/>
        <v>3626497</v>
      </c>
      <c r="R99" s="26">
        <f t="shared" si="7"/>
        <v>1.9900258680736527</v>
      </c>
      <c r="S99" s="44"/>
    </row>
    <row r="100" spans="1:19" ht="21.95" customHeight="1">
      <c r="A100" s="19"/>
      <c r="B100" s="20"/>
      <c r="C100" s="21" t="s">
        <v>4</v>
      </c>
      <c r="D100" s="29">
        <v>45325000</v>
      </c>
      <c r="E100" s="29">
        <v>4918381</v>
      </c>
      <c r="F100" s="30">
        <f t="shared" si="8"/>
        <v>0.10851364589078875</v>
      </c>
      <c r="G100" s="29">
        <v>14331817</v>
      </c>
      <c r="H100" s="30">
        <f t="shared" si="9"/>
        <v>0.31620114726971871</v>
      </c>
      <c r="I100" s="29">
        <v>13759243</v>
      </c>
      <c r="J100" s="30">
        <f t="shared" si="10"/>
        <v>0.30356851627137343</v>
      </c>
      <c r="K100" s="29">
        <v>9702794</v>
      </c>
      <c r="L100" s="30">
        <f t="shared" si="11"/>
        <v>0.2140715719801434</v>
      </c>
      <c r="M100" s="29">
        <v>42712235</v>
      </c>
      <c r="N100" s="30">
        <f t="shared" si="12"/>
        <v>0.94235488141202428</v>
      </c>
      <c r="O100" s="29">
        <v>15960020</v>
      </c>
      <c r="P100" s="30">
        <v>0.41427696301103178</v>
      </c>
      <c r="Q100" s="31">
        <f t="shared" si="13"/>
        <v>-6257226</v>
      </c>
      <c r="R100" s="26">
        <f t="shared" si="7"/>
        <v>-20.02053910308884</v>
      </c>
      <c r="S100" s="44"/>
    </row>
    <row r="101" spans="1:19" ht="21.95" customHeight="1">
      <c r="A101" s="19"/>
      <c r="B101" s="20" t="s">
        <v>1</v>
      </c>
      <c r="C101" s="21"/>
      <c r="D101" s="29">
        <v>311547000</v>
      </c>
      <c r="E101" s="29">
        <v>33335845</v>
      </c>
      <c r="F101" s="30">
        <f t="shared" si="8"/>
        <v>0.10700101429318851</v>
      </c>
      <c r="G101" s="29">
        <v>63423704</v>
      </c>
      <c r="H101" s="30">
        <f t="shared" si="9"/>
        <v>0.20357668024407233</v>
      </c>
      <c r="I101" s="29">
        <v>73819985</v>
      </c>
      <c r="J101" s="30">
        <f t="shared" si="10"/>
        <v>0.23694654418113478</v>
      </c>
      <c r="K101" s="29">
        <v>132765690</v>
      </c>
      <c r="L101" s="30">
        <f t="shared" si="11"/>
        <v>0.42614979441304202</v>
      </c>
      <c r="M101" s="29">
        <v>303345224</v>
      </c>
      <c r="N101" s="30">
        <f t="shared" si="12"/>
        <v>0.97367403313143763</v>
      </c>
      <c r="O101" s="29">
        <v>115085060</v>
      </c>
      <c r="P101" s="30">
        <v>0.38342898646329965</v>
      </c>
      <c r="Q101" s="31">
        <f t="shared" si="13"/>
        <v>17680630</v>
      </c>
      <c r="R101" s="26">
        <f t="shared" si="7"/>
        <v>4.2720807949742365</v>
      </c>
      <c r="S101" s="44"/>
    </row>
    <row r="102" spans="1:19" ht="21.95" customHeight="1">
      <c r="A102" s="19"/>
      <c r="B102" s="20"/>
      <c r="C102" s="21" t="s">
        <v>5</v>
      </c>
      <c r="D102" s="29">
        <v>26455000</v>
      </c>
      <c r="E102" s="29">
        <v>994734</v>
      </c>
      <c r="F102" s="30">
        <f t="shared" si="8"/>
        <v>3.7600982800982799E-2</v>
      </c>
      <c r="G102" s="29">
        <v>4543767</v>
      </c>
      <c r="H102" s="30">
        <f t="shared" si="9"/>
        <v>0.17175456435456435</v>
      </c>
      <c r="I102" s="29">
        <v>6085995</v>
      </c>
      <c r="J102" s="30">
        <f t="shared" si="10"/>
        <v>0.23005084105084106</v>
      </c>
      <c r="K102" s="29">
        <v>11492104</v>
      </c>
      <c r="L102" s="30">
        <f t="shared" si="11"/>
        <v>0.43440196560196559</v>
      </c>
      <c r="M102" s="29">
        <v>23116600</v>
      </c>
      <c r="N102" s="30">
        <f t="shared" si="12"/>
        <v>0.87380835380835375</v>
      </c>
      <c r="O102" s="29">
        <v>5535423</v>
      </c>
      <c r="P102" s="30">
        <v>0.20684664250214865</v>
      </c>
      <c r="Q102" s="31">
        <f t="shared" si="13"/>
        <v>5956681</v>
      </c>
      <c r="R102" s="26">
        <f t="shared" si="7"/>
        <v>22.755532309981692</v>
      </c>
      <c r="S102" s="44" t="s">
        <v>112</v>
      </c>
    </row>
    <row r="103" spans="1:19" ht="21.95" customHeight="1">
      <c r="A103" s="19"/>
      <c r="B103" s="20"/>
      <c r="C103" s="21" t="s">
        <v>4</v>
      </c>
      <c r="D103" s="29">
        <v>129580000</v>
      </c>
      <c r="E103" s="29">
        <v>12380944</v>
      </c>
      <c r="F103" s="30">
        <f t="shared" si="8"/>
        <v>9.5546720172866181E-2</v>
      </c>
      <c r="G103" s="29">
        <v>25116305</v>
      </c>
      <c r="H103" s="30">
        <f t="shared" si="9"/>
        <v>0.19382856150640532</v>
      </c>
      <c r="I103" s="29">
        <v>34632113</v>
      </c>
      <c r="J103" s="30">
        <f t="shared" si="10"/>
        <v>0.26726433863250504</v>
      </c>
      <c r="K103" s="29">
        <v>54237183</v>
      </c>
      <c r="L103" s="30">
        <f t="shared" si="11"/>
        <v>0.41856137521222408</v>
      </c>
      <c r="M103" s="29">
        <v>126366545</v>
      </c>
      <c r="N103" s="30">
        <f t="shared" si="12"/>
        <v>0.97520099552400064</v>
      </c>
      <c r="O103" s="29">
        <v>54412110</v>
      </c>
      <c r="P103" s="30">
        <v>0.44448891067271168</v>
      </c>
      <c r="Q103" s="31">
        <f t="shared" si="13"/>
        <v>-174927</v>
      </c>
      <c r="R103" s="26">
        <f t="shared" si="7"/>
        <v>-2.5927535460487592</v>
      </c>
      <c r="S103" s="44"/>
    </row>
    <row r="104" spans="1:19" ht="21.95" customHeight="1">
      <c r="A104" s="19"/>
      <c r="B104" s="20"/>
      <c r="C104" s="46" t="s">
        <v>3</v>
      </c>
      <c r="D104" s="29">
        <v>155512000</v>
      </c>
      <c r="E104" s="29">
        <v>19960167</v>
      </c>
      <c r="F104" s="30">
        <f t="shared" si="8"/>
        <v>0.12835129764905603</v>
      </c>
      <c r="G104" s="29">
        <v>33763632</v>
      </c>
      <c r="H104" s="30">
        <f t="shared" si="9"/>
        <v>0.21711271155923659</v>
      </c>
      <c r="I104" s="29">
        <v>33101877</v>
      </c>
      <c r="J104" s="30">
        <f t="shared" si="10"/>
        <v>0.21285738078090435</v>
      </c>
      <c r="K104" s="29">
        <v>67036403</v>
      </c>
      <c r="L104" s="30">
        <f t="shared" si="11"/>
        <v>0.43106900432120993</v>
      </c>
      <c r="M104" s="29">
        <v>153862079</v>
      </c>
      <c r="N104" s="30">
        <f t="shared" si="12"/>
        <v>0.98939039431040687</v>
      </c>
      <c r="O104" s="29">
        <v>55137527</v>
      </c>
      <c r="P104" s="30">
        <v>0.36521932689059489</v>
      </c>
      <c r="Q104" s="31">
        <f t="shared" si="13"/>
        <v>11898876</v>
      </c>
      <c r="R104" s="26">
        <f t="shared" si="7"/>
        <v>6.5849677430615037</v>
      </c>
      <c r="S104" s="44"/>
    </row>
    <row r="105" spans="1:19" ht="21.95" customHeight="1" collapsed="1">
      <c r="A105" s="32" t="s">
        <v>92</v>
      </c>
      <c r="B105" s="33"/>
      <c r="C105" s="34"/>
      <c r="D105" s="35">
        <v>171068649</v>
      </c>
      <c r="E105" s="35">
        <v>0</v>
      </c>
      <c r="F105" s="30">
        <f t="shared" si="8"/>
        <v>0</v>
      </c>
      <c r="G105" s="35">
        <v>0</v>
      </c>
      <c r="H105" s="30">
        <f t="shared" si="9"/>
        <v>0</v>
      </c>
      <c r="I105" s="35">
        <v>24172119</v>
      </c>
      <c r="J105" s="30">
        <f t="shared" si="10"/>
        <v>0.14130069502097956</v>
      </c>
      <c r="K105" s="35">
        <v>78456328</v>
      </c>
      <c r="L105" s="30">
        <f t="shared" si="11"/>
        <v>0.45862481792324206</v>
      </c>
      <c r="M105" s="35">
        <v>102628447</v>
      </c>
      <c r="N105" s="30">
        <f t="shared" si="12"/>
        <v>0.59992551294422158</v>
      </c>
      <c r="O105" s="29">
        <v>0</v>
      </c>
      <c r="P105" s="30">
        <v>0</v>
      </c>
      <c r="Q105" s="31">
        <f t="shared" si="13"/>
        <v>78456328</v>
      </c>
      <c r="R105" s="26">
        <f t="shared" si="7"/>
        <v>45.862481792324203</v>
      </c>
      <c r="S105" s="44"/>
    </row>
    <row r="106" spans="1:19" ht="21.95" customHeight="1">
      <c r="A106" s="19"/>
      <c r="B106" s="20" t="s">
        <v>93</v>
      </c>
      <c r="C106" s="21"/>
      <c r="D106" s="29">
        <v>20248000</v>
      </c>
      <c r="E106" s="29">
        <v>0</v>
      </c>
      <c r="F106" s="30">
        <f t="shared" si="8"/>
        <v>0</v>
      </c>
      <c r="G106" s="29">
        <v>0</v>
      </c>
      <c r="H106" s="30">
        <f t="shared" si="9"/>
        <v>0</v>
      </c>
      <c r="I106" s="29">
        <v>8235169</v>
      </c>
      <c r="J106" s="30">
        <f t="shared" si="10"/>
        <v>0.4067151817463453</v>
      </c>
      <c r="K106" s="29">
        <v>10327131</v>
      </c>
      <c r="L106" s="30">
        <f t="shared" si="11"/>
        <v>0.51003215132358748</v>
      </c>
      <c r="M106" s="29">
        <v>18562300</v>
      </c>
      <c r="N106" s="30">
        <f t="shared" si="12"/>
        <v>0.91674733306993283</v>
      </c>
      <c r="O106" s="29">
        <v>0</v>
      </c>
      <c r="P106" s="30">
        <v>0</v>
      </c>
      <c r="Q106" s="31">
        <f t="shared" si="13"/>
        <v>10327131</v>
      </c>
      <c r="R106" s="26">
        <f t="shared" si="7"/>
        <v>51.003215132358747</v>
      </c>
      <c r="S106" s="44"/>
    </row>
    <row r="107" spans="1:19" ht="21.95" customHeight="1">
      <c r="A107" s="19"/>
      <c r="B107" s="20"/>
      <c r="C107" s="47" t="s">
        <v>94</v>
      </c>
      <c r="D107" s="35">
        <v>1472000</v>
      </c>
      <c r="E107" s="35">
        <v>0</v>
      </c>
      <c r="F107" s="30">
        <f t="shared" si="8"/>
        <v>0</v>
      </c>
      <c r="G107" s="35">
        <v>0</v>
      </c>
      <c r="H107" s="30">
        <f t="shared" si="9"/>
        <v>0</v>
      </c>
      <c r="I107" s="35">
        <v>0</v>
      </c>
      <c r="J107" s="30">
        <f t="shared" si="10"/>
        <v>0</v>
      </c>
      <c r="K107" s="35">
        <v>475800</v>
      </c>
      <c r="L107" s="30">
        <f t="shared" si="11"/>
        <v>0.32323369565217391</v>
      </c>
      <c r="M107" s="29">
        <v>475800</v>
      </c>
      <c r="N107" s="30">
        <f t="shared" si="12"/>
        <v>0.32323369565217391</v>
      </c>
      <c r="O107" s="29">
        <v>0</v>
      </c>
      <c r="P107" s="30">
        <v>0</v>
      </c>
      <c r="Q107" s="31">
        <f t="shared" si="13"/>
        <v>475800</v>
      </c>
      <c r="R107" s="26">
        <f t="shared" si="7"/>
        <v>32.323369565217391</v>
      </c>
      <c r="S107" s="44" t="s">
        <v>121</v>
      </c>
    </row>
    <row r="108" spans="1:19" ht="21.95" customHeight="1" collapsed="1">
      <c r="A108" s="19"/>
      <c r="B108" s="20"/>
      <c r="C108" s="47" t="s">
        <v>95</v>
      </c>
      <c r="D108" s="35">
        <v>18776000</v>
      </c>
      <c r="E108" s="35">
        <v>0</v>
      </c>
      <c r="F108" s="30">
        <f t="shared" si="8"/>
        <v>0</v>
      </c>
      <c r="G108" s="35">
        <v>0</v>
      </c>
      <c r="H108" s="30">
        <f t="shared" si="9"/>
        <v>0</v>
      </c>
      <c r="I108" s="35">
        <v>8235169</v>
      </c>
      <c r="J108" s="30">
        <f t="shared" si="10"/>
        <v>0.43860082019599489</v>
      </c>
      <c r="K108" s="35">
        <v>9851331</v>
      </c>
      <c r="L108" s="30">
        <f t="shared" si="11"/>
        <v>0.52467676821474218</v>
      </c>
      <c r="M108" s="29">
        <v>18086500</v>
      </c>
      <c r="N108" s="30">
        <f t="shared" si="12"/>
        <v>0.96327758841073707</v>
      </c>
      <c r="O108" s="29">
        <v>0</v>
      </c>
      <c r="P108" s="30">
        <v>0</v>
      </c>
      <c r="Q108" s="31">
        <f t="shared" si="13"/>
        <v>9851331</v>
      </c>
      <c r="R108" s="26">
        <f t="shared" si="7"/>
        <v>52.467676821474221</v>
      </c>
      <c r="S108" s="44" t="s">
        <v>121</v>
      </c>
    </row>
    <row r="109" spans="1:19" ht="21.95" customHeight="1">
      <c r="A109" s="19"/>
      <c r="B109" s="20" t="s">
        <v>96</v>
      </c>
      <c r="C109" s="21"/>
      <c r="D109" s="29">
        <v>1113760</v>
      </c>
      <c r="E109" s="29">
        <v>0</v>
      </c>
      <c r="F109" s="30">
        <f t="shared" si="8"/>
        <v>0</v>
      </c>
      <c r="G109" s="29">
        <v>0</v>
      </c>
      <c r="H109" s="30">
        <f t="shared" si="9"/>
        <v>0</v>
      </c>
      <c r="I109" s="29">
        <v>0</v>
      </c>
      <c r="J109" s="30">
        <f t="shared" si="10"/>
        <v>0</v>
      </c>
      <c r="K109" s="29">
        <v>789900</v>
      </c>
      <c r="L109" s="30">
        <f t="shared" si="11"/>
        <v>0.70921922137623905</v>
      </c>
      <c r="M109" s="29">
        <v>789900</v>
      </c>
      <c r="N109" s="30">
        <f t="shared" si="12"/>
        <v>0.70921922137623905</v>
      </c>
      <c r="O109" s="29">
        <v>0</v>
      </c>
      <c r="P109" s="30">
        <v>0</v>
      </c>
      <c r="Q109" s="31">
        <f t="shared" si="13"/>
        <v>789900</v>
      </c>
      <c r="R109" s="26">
        <f t="shared" si="7"/>
        <v>70.921922137623909</v>
      </c>
      <c r="S109" s="44"/>
    </row>
    <row r="110" spans="1:19" ht="21.95" customHeight="1">
      <c r="A110" s="19"/>
      <c r="B110" s="20"/>
      <c r="C110" s="46" t="s">
        <v>97</v>
      </c>
      <c r="D110" s="35">
        <v>1113760</v>
      </c>
      <c r="E110" s="35">
        <v>0</v>
      </c>
      <c r="F110" s="30">
        <f t="shared" si="8"/>
        <v>0</v>
      </c>
      <c r="G110" s="35">
        <v>0</v>
      </c>
      <c r="H110" s="30">
        <f t="shared" si="9"/>
        <v>0</v>
      </c>
      <c r="I110" s="35">
        <v>0</v>
      </c>
      <c r="J110" s="30">
        <f t="shared" si="10"/>
        <v>0</v>
      </c>
      <c r="K110" s="35">
        <v>789900</v>
      </c>
      <c r="L110" s="30">
        <f t="shared" si="11"/>
        <v>0.70921922137623905</v>
      </c>
      <c r="M110" s="29">
        <v>789900</v>
      </c>
      <c r="N110" s="30">
        <f t="shared" si="12"/>
        <v>0.70921922137623905</v>
      </c>
      <c r="O110" s="29">
        <v>0</v>
      </c>
      <c r="P110" s="30">
        <v>0</v>
      </c>
      <c r="Q110" s="31">
        <f t="shared" si="13"/>
        <v>789900</v>
      </c>
      <c r="R110" s="26">
        <f t="shared" si="7"/>
        <v>70.921922137623909</v>
      </c>
      <c r="S110" s="44" t="s">
        <v>121</v>
      </c>
    </row>
    <row r="111" spans="1:19" ht="21.95" customHeight="1" collapsed="1">
      <c r="A111" s="19"/>
      <c r="B111" s="20" t="s">
        <v>98</v>
      </c>
      <c r="C111" s="21"/>
      <c r="D111" s="29">
        <v>4818000</v>
      </c>
      <c r="E111" s="29">
        <v>0</v>
      </c>
      <c r="F111" s="30">
        <f t="shared" si="8"/>
        <v>0</v>
      </c>
      <c r="G111" s="29">
        <v>0</v>
      </c>
      <c r="H111" s="30">
        <f t="shared" si="9"/>
        <v>0</v>
      </c>
      <c r="I111" s="29">
        <v>292040</v>
      </c>
      <c r="J111" s="30">
        <f t="shared" si="10"/>
        <v>6.0614362806143629E-2</v>
      </c>
      <c r="K111" s="29">
        <v>2755545</v>
      </c>
      <c r="L111" s="30">
        <f t="shared" si="11"/>
        <v>0.57192714819427148</v>
      </c>
      <c r="M111" s="29">
        <v>3047585</v>
      </c>
      <c r="N111" s="30">
        <f t="shared" si="12"/>
        <v>0.63254151100041511</v>
      </c>
      <c r="O111" s="29">
        <v>0</v>
      </c>
      <c r="P111" s="30">
        <v>0</v>
      </c>
      <c r="Q111" s="31">
        <f t="shared" si="13"/>
        <v>2755545</v>
      </c>
      <c r="R111" s="26">
        <f t="shared" si="7"/>
        <v>57.192714819427145</v>
      </c>
      <c r="S111" s="44"/>
    </row>
    <row r="112" spans="1:19" ht="21.95" customHeight="1">
      <c r="A112" s="19"/>
      <c r="B112" s="20"/>
      <c r="C112" s="47" t="s">
        <v>94</v>
      </c>
      <c r="D112" s="35">
        <v>301000</v>
      </c>
      <c r="E112" s="35">
        <v>0</v>
      </c>
      <c r="F112" s="30">
        <f t="shared" si="8"/>
        <v>0</v>
      </c>
      <c r="G112" s="35">
        <v>0</v>
      </c>
      <c r="H112" s="30">
        <f t="shared" si="9"/>
        <v>0</v>
      </c>
      <c r="I112" s="35">
        <v>292040</v>
      </c>
      <c r="J112" s="30">
        <f t="shared" si="10"/>
        <v>0.97023255813953491</v>
      </c>
      <c r="K112" s="35">
        <v>0</v>
      </c>
      <c r="L112" s="30">
        <f t="shared" si="11"/>
        <v>0</v>
      </c>
      <c r="M112" s="29">
        <v>292040</v>
      </c>
      <c r="N112" s="30">
        <f t="shared" si="12"/>
        <v>0.97023255813953491</v>
      </c>
      <c r="O112" s="29">
        <v>0</v>
      </c>
      <c r="P112" s="30">
        <v>0</v>
      </c>
      <c r="Q112" s="31">
        <f t="shared" si="13"/>
        <v>0</v>
      </c>
      <c r="R112" s="26">
        <f t="shared" si="7"/>
        <v>0</v>
      </c>
      <c r="S112" s="44"/>
    </row>
    <row r="113" spans="1:19" ht="21.95" customHeight="1">
      <c r="A113" s="19"/>
      <c r="B113" s="20"/>
      <c r="C113" s="47" t="s">
        <v>95</v>
      </c>
      <c r="D113" s="35">
        <v>2203000</v>
      </c>
      <c r="E113" s="35">
        <v>0</v>
      </c>
      <c r="F113" s="30">
        <f t="shared" si="8"/>
        <v>0</v>
      </c>
      <c r="G113" s="35">
        <v>0</v>
      </c>
      <c r="H113" s="30">
        <f t="shared" si="9"/>
        <v>0</v>
      </c>
      <c r="I113" s="35">
        <v>0</v>
      </c>
      <c r="J113" s="30">
        <f t="shared" si="10"/>
        <v>0</v>
      </c>
      <c r="K113" s="35">
        <v>476477</v>
      </c>
      <c r="L113" s="30">
        <f t="shared" si="11"/>
        <v>0.21628551974580118</v>
      </c>
      <c r="M113" s="29">
        <v>476477</v>
      </c>
      <c r="N113" s="30">
        <f t="shared" si="12"/>
        <v>0.21628551974580118</v>
      </c>
      <c r="O113" s="29">
        <v>0</v>
      </c>
      <c r="P113" s="30">
        <v>0</v>
      </c>
      <c r="Q113" s="31">
        <f t="shared" si="13"/>
        <v>476477</v>
      </c>
      <c r="R113" s="26">
        <f t="shared" si="7"/>
        <v>21.62855197458012</v>
      </c>
      <c r="S113" s="44" t="s">
        <v>121</v>
      </c>
    </row>
    <row r="114" spans="1:19" ht="21.95" customHeight="1" collapsed="1">
      <c r="A114" s="19"/>
      <c r="B114" s="20"/>
      <c r="C114" s="47" t="s">
        <v>99</v>
      </c>
      <c r="D114" s="35">
        <v>2314000</v>
      </c>
      <c r="E114" s="35">
        <v>0</v>
      </c>
      <c r="F114" s="30">
        <f t="shared" si="8"/>
        <v>0</v>
      </c>
      <c r="G114" s="35">
        <v>0</v>
      </c>
      <c r="H114" s="30">
        <f t="shared" si="9"/>
        <v>0</v>
      </c>
      <c r="I114" s="35">
        <v>0</v>
      </c>
      <c r="J114" s="30">
        <f t="shared" si="10"/>
        <v>0</v>
      </c>
      <c r="K114" s="35">
        <v>2279068</v>
      </c>
      <c r="L114" s="30">
        <f t="shared" si="11"/>
        <v>0.9849040622299049</v>
      </c>
      <c r="M114" s="29">
        <v>2279068</v>
      </c>
      <c r="N114" s="30">
        <f t="shared" si="12"/>
        <v>0.9849040622299049</v>
      </c>
      <c r="O114" s="29">
        <v>0</v>
      </c>
      <c r="P114" s="30">
        <v>0</v>
      </c>
      <c r="Q114" s="31">
        <f t="shared" si="13"/>
        <v>2279068</v>
      </c>
      <c r="R114" s="26">
        <f t="shared" si="7"/>
        <v>98.490406222990487</v>
      </c>
      <c r="S114" s="44" t="s">
        <v>121</v>
      </c>
    </row>
    <row r="115" spans="1:19" ht="21.95" customHeight="1">
      <c r="A115" s="19"/>
      <c r="B115" s="20" t="s">
        <v>100</v>
      </c>
      <c r="C115" s="21"/>
      <c r="D115" s="29">
        <v>60871129</v>
      </c>
      <c r="E115" s="29">
        <v>0</v>
      </c>
      <c r="F115" s="30">
        <f t="shared" si="8"/>
        <v>0</v>
      </c>
      <c r="G115" s="29">
        <v>0</v>
      </c>
      <c r="H115" s="30">
        <f t="shared" si="9"/>
        <v>0</v>
      </c>
      <c r="I115" s="29">
        <v>15634326</v>
      </c>
      <c r="J115" s="30">
        <f t="shared" si="10"/>
        <v>0.25684304294733878</v>
      </c>
      <c r="K115" s="29">
        <v>42100632</v>
      </c>
      <c r="L115" s="30">
        <f t="shared" si="11"/>
        <v>0.69163547139071468</v>
      </c>
      <c r="M115" s="29">
        <v>57734958</v>
      </c>
      <c r="N115" s="30">
        <f t="shared" si="12"/>
        <v>0.94847851433805341</v>
      </c>
      <c r="O115" s="29">
        <v>0</v>
      </c>
      <c r="P115" s="30">
        <v>0</v>
      </c>
      <c r="Q115" s="31">
        <f t="shared" si="13"/>
        <v>42100632</v>
      </c>
      <c r="R115" s="26">
        <f t="shared" si="7"/>
        <v>69.163547139071468</v>
      </c>
      <c r="S115" s="44"/>
    </row>
    <row r="116" spans="1:19" ht="21.95" customHeight="1">
      <c r="A116" s="19"/>
      <c r="B116" s="20"/>
      <c r="C116" s="47" t="s">
        <v>94</v>
      </c>
      <c r="D116" s="35">
        <v>25994780</v>
      </c>
      <c r="E116" s="35">
        <v>0</v>
      </c>
      <c r="F116" s="30">
        <f t="shared" si="8"/>
        <v>0</v>
      </c>
      <c r="G116" s="35">
        <v>0</v>
      </c>
      <c r="H116" s="30">
        <f t="shared" si="9"/>
        <v>0</v>
      </c>
      <c r="I116" s="35">
        <v>7414741</v>
      </c>
      <c r="J116" s="30">
        <f t="shared" si="10"/>
        <v>0.28523961349163179</v>
      </c>
      <c r="K116" s="35">
        <v>18235966</v>
      </c>
      <c r="L116" s="30">
        <f t="shared" si="11"/>
        <v>0.70152415215670227</v>
      </c>
      <c r="M116" s="29">
        <v>25650707</v>
      </c>
      <c r="N116" s="30">
        <f t="shared" si="12"/>
        <v>0.98676376564833401</v>
      </c>
      <c r="O116" s="29">
        <v>0</v>
      </c>
      <c r="P116" s="30">
        <v>0</v>
      </c>
      <c r="Q116" s="31">
        <f t="shared" si="13"/>
        <v>18235966</v>
      </c>
      <c r="R116" s="26">
        <f t="shared" si="7"/>
        <v>70.152415215670231</v>
      </c>
      <c r="S116" s="44" t="s">
        <v>121</v>
      </c>
    </row>
    <row r="117" spans="1:19" ht="21.95" customHeight="1" collapsed="1">
      <c r="A117" s="19"/>
      <c r="B117" s="20"/>
      <c r="C117" s="47" t="s">
        <v>95</v>
      </c>
      <c r="D117" s="35">
        <v>34876349</v>
      </c>
      <c r="E117" s="35">
        <v>0</v>
      </c>
      <c r="F117" s="30">
        <f t="shared" si="8"/>
        <v>0</v>
      </c>
      <c r="G117" s="35">
        <v>0</v>
      </c>
      <c r="H117" s="30">
        <f t="shared" si="9"/>
        <v>0</v>
      </c>
      <c r="I117" s="35">
        <v>8219585</v>
      </c>
      <c r="J117" s="30">
        <f t="shared" si="10"/>
        <v>0.2356779088315695</v>
      </c>
      <c r="K117" s="35">
        <v>23864666</v>
      </c>
      <c r="L117" s="30">
        <f t="shared" si="11"/>
        <v>0.68426503014980156</v>
      </c>
      <c r="M117" s="29">
        <v>32084251</v>
      </c>
      <c r="N117" s="30">
        <f t="shared" si="12"/>
        <v>0.91994293898137103</v>
      </c>
      <c r="O117" s="29">
        <v>0</v>
      </c>
      <c r="P117" s="30">
        <v>0</v>
      </c>
      <c r="Q117" s="31">
        <f t="shared" si="13"/>
        <v>23864666</v>
      </c>
      <c r="R117" s="26">
        <f t="shared" si="7"/>
        <v>68.426503014980156</v>
      </c>
      <c r="S117" s="44" t="s">
        <v>121</v>
      </c>
    </row>
    <row r="118" spans="1:19" ht="21.95" customHeight="1">
      <c r="A118" s="19"/>
      <c r="B118" s="20" t="s">
        <v>101</v>
      </c>
      <c r="C118" s="21"/>
      <c r="D118" s="29">
        <v>83789760</v>
      </c>
      <c r="E118" s="29">
        <v>0</v>
      </c>
      <c r="F118" s="30">
        <f t="shared" si="8"/>
        <v>0</v>
      </c>
      <c r="G118" s="29">
        <v>0</v>
      </c>
      <c r="H118" s="30">
        <f t="shared" si="9"/>
        <v>0</v>
      </c>
      <c r="I118" s="29">
        <v>10584</v>
      </c>
      <c r="J118" s="30">
        <f t="shared" si="10"/>
        <v>1.263161512814931E-4</v>
      </c>
      <c r="K118" s="29">
        <v>22297600</v>
      </c>
      <c r="L118" s="30">
        <f t="shared" si="11"/>
        <v>0.26611366353119997</v>
      </c>
      <c r="M118" s="29">
        <v>22308184</v>
      </c>
      <c r="N118" s="30">
        <f t="shared" si="12"/>
        <v>0.26623997968248148</v>
      </c>
      <c r="O118" s="29">
        <v>0</v>
      </c>
      <c r="P118" s="30">
        <v>0</v>
      </c>
      <c r="Q118" s="31">
        <f t="shared" si="13"/>
        <v>22297600</v>
      </c>
      <c r="R118" s="26">
        <f t="shared" si="7"/>
        <v>26.611366353119998</v>
      </c>
      <c r="S118" s="44"/>
    </row>
    <row r="119" spans="1:19" ht="21.95" customHeight="1">
      <c r="A119" s="19"/>
      <c r="B119" s="20"/>
      <c r="C119" s="47" t="s">
        <v>102</v>
      </c>
      <c r="D119" s="35">
        <v>83789760</v>
      </c>
      <c r="E119" s="35">
        <v>0</v>
      </c>
      <c r="F119" s="30">
        <f t="shared" si="8"/>
        <v>0</v>
      </c>
      <c r="G119" s="35">
        <v>0</v>
      </c>
      <c r="H119" s="30">
        <f t="shared" si="9"/>
        <v>0</v>
      </c>
      <c r="I119" s="35">
        <v>10584</v>
      </c>
      <c r="J119" s="30">
        <f t="shared" si="10"/>
        <v>1.263161512814931E-4</v>
      </c>
      <c r="K119" s="35">
        <v>22297600</v>
      </c>
      <c r="L119" s="30">
        <f t="shared" si="11"/>
        <v>0.26611366353119997</v>
      </c>
      <c r="M119" s="29">
        <v>22308184</v>
      </c>
      <c r="N119" s="30">
        <f t="shared" si="12"/>
        <v>0.26623997968248148</v>
      </c>
      <c r="O119" s="29">
        <v>0</v>
      </c>
      <c r="P119" s="30">
        <v>0</v>
      </c>
      <c r="Q119" s="31">
        <f t="shared" si="13"/>
        <v>22297600</v>
      </c>
      <c r="R119" s="26">
        <f t="shared" si="7"/>
        <v>26.611366353119998</v>
      </c>
      <c r="S119" s="44" t="s">
        <v>121</v>
      </c>
    </row>
    <row r="120" spans="1:19" ht="21.95" customHeight="1" collapsed="1">
      <c r="A120" s="19"/>
      <c r="B120" s="20" t="s">
        <v>103</v>
      </c>
      <c r="C120" s="21"/>
      <c r="D120" s="29">
        <v>228000</v>
      </c>
      <c r="E120" s="29">
        <v>0</v>
      </c>
      <c r="F120" s="30">
        <f t="shared" si="8"/>
        <v>0</v>
      </c>
      <c r="G120" s="29">
        <v>0</v>
      </c>
      <c r="H120" s="30">
        <f t="shared" si="9"/>
        <v>0</v>
      </c>
      <c r="I120" s="29">
        <v>0</v>
      </c>
      <c r="J120" s="30">
        <f t="shared" si="10"/>
        <v>0</v>
      </c>
      <c r="K120" s="29">
        <v>185520</v>
      </c>
      <c r="L120" s="30">
        <f t="shared" si="11"/>
        <v>0.81368421052631579</v>
      </c>
      <c r="M120" s="29">
        <v>185520</v>
      </c>
      <c r="N120" s="30">
        <f t="shared" si="12"/>
        <v>0.81368421052631579</v>
      </c>
      <c r="O120" s="29">
        <v>0</v>
      </c>
      <c r="P120" s="30">
        <v>0</v>
      </c>
      <c r="Q120" s="31">
        <f t="shared" si="13"/>
        <v>185520</v>
      </c>
      <c r="R120" s="26">
        <f t="shared" si="7"/>
        <v>81.368421052631575</v>
      </c>
      <c r="S120" s="44"/>
    </row>
    <row r="121" spans="1:19" ht="21.95" customHeight="1" thickBot="1">
      <c r="A121" s="48"/>
      <c r="B121" s="49"/>
      <c r="C121" s="50" t="s">
        <v>94</v>
      </c>
      <c r="D121" s="51">
        <v>228000</v>
      </c>
      <c r="E121" s="51">
        <v>0</v>
      </c>
      <c r="F121" s="52">
        <f t="shared" si="8"/>
        <v>0</v>
      </c>
      <c r="G121" s="51">
        <v>0</v>
      </c>
      <c r="H121" s="52">
        <f t="shared" si="9"/>
        <v>0</v>
      </c>
      <c r="I121" s="51">
        <v>0</v>
      </c>
      <c r="J121" s="52">
        <f t="shared" si="10"/>
        <v>0</v>
      </c>
      <c r="K121" s="51">
        <v>185520</v>
      </c>
      <c r="L121" s="52">
        <f t="shared" si="11"/>
        <v>0.81368421052631579</v>
      </c>
      <c r="M121" s="51">
        <v>185520</v>
      </c>
      <c r="N121" s="52">
        <f t="shared" si="12"/>
        <v>0.81368421052631579</v>
      </c>
      <c r="O121" s="51">
        <v>0</v>
      </c>
      <c r="P121" s="52">
        <v>0</v>
      </c>
      <c r="Q121" s="53">
        <f t="shared" si="13"/>
        <v>185520</v>
      </c>
      <c r="R121" s="54">
        <f t="shared" si="7"/>
        <v>81.368421052631575</v>
      </c>
      <c r="S121" s="116" t="s">
        <v>122</v>
      </c>
    </row>
  </sheetData>
  <mergeCells count="19">
    <mergeCell ref="S3:S5"/>
    <mergeCell ref="O2:P2"/>
    <mergeCell ref="M3:M5"/>
    <mergeCell ref="L3:L5"/>
    <mergeCell ref="Q3:R4"/>
    <mergeCell ref="A61:C61"/>
    <mergeCell ref="O3:O4"/>
    <mergeCell ref="P3:P5"/>
    <mergeCell ref="N3:N5"/>
    <mergeCell ref="E2:N2"/>
    <mergeCell ref="A4:C4"/>
    <mergeCell ref="K3:K4"/>
    <mergeCell ref="F3:F5"/>
    <mergeCell ref="H3:H5"/>
    <mergeCell ref="J3:J5"/>
    <mergeCell ref="E3:E4"/>
    <mergeCell ref="G3:G4"/>
    <mergeCell ref="I3:I4"/>
    <mergeCell ref="D2:D5"/>
  </mergeCells>
  <phoneticPr fontId="9"/>
  <printOptions horizontalCentered="1"/>
  <pageMargins left="0.39370078740157483" right="0.39370078740157483" top="0.59055118110236227" bottom="0.39370078740157483" header="0" footer="0"/>
  <pageSetup paperSize="9" scale="59" fitToHeight="0" pageOrder="overThenDown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view="pageBreakPreview" zoomScale="80" zoomScaleNormal="70" zoomScaleSheetLayoutView="80" workbookViewId="0">
      <pane ySplit="5" topLeftCell="A9" activePane="bottomLeft" state="frozen"/>
      <selection activeCell="J22" sqref="J22"/>
      <selection pane="bottomLeft" activeCell="E12" sqref="E12"/>
    </sheetView>
  </sheetViews>
  <sheetFormatPr defaultRowHeight="13.5"/>
  <cols>
    <col min="1" max="1" width="3" style="37" customWidth="1"/>
    <col min="2" max="2" width="3.625" style="37" customWidth="1"/>
    <col min="3" max="3" width="20.375" style="38" bestFit="1" customWidth="1"/>
    <col min="4" max="4" width="15" style="6" bestFit="1" customWidth="1"/>
    <col min="5" max="5" width="16.875" style="6" customWidth="1"/>
    <col min="6" max="6" width="5.375" style="6" bestFit="1" customWidth="1"/>
    <col min="7" max="7" width="15.125" style="6" customWidth="1"/>
    <col min="8" max="8" width="5.375" style="6" bestFit="1" customWidth="1"/>
    <col min="9" max="9" width="15.875" style="6" customWidth="1"/>
    <col min="10" max="10" width="5.375" style="6" bestFit="1" customWidth="1"/>
    <col min="11" max="11" width="16.125" style="6" customWidth="1"/>
    <col min="12" max="12" width="5.375" style="6" bestFit="1" customWidth="1"/>
    <col min="13" max="13" width="16.25" style="6" customWidth="1"/>
    <col min="14" max="14" width="5.375" style="6" bestFit="1" customWidth="1"/>
    <col min="15" max="15" width="14.625" style="6" customWidth="1"/>
    <col min="16" max="16" width="5.375" style="6" bestFit="1" customWidth="1"/>
    <col min="17" max="17" width="13.625" style="6" customWidth="1"/>
    <col min="18" max="18" width="11.375" style="6" customWidth="1"/>
    <col min="19" max="19" width="62.125" style="6" customWidth="1"/>
    <col min="20" max="16384" width="9" style="6"/>
  </cols>
  <sheetData>
    <row r="1" spans="1:19" ht="21.6" customHeight="1" thickBot="1">
      <c r="A1" s="37" t="s">
        <v>68</v>
      </c>
    </row>
    <row r="2" spans="1:19" ht="21.6" customHeight="1">
      <c r="A2" s="1"/>
      <c r="B2" s="2"/>
      <c r="C2" s="3"/>
      <c r="D2" s="132" t="s">
        <v>46</v>
      </c>
      <c r="E2" s="126" t="s">
        <v>87</v>
      </c>
      <c r="F2" s="127"/>
      <c r="G2" s="127"/>
      <c r="H2" s="127"/>
      <c r="I2" s="127"/>
      <c r="J2" s="127"/>
      <c r="K2" s="127"/>
      <c r="L2" s="127"/>
      <c r="M2" s="127"/>
      <c r="N2" s="128"/>
      <c r="O2" s="117" t="s">
        <v>86</v>
      </c>
      <c r="P2" s="4"/>
      <c r="Q2" s="4"/>
      <c r="R2" s="4"/>
      <c r="S2" s="5"/>
    </row>
    <row r="3" spans="1:19" ht="21.6" customHeight="1">
      <c r="A3" s="7"/>
      <c r="B3" s="8"/>
      <c r="C3" s="56"/>
      <c r="D3" s="122"/>
      <c r="E3" s="122" t="s">
        <v>47</v>
      </c>
      <c r="F3" s="123" t="s">
        <v>50</v>
      </c>
      <c r="G3" s="122" t="s">
        <v>48</v>
      </c>
      <c r="H3" s="123" t="s">
        <v>50</v>
      </c>
      <c r="I3" s="122" t="s">
        <v>49</v>
      </c>
      <c r="J3" s="123" t="s">
        <v>50</v>
      </c>
      <c r="K3" s="138" t="s">
        <v>69</v>
      </c>
      <c r="L3" s="123" t="s">
        <v>50</v>
      </c>
      <c r="M3" s="136" t="s">
        <v>45</v>
      </c>
      <c r="N3" s="123" t="s">
        <v>50</v>
      </c>
      <c r="O3" s="138" t="s">
        <v>69</v>
      </c>
      <c r="P3" s="123" t="s">
        <v>50</v>
      </c>
      <c r="Q3" s="140" t="s">
        <v>104</v>
      </c>
      <c r="R3" s="140"/>
      <c r="S3" s="133" t="s">
        <v>70</v>
      </c>
    </row>
    <row r="4" spans="1:19" ht="21.6" customHeight="1">
      <c r="A4" s="129"/>
      <c r="B4" s="130"/>
      <c r="C4" s="131"/>
      <c r="D4" s="122"/>
      <c r="E4" s="122"/>
      <c r="F4" s="124"/>
      <c r="G4" s="122"/>
      <c r="H4" s="124"/>
      <c r="I4" s="122"/>
      <c r="J4" s="124"/>
      <c r="K4" s="139"/>
      <c r="L4" s="124"/>
      <c r="M4" s="136"/>
      <c r="N4" s="124"/>
      <c r="O4" s="139"/>
      <c r="P4" s="124"/>
      <c r="Q4" s="140"/>
      <c r="R4" s="140"/>
      <c r="S4" s="135"/>
    </row>
    <row r="5" spans="1:19" ht="21.6" customHeight="1">
      <c r="A5" s="10"/>
      <c r="B5" s="11"/>
      <c r="C5" s="12"/>
      <c r="D5" s="122"/>
      <c r="E5" s="36" t="s">
        <v>44</v>
      </c>
      <c r="F5" s="125"/>
      <c r="G5" s="36" t="s">
        <v>44</v>
      </c>
      <c r="H5" s="125"/>
      <c r="I5" s="36" t="s">
        <v>44</v>
      </c>
      <c r="J5" s="125"/>
      <c r="K5" s="36" t="s">
        <v>44</v>
      </c>
      <c r="L5" s="125"/>
      <c r="M5" s="136"/>
      <c r="N5" s="125"/>
      <c r="O5" s="36" t="s">
        <v>44</v>
      </c>
      <c r="P5" s="125"/>
      <c r="Q5" s="13" t="s">
        <v>71</v>
      </c>
      <c r="R5" s="13" t="s">
        <v>72</v>
      </c>
      <c r="S5" s="57"/>
    </row>
    <row r="6" spans="1:19" ht="21.95" customHeight="1">
      <c r="A6" s="14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41"/>
    </row>
    <row r="7" spans="1:19" ht="21.95" customHeight="1">
      <c r="A7" s="19" t="s">
        <v>21</v>
      </c>
      <c r="B7" s="20"/>
      <c r="C7" s="21"/>
      <c r="D7" s="22">
        <f>D8+D10+D17</f>
        <v>1705380000</v>
      </c>
      <c r="E7" s="22">
        <f>E8+E10+E17</f>
        <v>204781915</v>
      </c>
      <c r="F7" s="23">
        <f>E7/D7</f>
        <v>0.12007993233179702</v>
      </c>
      <c r="G7" s="22">
        <f>G8+G10+G17</f>
        <v>408978849</v>
      </c>
      <c r="H7" s="23">
        <f>G7/D7</f>
        <v>0.2398168437532984</v>
      </c>
      <c r="I7" s="22">
        <f>I8+I10+I17</f>
        <v>228171747</v>
      </c>
      <c r="J7" s="23">
        <f>I7/D7</f>
        <v>0.1337952520845794</v>
      </c>
      <c r="K7" s="22">
        <v>191227063</v>
      </c>
      <c r="L7" s="23">
        <f>K7/D7</f>
        <v>0.1121316439737771</v>
      </c>
      <c r="M7" s="22">
        <v>1033159574</v>
      </c>
      <c r="N7" s="23">
        <f>M7/D7</f>
        <v>0.6058236721434519</v>
      </c>
      <c r="O7" s="24">
        <v>319923533</v>
      </c>
      <c r="P7" s="23">
        <v>0.1691254930922155</v>
      </c>
      <c r="Q7" s="25">
        <f>K7-O7</f>
        <v>-128696470</v>
      </c>
      <c r="R7" s="26">
        <f t="shared" ref="R7:R21" si="0">(L7-P7)*100</f>
        <v>-5.6993849118438398</v>
      </c>
      <c r="S7" s="27"/>
    </row>
    <row r="8" spans="1:19" ht="21.95" customHeight="1">
      <c r="A8" s="19"/>
      <c r="B8" s="20" t="s">
        <v>62</v>
      </c>
      <c r="C8" s="21"/>
      <c r="D8" s="22">
        <f>D9</f>
        <v>126000</v>
      </c>
      <c r="E8" s="22">
        <f>E9</f>
        <v>0</v>
      </c>
      <c r="F8" s="23">
        <f>E8/D8</f>
        <v>0</v>
      </c>
      <c r="G8" s="22">
        <f>G9</f>
        <v>0</v>
      </c>
      <c r="H8" s="23">
        <f t="shared" ref="H8:H21" si="1">G8/D8</f>
        <v>0</v>
      </c>
      <c r="I8" s="22">
        <f>I9</f>
        <v>30520</v>
      </c>
      <c r="J8" s="23">
        <f t="shared" ref="J8:J21" si="2">I8/D8</f>
        <v>0.24222222222222223</v>
      </c>
      <c r="K8" s="22">
        <v>84983</v>
      </c>
      <c r="L8" s="23">
        <f t="shared" ref="L8:L21" si="3">K8/D8</f>
        <v>0.67446825396825394</v>
      </c>
      <c r="M8" s="22">
        <v>115503</v>
      </c>
      <c r="N8" s="23">
        <f t="shared" ref="N8:N21" si="4">M8/D8</f>
        <v>0.91669047619047617</v>
      </c>
      <c r="O8" s="24">
        <v>129270</v>
      </c>
      <c r="P8" s="23">
        <v>0.2510097087378641</v>
      </c>
      <c r="Q8" s="25">
        <f t="shared" ref="Q8:Q21" si="5">K8-O8</f>
        <v>-44287</v>
      </c>
      <c r="R8" s="26">
        <f t="shared" si="0"/>
        <v>42.34585452303898</v>
      </c>
      <c r="S8" s="27"/>
    </row>
    <row r="9" spans="1:19" ht="21.95" customHeight="1">
      <c r="A9" s="19"/>
      <c r="B9" s="20"/>
      <c r="C9" s="21" t="s">
        <v>73</v>
      </c>
      <c r="D9" s="22">
        <v>126000</v>
      </c>
      <c r="E9" s="22">
        <v>0</v>
      </c>
      <c r="F9" s="23">
        <f t="shared" ref="F9:F21" si="6">E9/D9</f>
        <v>0</v>
      </c>
      <c r="G9" s="22">
        <v>0</v>
      </c>
      <c r="H9" s="23">
        <f t="shared" si="1"/>
        <v>0</v>
      </c>
      <c r="I9" s="22">
        <v>30520</v>
      </c>
      <c r="J9" s="23">
        <f t="shared" si="2"/>
        <v>0.24222222222222223</v>
      </c>
      <c r="K9" s="22">
        <v>84983</v>
      </c>
      <c r="L9" s="23">
        <f t="shared" si="3"/>
        <v>0.67446825396825394</v>
      </c>
      <c r="M9" s="22">
        <v>115503</v>
      </c>
      <c r="N9" s="23">
        <f t="shared" si="4"/>
        <v>0.91669047619047617</v>
      </c>
      <c r="O9" s="24">
        <v>129270</v>
      </c>
      <c r="P9" s="23">
        <v>0.2510097087378641</v>
      </c>
      <c r="Q9" s="25">
        <f t="shared" si="5"/>
        <v>-44287</v>
      </c>
      <c r="R9" s="26">
        <f t="shared" si="0"/>
        <v>42.34585452303898</v>
      </c>
      <c r="S9" s="27"/>
    </row>
    <row r="10" spans="1:19" ht="21.95" customHeight="1">
      <c r="A10" s="19"/>
      <c r="B10" s="20" t="s">
        <v>57</v>
      </c>
      <c r="C10" s="21"/>
      <c r="D10" s="22">
        <f>SUM(D11:D16)</f>
        <v>1500094000</v>
      </c>
      <c r="E10" s="22">
        <f>SUM(E11:E16)</f>
        <v>199813915</v>
      </c>
      <c r="F10" s="23">
        <f t="shared" si="6"/>
        <v>0.13320092940842373</v>
      </c>
      <c r="G10" s="22">
        <f>SUM(G11:G16)</f>
        <v>209070849</v>
      </c>
      <c r="H10" s="23">
        <f t="shared" si="1"/>
        <v>0.13937183203185935</v>
      </c>
      <c r="I10" s="22">
        <f>SUM(I11:I16)</f>
        <v>228141227</v>
      </c>
      <c r="J10" s="23">
        <f t="shared" si="2"/>
        <v>0.15208462069710299</v>
      </c>
      <c r="K10" s="22">
        <v>191142080</v>
      </c>
      <c r="L10" s="23">
        <f t="shared" si="3"/>
        <v>0.12742006834238387</v>
      </c>
      <c r="M10" s="22">
        <v>828168071</v>
      </c>
      <c r="N10" s="23">
        <f t="shared" si="4"/>
        <v>0.55207745047976997</v>
      </c>
      <c r="O10" s="24">
        <v>192354263</v>
      </c>
      <c r="P10" s="23">
        <v>0.12731821103179411</v>
      </c>
      <c r="Q10" s="25">
        <f t="shared" si="5"/>
        <v>-1212183</v>
      </c>
      <c r="R10" s="26">
        <f t="shared" si="0"/>
        <v>1.0185731058975911E-2</v>
      </c>
      <c r="S10" s="27"/>
    </row>
    <row r="11" spans="1:19" ht="21.95" customHeight="1">
      <c r="A11" s="19"/>
      <c r="B11" s="20"/>
      <c r="C11" s="21" t="s">
        <v>61</v>
      </c>
      <c r="D11" s="22">
        <v>3092000</v>
      </c>
      <c r="E11" s="22">
        <v>482340</v>
      </c>
      <c r="F11" s="23">
        <f t="shared" si="6"/>
        <v>0.15599611901681759</v>
      </c>
      <c r="G11" s="22">
        <v>708550</v>
      </c>
      <c r="H11" s="23">
        <f t="shared" si="1"/>
        <v>0.22915588615782664</v>
      </c>
      <c r="I11" s="22">
        <v>279190</v>
      </c>
      <c r="J11" s="23">
        <f t="shared" si="2"/>
        <v>9.029430789133247E-2</v>
      </c>
      <c r="K11" s="22">
        <v>448360</v>
      </c>
      <c r="L11" s="23">
        <f t="shared" si="3"/>
        <v>0.145006468305304</v>
      </c>
      <c r="M11" s="22">
        <v>1918440</v>
      </c>
      <c r="N11" s="23">
        <f t="shared" si="4"/>
        <v>0.62045278137128068</v>
      </c>
      <c r="O11" s="24">
        <v>1145730</v>
      </c>
      <c r="P11" s="23">
        <v>0.24100336558687421</v>
      </c>
      <c r="Q11" s="25">
        <f t="shared" si="5"/>
        <v>-697370</v>
      </c>
      <c r="R11" s="26">
        <f t="shared" si="0"/>
        <v>-9.5996897281570206</v>
      </c>
      <c r="S11" s="43"/>
    </row>
    <row r="12" spans="1:19" ht="21.95" customHeight="1">
      <c r="A12" s="19"/>
      <c r="B12" s="20"/>
      <c r="C12" s="21" t="s">
        <v>60</v>
      </c>
      <c r="D12" s="22">
        <v>3108000</v>
      </c>
      <c r="E12" s="22">
        <v>228880</v>
      </c>
      <c r="F12" s="23">
        <f t="shared" si="6"/>
        <v>7.3642213642213641E-2</v>
      </c>
      <c r="G12" s="22">
        <v>475170</v>
      </c>
      <c r="H12" s="23">
        <f t="shared" si="1"/>
        <v>0.1528861003861004</v>
      </c>
      <c r="I12" s="22">
        <v>702740</v>
      </c>
      <c r="J12" s="23">
        <f t="shared" si="2"/>
        <v>0.22610682110682109</v>
      </c>
      <c r="K12" s="22">
        <v>579390</v>
      </c>
      <c r="L12" s="23">
        <f t="shared" si="3"/>
        <v>0.18641891891891893</v>
      </c>
      <c r="M12" s="22">
        <v>1986180</v>
      </c>
      <c r="N12" s="23">
        <f t="shared" si="4"/>
        <v>0.63905405405405402</v>
      </c>
      <c r="O12" s="24">
        <v>766440</v>
      </c>
      <c r="P12" s="23">
        <v>0.32068619246861924</v>
      </c>
      <c r="Q12" s="25">
        <f t="shared" si="5"/>
        <v>-187050</v>
      </c>
      <c r="R12" s="26">
        <f t="shared" si="0"/>
        <v>-13.42672735497003</v>
      </c>
      <c r="S12" s="27"/>
    </row>
    <row r="13" spans="1:19" ht="21.95" customHeight="1">
      <c r="A13" s="19"/>
      <c r="B13" s="20"/>
      <c r="C13" s="21" t="s">
        <v>80</v>
      </c>
      <c r="D13" s="22">
        <v>5136000</v>
      </c>
      <c r="E13" s="22">
        <v>0</v>
      </c>
      <c r="F13" s="23">
        <f t="shared" si="6"/>
        <v>0</v>
      </c>
      <c r="G13" s="22">
        <v>0</v>
      </c>
      <c r="H13" s="23">
        <f t="shared" si="1"/>
        <v>0</v>
      </c>
      <c r="I13" s="22">
        <v>1546741</v>
      </c>
      <c r="J13" s="23">
        <f t="shared" si="2"/>
        <v>0.30115673676012461</v>
      </c>
      <c r="K13" s="22">
        <v>334489</v>
      </c>
      <c r="L13" s="23">
        <f t="shared" si="3"/>
        <v>6.5126362928348905E-2</v>
      </c>
      <c r="M13" s="22">
        <v>1881230</v>
      </c>
      <c r="N13" s="23">
        <f t="shared" si="4"/>
        <v>0.3662830996884735</v>
      </c>
      <c r="O13" s="24">
        <v>2129806</v>
      </c>
      <c r="P13" s="23">
        <v>0.41435914396887158</v>
      </c>
      <c r="Q13" s="25">
        <f t="shared" si="5"/>
        <v>-1795317</v>
      </c>
      <c r="R13" s="26">
        <f t="shared" si="0"/>
        <v>-34.923278104052272</v>
      </c>
      <c r="S13" s="27"/>
    </row>
    <row r="14" spans="1:19" ht="21.95" customHeight="1">
      <c r="A14" s="19"/>
      <c r="B14" s="20"/>
      <c r="C14" s="21" t="s">
        <v>59</v>
      </c>
      <c r="D14" s="22">
        <v>1139000</v>
      </c>
      <c r="E14" s="22">
        <v>0</v>
      </c>
      <c r="F14" s="23">
        <f t="shared" si="6"/>
        <v>0</v>
      </c>
      <c r="G14" s="22">
        <v>255175</v>
      </c>
      <c r="H14" s="23">
        <f t="shared" si="1"/>
        <v>0.22403424056189641</v>
      </c>
      <c r="I14" s="22">
        <v>362950</v>
      </c>
      <c r="J14" s="23">
        <f t="shared" si="2"/>
        <v>0.31865671641791044</v>
      </c>
      <c r="K14" s="22">
        <v>73747</v>
      </c>
      <c r="L14" s="23">
        <f t="shared" si="3"/>
        <v>6.4747146619841961E-2</v>
      </c>
      <c r="M14" s="22">
        <v>691872</v>
      </c>
      <c r="N14" s="23">
        <f t="shared" si="4"/>
        <v>0.60743810359964878</v>
      </c>
      <c r="O14" s="24">
        <v>260928</v>
      </c>
      <c r="P14" s="23">
        <v>4.2112330535829565E-2</v>
      </c>
      <c r="Q14" s="25">
        <f t="shared" si="5"/>
        <v>-187181</v>
      </c>
      <c r="R14" s="26">
        <f t="shared" si="0"/>
        <v>2.2634816084012397</v>
      </c>
      <c r="S14" s="42"/>
    </row>
    <row r="15" spans="1:19" ht="21.95" customHeight="1">
      <c r="A15" s="19"/>
      <c r="B15" s="20"/>
      <c r="C15" s="21" t="s">
        <v>58</v>
      </c>
      <c r="D15" s="22">
        <v>1486661000</v>
      </c>
      <c r="E15" s="22">
        <v>199102695</v>
      </c>
      <c r="F15" s="23">
        <f t="shared" si="6"/>
        <v>0.13392609007702497</v>
      </c>
      <c r="G15" s="22">
        <v>207631954</v>
      </c>
      <c r="H15" s="23">
        <f t="shared" si="1"/>
        <v>0.13966328167618577</v>
      </c>
      <c r="I15" s="22">
        <v>225249606</v>
      </c>
      <c r="J15" s="23">
        <f t="shared" si="2"/>
        <v>0.15151376541121345</v>
      </c>
      <c r="K15" s="22">
        <v>189166389</v>
      </c>
      <c r="L15" s="23">
        <f t="shared" si="3"/>
        <v>0.12724245069992418</v>
      </c>
      <c r="M15" s="22">
        <v>821150644</v>
      </c>
      <c r="N15" s="23">
        <f t="shared" si="4"/>
        <v>0.5523455878643484</v>
      </c>
      <c r="O15" s="24">
        <v>187481732</v>
      </c>
      <c r="P15" s="23">
        <v>0.12572136358271729</v>
      </c>
      <c r="Q15" s="25">
        <f t="shared" si="5"/>
        <v>1684657</v>
      </c>
      <c r="R15" s="26">
        <f t="shared" si="0"/>
        <v>0.15210871172068874</v>
      </c>
      <c r="S15" s="27"/>
    </row>
    <row r="16" spans="1:19" ht="21.95" customHeight="1">
      <c r="A16" s="19"/>
      <c r="B16" s="20"/>
      <c r="C16" s="21" t="s">
        <v>24</v>
      </c>
      <c r="D16" s="22">
        <v>958000</v>
      </c>
      <c r="E16" s="22">
        <v>0</v>
      </c>
      <c r="F16" s="23">
        <f t="shared" si="6"/>
        <v>0</v>
      </c>
      <c r="G16" s="22">
        <v>0</v>
      </c>
      <c r="H16" s="23">
        <f t="shared" si="1"/>
        <v>0</v>
      </c>
      <c r="I16" s="22">
        <v>0</v>
      </c>
      <c r="J16" s="23">
        <f t="shared" si="2"/>
        <v>0</v>
      </c>
      <c r="K16" s="22">
        <v>539705</v>
      </c>
      <c r="L16" s="23">
        <f t="shared" si="3"/>
        <v>0.56336638830897701</v>
      </c>
      <c r="M16" s="22">
        <v>539705</v>
      </c>
      <c r="N16" s="23">
        <f t="shared" si="4"/>
        <v>0.56336638830897701</v>
      </c>
      <c r="O16" s="24">
        <v>569627</v>
      </c>
      <c r="P16" s="23">
        <v>0.52403587856485745</v>
      </c>
      <c r="Q16" s="25">
        <f t="shared" si="5"/>
        <v>-29922</v>
      </c>
      <c r="R16" s="26">
        <f t="shared" si="0"/>
        <v>3.9330509744119557</v>
      </c>
      <c r="S16" s="27"/>
    </row>
    <row r="17" spans="1:19" ht="21.95" customHeight="1">
      <c r="A17" s="19"/>
      <c r="B17" s="20" t="s">
        <v>81</v>
      </c>
      <c r="C17" s="21"/>
      <c r="D17" s="22">
        <v>205160000</v>
      </c>
      <c r="E17" s="22">
        <v>4968000</v>
      </c>
      <c r="F17" s="23">
        <f t="shared" si="6"/>
        <v>2.4215246636771302E-2</v>
      </c>
      <c r="G17" s="22">
        <v>199908000</v>
      </c>
      <c r="H17" s="23">
        <f t="shared" si="1"/>
        <v>0.97440046792747126</v>
      </c>
      <c r="I17" s="22">
        <v>0</v>
      </c>
      <c r="J17" s="23">
        <f t="shared" si="2"/>
        <v>0</v>
      </c>
      <c r="K17" s="22">
        <v>0</v>
      </c>
      <c r="L17" s="23">
        <f t="shared" si="3"/>
        <v>0</v>
      </c>
      <c r="M17" s="22">
        <v>204876000</v>
      </c>
      <c r="N17" s="23">
        <f t="shared" si="4"/>
        <v>0.99861571456424258</v>
      </c>
      <c r="O17" s="24">
        <v>127440000</v>
      </c>
      <c r="P17" s="23">
        <v>0.33510034078000756</v>
      </c>
      <c r="Q17" s="25">
        <f t="shared" si="5"/>
        <v>-127440000</v>
      </c>
      <c r="R17" s="26">
        <f t="shared" si="0"/>
        <v>-33.510034078000757</v>
      </c>
      <c r="S17" s="27"/>
    </row>
    <row r="18" spans="1:19" ht="21.95" customHeight="1">
      <c r="A18" s="19"/>
      <c r="B18" s="20"/>
      <c r="C18" s="21" t="s">
        <v>82</v>
      </c>
      <c r="D18" s="22">
        <v>205160000</v>
      </c>
      <c r="E18" s="22">
        <v>4968000</v>
      </c>
      <c r="F18" s="23">
        <f t="shared" si="6"/>
        <v>2.4215246636771302E-2</v>
      </c>
      <c r="G18" s="22">
        <v>199908000</v>
      </c>
      <c r="H18" s="23">
        <f t="shared" si="1"/>
        <v>0.97440046792747126</v>
      </c>
      <c r="I18" s="22">
        <v>0</v>
      </c>
      <c r="J18" s="23">
        <f t="shared" si="2"/>
        <v>0</v>
      </c>
      <c r="K18" s="22">
        <v>0</v>
      </c>
      <c r="L18" s="23">
        <f t="shared" si="3"/>
        <v>0</v>
      </c>
      <c r="M18" s="22">
        <v>204876000</v>
      </c>
      <c r="N18" s="23">
        <f t="shared" si="4"/>
        <v>0.99861571456424258</v>
      </c>
      <c r="O18" s="24">
        <v>127440000</v>
      </c>
      <c r="P18" s="23">
        <v>0.33510034078000756</v>
      </c>
      <c r="Q18" s="25">
        <f t="shared" si="5"/>
        <v>-127440000</v>
      </c>
      <c r="R18" s="26">
        <f t="shared" si="0"/>
        <v>-33.510034078000757</v>
      </c>
      <c r="S18" s="27"/>
    </row>
    <row r="19" spans="1:19" ht="21.95" customHeight="1">
      <c r="A19" s="19" t="s">
        <v>56</v>
      </c>
      <c r="B19" s="20"/>
      <c r="C19" s="21"/>
      <c r="D19" s="22">
        <f>D20</f>
        <v>380000</v>
      </c>
      <c r="E19" s="22">
        <f>E20</f>
        <v>0</v>
      </c>
      <c r="F19" s="23">
        <f t="shared" si="6"/>
        <v>0</v>
      </c>
      <c r="G19" s="22">
        <f>G20</f>
        <v>34420</v>
      </c>
      <c r="H19" s="23">
        <f t="shared" si="1"/>
        <v>9.0578947368421051E-2</v>
      </c>
      <c r="I19" s="22">
        <f>I20</f>
        <v>0</v>
      </c>
      <c r="J19" s="23">
        <f t="shared" si="2"/>
        <v>0</v>
      </c>
      <c r="K19" s="22">
        <v>20440</v>
      </c>
      <c r="L19" s="23">
        <f t="shared" si="3"/>
        <v>5.3789473684210526E-2</v>
      </c>
      <c r="M19" s="22">
        <v>54860</v>
      </c>
      <c r="N19" s="23">
        <f t="shared" si="4"/>
        <v>0.14436842105263159</v>
      </c>
      <c r="O19" s="24">
        <v>148320</v>
      </c>
      <c r="P19" s="23">
        <v>0.38524675324675323</v>
      </c>
      <c r="Q19" s="25">
        <f t="shared" si="5"/>
        <v>-127880</v>
      </c>
      <c r="R19" s="26">
        <f t="shared" si="0"/>
        <v>-33.145727956254269</v>
      </c>
      <c r="S19" s="27"/>
    </row>
    <row r="20" spans="1:19" ht="21.95" customHeight="1">
      <c r="A20" s="19"/>
      <c r="B20" s="20" t="s">
        <v>57</v>
      </c>
      <c r="C20" s="21"/>
      <c r="D20" s="22">
        <f>D21</f>
        <v>380000</v>
      </c>
      <c r="E20" s="22">
        <f>E21</f>
        <v>0</v>
      </c>
      <c r="F20" s="23">
        <f t="shared" si="6"/>
        <v>0</v>
      </c>
      <c r="G20" s="22">
        <f>G21</f>
        <v>34420</v>
      </c>
      <c r="H20" s="23">
        <f t="shared" si="1"/>
        <v>9.0578947368421051E-2</v>
      </c>
      <c r="I20" s="22">
        <f>I21</f>
        <v>0</v>
      </c>
      <c r="J20" s="23">
        <f t="shared" si="2"/>
        <v>0</v>
      </c>
      <c r="K20" s="22">
        <v>20440</v>
      </c>
      <c r="L20" s="23">
        <f t="shared" si="3"/>
        <v>5.3789473684210526E-2</v>
      </c>
      <c r="M20" s="22">
        <v>54860</v>
      </c>
      <c r="N20" s="23">
        <f t="shared" si="4"/>
        <v>0.14436842105263159</v>
      </c>
      <c r="O20" s="24">
        <v>148320</v>
      </c>
      <c r="P20" s="23">
        <v>0.38524675324675323</v>
      </c>
      <c r="Q20" s="25">
        <f t="shared" si="5"/>
        <v>-127880</v>
      </c>
      <c r="R20" s="26">
        <f t="shared" si="0"/>
        <v>-33.145727956254269</v>
      </c>
      <c r="S20" s="27"/>
    </row>
    <row r="21" spans="1:19" ht="21.95" customHeight="1" thickBot="1">
      <c r="A21" s="48"/>
      <c r="B21" s="49"/>
      <c r="C21" s="50" t="s">
        <v>5</v>
      </c>
      <c r="D21" s="22">
        <v>380000</v>
      </c>
      <c r="E21" s="22">
        <v>0</v>
      </c>
      <c r="F21" s="23">
        <f t="shared" si="6"/>
        <v>0</v>
      </c>
      <c r="G21" s="22">
        <v>34420</v>
      </c>
      <c r="H21" s="23">
        <f t="shared" si="1"/>
        <v>9.0578947368421051E-2</v>
      </c>
      <c r="I21" s="22">
        <v>0</v>
      </c>
      <c r="J21" s="23">
        <f t="shared" si="2"/>
        <v>0</v>
      </c>
      <c r="K21" s="22">
        <v>20440</v>
      </c>
      <c r="L21" s="23">
        <f t="shared" si="3"/>
        <v>5.3789473684210526E-2</v>
      </c>
      <c r="M21" s="22">
        <v>54860</v>
      </c>
      <c r="N21" s="23">
        <f t="shared" si="4"/>
        <v>0.14436842105263159</v>
      </c>
      <c r="O21" s="58">
        <v>148320</v>
      </c>
      <c r="P21" s="59">
        <v>0.38524675324675323</v>
      </c>
      <c r="Q21" s="25">
        <f t="shared" si="5"/>
        <v>-127880</v>
      </c>
      <c r="R21" s="26">
        <f t="shared" si="0"/>
        <v>-33.145727956254269</v>
      </c>
      <c r="S21" s="55"/>
    </row>
  </sheetData>
  <mergeCells count="17">
    <mergeCell ref="Q3:R4"/>
    <mergeCell ref="S3:S4"/>
    <mergeCell ref="D2:D5"/>
    <mergeCell ref="E2:N2"/>
    <mergeCell ref="E3:E4"/>
    <mergeCell ref="F3:F5"/>
    <mergeCell ref="G3:G4"/>
    <mergeCell ref="H3:H5"/>
    <mergeCell ref="I3:I4"/>
    <mergeCell ref="J3:J5"/>
    <mergeCell ref="K3:K4"/>
    <mergeCell ref="L3:L5"/>
    <mergeCell ref="A4:C4"/>
    <mergeCell ref="M3:M5"/>
    <mergeCell ref="N3:N5"/>
    <mergeCell ref="O3:O4"/>
    <mergeCell ref="P3:P5"/>
  </mergeCells>
  <phoneticPr fontId="9"/>
  <printOptions horizontalCentered="1"/>
  <pageMargins left="0.39370078740157483" right="0.39370078740157483" top="0.59055118110236227" bottom="0.39370078740157483" header="0" footer="0"/>
  <pageSetup paperSize="9" scale="55" pageOrder="overThenDown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7"/>
  <sheetViews>
    <sheetView tabSelected="1" view="pageBreakPreview" topLeftCell="E1" zoomScaleNormal="100" zoomScaleSheetLayoutView="100" workbookViewId="0">
      <selection activeCell="P19" sqref="P19"/>
    </sheetView>
  </sheetViews>
  <sheetFormatPr defaultRowHeight="12"/>
  <cols>
    <col min="1" max="1" width="3.75" style="60" customWidth="1"/>
    <col min="2" max="2" width="3.625" style="60" customWidth="1"/>
    <col min="3" max="3" width="15" style="60" bestFit="1" customWidth="1"/>
    <col min="4" max="4" width="11.5" style="61" bestFit="1" customWidth="1"/>
    <col min="5" max="5" width="9" style="62" bestFit="1" customWidth="1"/>
    <col min="6" max="6" width="5.375" style="62" bestFit="1" customWidth="1"/>
    <col min="7" max="7" width="9" style="62" bestFit="1" customWidth="1"/>
    <col min="8" max="8" width="5.375" style="62" bestFit="1" customWidth="1"/>
    <col min="9" max="9" width="9" style="62" bestFit="1" customWidth="1"/>
    <col min="10" max="10" width="4.75" style="62" bestFit="1" customWidth="1"/>
    <col min="11" max="11" width="13.5" style="62" bestFit="1" customWidth="1"/>
    <col min="12" max="12" width="6.25" style="62" bestFit="1" customWidth="1"/>
    <col min="13" max="13" width="9.25" style="62" bestFit="1" customWidth="1"/>
    <col min="14" max="14" width="6.25" style="62" bestFit="1" customWidth="1"/>
    <col min="15" max="15" width="13.25" style="63" customWidth="1"/>
    <col min="16" max="16" width="6.25" style="63" bestFit="1" customWidth="1"/>
    <col min="17" max="18" width="11.375" style="63" customWidth="1"/>
    <col min="19" max="19" width="37" style="63" bestFit="1" customWidth="1"/>
    <col min="20" max="16384" width="9" style="63"/>
  </cols>
  <sheetData>
    <row r="1" spans="1:19" ht="21.6" customHeight="1" thickBot="1">
      <c r="A1" s="60" t="s">
        <v>74</v>
      </c>
    </row>
    <row r="2" spans="1:19" ht="21.6" customHeight="1">
      <c r="A2" s="64"/>
      <c r="B2" s="65"/>
      <c r="C2" s="66"/>
      <c r="D2" s="155" t="s">
        <v>46</v>
      </c>
      <c r="E2" s="158" t="s">
        <v>87</v>
      </c>
      <c r="F2" s="159"/>
      <c r="G2" s="159"/>
      <c r="H2" s="159"/>
      <c r="I2" s="159"/>
      <c r="J2" s="159"/>
      <c r="K2" s="159"/>
      <c r="L2" s="159"/>
      <c r="M2" s="159"/>
      <c r="N2" s="160"/>
      <c r="O2" s="67" t="s">
        <v>125</v>
      </c>
      <c r="P2" s="67"/>
      <c r="Q2" s="67"/>
      <c r="R2" s="67"/>
      <c r="S2" s="68"/>
    </row>
    <row r="3" spans="1:19" ht="21.6" customHeight="1">
      <c r="A3" s="69"/>
      <c r="B3" s="70"/>
      <c r="C3" s="71"/>
      <c r="D3" s="156"/>
      <c r="E3" s="148" t="s">
        <v>75</v>
      </c>
      <c r="F3" s="152" t="s">
        <v>76</v>
      </c>
      <c r="G3" s="148" t="s">
        <v>48</v>
      </c>
      <c r="H3" s="152" t="s">
        <v>76</v>
      </c>
      <c r="I3" s="148" t="s">
        <v>49</v>
      </c>
      <c r="J3" s="152" t="s">
        <v>76</v>
      </c>
      <c r="K3" s="161" t="s">
        <v>77</v>
      </c>
      <c r="L3" s="152" t="s">
        <v>76</v>
      </c>
      <c r="M3" s="144" t="s">
        <v>45</v>
      </c>
      <c r="N3" s="145" t="s">
        <v>50</v>
      </c>
      <c r="O3" s="148" t="s">
        <v>79</v>
      </c>
      <c r="P3" s="149" t="s">
        <v>76</v>
      </c>
      <c r="Q3" s="162" t="s">
        <v>104</v>
      </c>
      <c r="R3" s="163"/>
      <c r="S3" s="166" t="s">
        <v>78</v>
      </c>
    </row>
    <row r="4" spans="1:19" ht="21.6" customHeight="1">
      <c r="A4" s="141" t="s">
        <v>67</v>
      </c>
      <c r="B4" s="142"/>
      <c r="C4" s="143"/>
      <c r="D4" s="156"/>
      <c r="E4" s="148"/>
      <c r="F4" s="153"/>
      <c r="G4" s="148"/>
      <c r="H4" s="153"/>
      <c r="I4" s="148"/>
      <c r="J4" s="153"/>
      <c r="K4" s="148"/>
      <c r="L4" s="153"/>
      <c r="M4" s="144"/>
      <c r="N4" s="146"/>
      <c r="O4" s="148"/>
      <c r="P4" s="150"/>
      <c r="Q4" s="164"/>
      <c r="R4" s="165"/>
      <c r="S4" s="167"/>
    </row>
    <row r="5" spans="1:19" ht="21.6" customHeight="1">
      <c r="A5" s="72"/>
      <c r="B5" s="73"/>
      <c r="C5" s="74"/>
      <c r="D5" s="157"/>
      <c r="E5" s="75" t="s">
        <v>44</v>
      </c>
      <c r="F5" s="154"/>
      <c r="G5" s="75" t="s">
        <v>44</v>
      </c>
      <c r="H5" s="154"/>
      <c r="I5" s="75" t="s">
        <v>44</v>
      </c>
      <c r="J5" s="154"/>
      <c r="K5" s="75" t="s">
        <v>44</v>
      </c>
      <c r="L5" s="154"/>
      <c r="M5" s="144"/>
      <c r="N5" s="147"/>
      <c r="O5" s="75" t="s">
        <v>44</v>
      </c>
      <c r="P5" s="151"/>
      <c r="Q5" s="76" t="s">
        <v>71</v>
      </c>
      <c r="R5" s="77" t="s">
        <v>72</v>
      </c>
      <c r="S5" s="78"/>
    </row>
    <row r="6" spans="1:19" ht="21.6" customHeight="1">
      <c r="A6" s="79" t="s">
        <v>66</v>
      </c>
      <c r="B6" s="80"/>
      <c r="C6" s="81"/>
      <c r="D6" s="82"/>
      <c r="E6" s="82"/>
      <c r="F6" s="83"/>
      <c r="G6" s="82"/>
      <c r="H6" s="83"/>
      <c r="I6" s="82"/>
      <c r="J6" s="83"/>
      <c r="K6" s="82"/>
      <c r="L6" s="83"/>
      <c r="M6" s="84"/>
      <c r="N6" s="83"/>
      <c r="O6" s="82"/>
      <c r="P6" s="85"/>
      <c r="Q6" s="86"/>
      <c r="R6" s="87"/>
      <c r="S6" s="88"/>
    </row>
    <row r="7" spans="1:19" ht="21.6" customHeight="1">
      <c r="A7" s="89"/>
      <c r="B7" s="90" t="s">
        <v>65</v>
      </c>
      <c r="C7" s="91"/>
      <c r="D7" s="92">
        <v>31106000</v>
      </c>
      <c r="E7" s="92">
        <v>871070</v>
      </c>
      <c r="F7" s="93">
        <v>2.8003279110139521E-2</v>
      </c>
      <c r="G7" s="92">
        <v>1360820</v>
      </c>
      <c r="H7" s="93">
        <v>4.3747830000642959E-2</v>
      </c>
      <c r="I7" s="92">
        <v>1438001</v>
      </c>
      <c r="J7" s="94">
        <v>4.6229055487687264E-2</v>
      </c>
      <c r="K7" s="92">
        <v>5160132</v>
      </c>
      <c r="L7" s="93">
        <v>0.16588863884781072</v>
      </c>
      <c r="M7" s="95">
        <f>E7+G7+I7+K7</f>
        <v>8830023</v>
      </c>
      <c r="N7" s="96">
        <f>M7/D7</f>
        <v>0.28386880344628046</v>
      </c>
      <c r="O7" s="92">
        <v>4780029</v>
      </c>
      <c r="P7" s="97">
        <v>0.15394122572541946</v>
      </c>
      <c r="Q7" s="98">
        <f>K7-O7</f>
        <v>380103</v>
      </c>
      <c r="R7" s="26">
        <f t="shared" ref="R7:R10" si="0">(L7-P7)*100</f>
        <v>1.1947413122391253</v>
      </c>
      <c r="S7" s="99"/>
    </row>
    <row r="8" spans="1:19" ht="40.5" customHeight="1">
      <c r="A8" s="100"/>
      <c r="B8" s="90"/>
      <c r="C8" s="91" t="s">
        <v>64</v>
      </c>
      <c r="D8" s="101">
        <v>10551000</v>
      </c>
      <c r="E8" s="95">
        <v>811670</v>
      </c>
      <c r="F8" s="93">
        <v>7.6928253246137807E-2</v>
      </c>
      <c r="G8" s="102">
        <v>1360820</v>
      </c>
      <c r="H8" s="93">
        <v>0.12897545256373805</v>
      </c>
      <c r="I8" s="102">
        <v>1430340</v>
      </c>
      <c r="J8" s="94">
        <v>0.13556440147853285</v>
      </c>
      <c r="K8" s="102">
        <v>2208281</v>
      </c>
      <c r="L8" s="93">
        <v>0.20929589612359017</v>
      </c>
      <c r="M8" s="95">
        <f t="shared" ref="M8:M10" si="1">E8+G8+I8+K8</f>
        <v>5811111</v>
      </c>
      <c r="N8" s="96">
        <f t="shared" ref="N8:N10" si="2">M8/D8</f>
        <v>0.55076400341199883</v>
      </c>
      <c r="O8" s="95">
        <v>1114696</v>
      </c>
      <c r="P8" s="97">
        <v>0.10618174890455324</v>
      </c>
      <c r="Q8" s="98">
        <f t="shared" ref="Q8:Q10" si="3">K8-O8</f>
        <v>1093585</v>
      </c>
      <c r="R8" s="26">
        <f t="shared" si="0"/>
        <v>10.311414721903693</v>
      </c>
      <c r="S8" s="103" t="s">
        <v>107</v>
      </c>
    </row>
    <row r="9" spans="1:19" ht="21.6" customHeight="1">
      <c r="A9" s="100"/>
      <c r="B9" s="90"/>
      <c r="C9" s="91" t="s">
        <v>63</v>
      </c>
      <c r="D9" s="101">
        <v>20129000</v>
      </c>
      <c r="E9" s="95">
        <v>59400</v>
      </c>
      <c r="F9" s="93">
        <v>2.9509662675741466E-3</v>
      </c>
      <c r="G9" s="102">
        <v>0</v>
      </c>
      <c r="H9" s="93">
        <v>0</v>
      </c>
      <c r="I9" s="102">
        <v>7661</v>
      </c>
      <c r="J9" s="104">
        <v>3.8059516121019424E-4</v>
      </c>
      <c r="K9" s="102">
        <v>2525851</v>
      </c>
      <c r="L9" s="93">
        <v>0.12548318346664017</v>
      </c>
      <c r="M9" s="95">
        <f t="shared" si="1"/>
        <v>2592912</v>
      </c>
      <c r="N9" s="96">
        <f t="shared" si="2"/>
        <v>0.12881474489542452</v>
      </c>
      <c r="O9" s="95">
        <v>3234333</v>
      </c>
      <c r="P9" s="97">
        <v>0.16073615942749231</v>
      </c>
      <c r="Q9" s="98">
        <f t="shared" si="3"/>
        <v>-708482</v>
      </c>
      <c r="R9" s="26">
        <f t="shared" si="0"/>
        <v>-3.5252975960852142</v>
      </c>
      <c r="S9" s="99"/>
    </row>
    <row r="10" spans="1:19" ht="21.6" customHeight="1" thickBot="1">
      <c r="A10" s="105"/>
      <c r="B10" s="106"/>
      <c r="C10" s="107" t="s">
        <v>3</v>
      </c>
      <c r="D10" s="108">
        <v>426000</v>
      </c>
      <c r="E10" s="109">
        <v>0</v>
      </c>
      <c r="F10" s="110">
        <v>0</v>
      </c>
      <c r="G10" s="109">
        <v>0</v>
      </c>
      <c r="H10" s="110">
        <v>0</v>
      </c>
      <c r="I10" s="109">
        <v>0</v>
      </c>
      <c r="J10" s="111">
        <v>0</v>
      </c>
      <c r="K10" s="109">
        <v>426000</v>
      </c>
      <c r="L10" s="110">
        <v>1</v>
      </c>
      <c r="M10" s="95">
        <f t="shared" si="1"/>
        <v>426000</v>
      </c>
      <c r="N10" s="96">
        <f t="shared" si="2"/>
        <v>1</v>
      </c>
      <c r="O10" s="109">
        <v>431000</v>
      </c>
      <c r="P10" s="112">
        <v>1</v>
      </c>
      <c r="Q10" s="98">
        <f t="shared" si="3"/>
        <v>-5000</v>
      </c>
      <c r="R10" s="26">
        <f t="shared" si="0"/>
        <v>0</v>
      </c>
      <c r="S10" s="113"/>
    </row>
    <row r="11" spans="1:19" ht="21.6" customHeight="1">
      <c r="D11" s="62"/>
      <c r="G11" s="63"/>
      <c r="H11" s="63"/>
      <c r="I11" s="63"/>
      <c r="J11" s="63"/>
      <c r="K11" s="63"/>
      <c r="L11" s="63"/>
      <c r="M11" s="63"/>
      <c r="N11" s="63"/>
    </row>
    <row r="12" spans="1:19" ht="21.6" customHeight="1">
      <c r="D12" s="62"/>
      <c r="G12" s="63"/>
      <c r="H12" s="63"/>
      <c r="I12" s="63"/>
      <c r="J12" s="63"/>
      <c r="K12" s="63"/>
      <c r="L12" s="63"/>
      <c r="M12" s="63"/>
      <c r="N12" s="63"/>
    </row>
    <row r="13" spans="1:19" ht="21.6" customHeight="1">
      <c r="D13" s="62"/>
      <c r="G13" s="63"/>
      <c r="H13" s="63"/>
      <c r="I13" s="63"/>
      <c r="J13" s="63"/>
      <c r="K13" s="63"/>
      <c r="L13" s="63"/>
      <c r="M13" s="63"/>
      <c r="N13" s="63"/>
    </row>
    <row r="14" spans="1:19">
      <c r="D14" s="62"/>
      <c r="G14" s="63"/>
      <c r="H14" s="63"/>
      <c r="I14" s="63"/>
      <c r="J14" s="63"/>
      <c r="K14" s="63"/>
      <c r="L14" s="63"/>
      <c r="M14" s="63"/>
      <c r="N14" s="63"/>
    </row>
    <row r="15" spans="1:19">
      <c r="D15" s="62"/>
      <c r="G15" s="63"/>
      <c r="H15" s="63"/>
      <c r="I15" s="63"/>
      <c r="J15" s="63"/>
      <c r="K15" s="63"/>
      <c r="L15" s="63"/>
      <c r="M15" s="63"/>
      <c r="N15" s="63"/>
    </row>
    <row r="16" spans="1:19">
      <c r="D16" s="62"/>
      <c r="G16" s="63"/>
      <c r="H16" s="63"/>
      <c r="I16" s="63"/>
      <c r="J16" s="63"/>
      <c r="K16" s="63"/>
      <c r="L16" s="63"/>
      <c r="M16" s="63"/>
      <c r="N16" s="63"/>
    </row>
    <row r="17" spans="4:14">
      <c r="D17" s="62"/>
      <c r="G17" s="63"/>
      <c r="H17" s="63"/>
      <c r="I17" s="63"/>
      <c r="J17" s="63"/>
      <c r="K17" s="63"/>
      <c r="L17" s="63"/>
      <c r="M17" s="63"/>
      <c r="N17" s="63"/>
    </row>
    <row r="18" spans="4:14">
      <c r="D18" s="62"/>
      <c r="G18" s="63"/>
      <c r="H18" s="63"/>
      <c r="I18" s="63"/>
      <c r="J18" s="63"/>
      <c r="K18" s="63"/>
      <c r="L18" s="63"/>
      <c r="M18" s="63"/>
      <c r="N18" s="63"/>
    </row>
    <row r="19" spans="4:14">
      <c r="D19" s="62"/>
      <c r="G19" s="63"/>
      <c r="H19" s="63"/>
      <c r="I19" s="63"/>
      <c r="J19" s="63"/>
      <c r="K19" s="63"/>
      <c r="L19" s="63"/>
      <c r="M19" s="63"/>
      <c r="N19" s="63"/>
    </row>
    <row r="20" spans="4:14">
      <c r="D20" s="62"/>
      <c r="G20" s="63"/>
      <c r="H20" s="63"/>
      <c r="I20" s="63"/>
      <c r="J20" s="63"/>
      <c r="K20" s="63"/>
      <c r="L20" s="63"/>
      <c r="M20" s="63"/>
      <c r="N20" s="63"/>
    </row>
    <row r="21" spans="4:14">
      <c r="D21" s="62"/>
      <c r="G21" s="63"/>
      <c r="H21" s="63"/>
      <c r="I21" s="63"/>
      <c r="J21" s="63"/>
      <c r="K21" s="63"/>
      <c r="L21" s="63"/>
      <c r="M21" s="63"/>
      <c r="N21" s="63"/>
    </row>
    <row r="22" spans="4:14">
      <c r="D22" s="62"/>
      <c r="G22" s="63"/>
      <c r="H22" s="63"/>
      <c r="I22" s="63"/>
      <c r="J22" s="63"/>
      <c r="K22" s="63"/>
      <c r="L22" s="63"/>
      <c r="M22" s="63"/>
      <c r="N22" s="63"/>
    </row>
    <row r="23" spans="4:14">
      <c r="D23" s="62"/>
      <c r="G23" s="63"/>
      <c r="H23" s="63"/>
      <c r="I23" s="63"/>
      <c r="J23" s="63"/>
      <c r="K23" s="63"/>
      <c r="L23" s="63"/>
      <c r="M23" s="63"/>
      <c r="N23" s="63"/>
    </row>
    <row r="24" spans="4:14">
      <c r="D24" s="62"/>
      <c r="G24" s="63"/>
      <c r="H24" s="63"/>
      <c r="I24" s="63"/>
      <c r="J24" s="63"/>
      <c r="K24" s="63"/>
      <c r="L24" s="63"/>
      <c r="M24" s="63"/>
      <c r="N24" s="63"/>
    </row>
    <row r="25" spans="4:14">
      <c r="D25" s="62"/>
      <c r="G25" s="63"/>
      <c r="H25" s="63"/>
      <c r="I25" s="63"/>
      <c r="J25" s="63"/>
      <c r="K25" s="63"/>
      <c r="L25" s="63"/>
      <c r="M25" s="63"/>
      <c r="N25" s="63"/>
    </row>
    <row r="26" spans="4:14">
      <c r="D26" s="62"/>
      <c r="G26" s="63"/>
      <c r="H26" s="63"/>
      <c r="I26" s="63"/>
      <c r="J26" s="63"/>
      <c r="K26" s="63"/>
      <c r="L26" s="63"/>
      <c r="M26" s="63"/>
      <c r="N26" s="63"/>
    </row>
    <row r="27" spans="4:14">
      <c r="D27" s="62"/>
      <c r="G27" s="63"/>
      <c r="H27" s="63"/>
      <c r="I27" s="63"/>
      <c r="J27" s="63"/>
      <c r="K27" s="63"/>
      <c r="L27" s="63"/>
      <c r="M27" s="63"/>
      <c r="N27" s="63"/>
    </row>
    <row r="28" spans="4:14">
      <c r="D28" s="62"/>
      <c r="G28" s="63"/>
      <c r="H28" s="63"/>
      <c r="I28" s="63"/>
      <c r="J28" s="63"/>
      <c r="K28" s="63"/>
      <c r="L28" s="63"/>
      <c r="M28" s="63"/>
      <c r="N28" s="63"/>
    </row>
    <row r="29" spans="4:14">
      <c r="D29" s="62"/>
      <c r="G29" s="63"/>
      <c r="H29" s="63"/>
      <c r="I29" s="63"/>
      <c r="J29" s="63"/>
      <c r="K29" s="63"/>
      <c r="L29" s="63"/>
      <c r="M29" s="63"/>
      <c r="N29" s="63"/>
    </row>
    <row r="30" spans="4:14">
      <c r="D30" s="62"/>
      <c r="G30" s="63"/>
      <c r="H30" s="63"/>
      <c r="I30" s="63"/>
      <c r="J30" s="63"/>
      <c r="K30" s="63"/>
      <c r="L30" s="63"/>
      <c r="M30" s="63"/>
      <c r="N30" s="63"/>
    </row>
    <row r="31" spans="4:14">
      <c r="D31" s="62"/>
      <c r="G31" s="63"/>
      <c r="H31" s="63"/>
      <c r="I31" s="63"/>
      <c r="J31" s="63"/>
      <c r="K31" s="63"/>
      <c r="L31" s="63"/>
      <c r="M31" s="63"/>
      <c r="N31" s="63"/>
    </row>
    <row r="32" spans="4:14">
      <c r="D32" s="62"/>
      <c r="G32" s="63"/>
      <c r="H32" s="63"/>
      <c r="I32" s="63"/>
      <c r="J32" s="63"/>
      <c r="K32" s="63"/>
      <c r="L32" s="63"/>
      <c r="M32" s="63"/>
      <c r="N32" s="63"/>
    </row>
    <row r="33" spans="4:14">
      <c r="D33" s="62"/>
      <c r="G33" s="63"/>
      <c r="H33" s="63"/>
      <c r="I33" s="63"/>
      <c r="J33" s="63"/>
      <c r="K33" s="63"/>
      <c r="L33" s="63"/>
      <c r="M33" s="63"/>
      <c r="N33" s="63"/>
    </row>
    <row r="34" spans="4:14">
      <c r="D34" s="62"/>
      <c r="G34" s="63"/>
      <c r="H34" s="63"/>
      <c r="I34" s="63"/>
      <c r="J34" s="63"/>
      <c r="K34" s="63"/>
      <c r="L34" s="63"/>
      <c r="M34" s="63"/>
      <c r="N34" s="63"/>
    </row>
    <row r="35" spans="4:14">
      <c r="D35" s="62"/>
      <c r="G35" s="63"/>
      <c r="H35" s="63"/>
      <c r="I35" s="63"/>
      <c r="J35" s="63"/>
      <c r="K35" s="63"/>
      <c r="L35" s="63"/>
      <c r="M35" s="63"/>
      <c r="N35" s="63"/>
    </row>
    <row r="36" spans="4:14">
      <c r="D36" s="62"/>
      <c r="G36" s="63"/>
      <c r="H36" s="63"/>
      <c r="I36" s="63"/>
      <c r="J36" s="63"/>
      <c r="K36" s="63"/>
      <c r="L36" s="63"/>
      <c r="M36" s="63"/>
      <c r="N36" s="63"/>
    </row>
    <row r="37" spans="4:14">
      <c r="D37" s="62"/>
      <c r="G37" s="63"/>
      <c r="H37" s="63"/>
      <c r="I37" s="63"/>
      <c r="J37" s="63"/>
      <c r="K37" s="63"/>
      <c r="L37" s="63"/>
      <c r="M37" s="63"/>
      <c r="N37" s="63"/>
    </row>
    <row r="38" spans="4:14">
      <c r="D38" s="62"/>
      <c r="G38" s="63"/>
      <c r="H38" s="63"/>
      <c r="I38" s="63"/>
      <c r="J38" s="63"/>
      <c r="K38" s="63"/>
      <c r="L38" s="63"/>
      <c r="M38" s="63"/>
      <c r="N38" s="63"/>
    </row>
    <row r="39" spans="4:14">
      <c r="D39" s="62"/>
      <c r="G39" s="63"/>
      <c r="H39" s="63"/>
      <c r="I39" s="63"/>
      <c r="J39" s="63"/>
      <c r="K39" s="63"/>
      <c r="L39" s="63"/>
      <c r="M39" s="63"/>
      <c r="N39" s="63"/>
    </row>
    <row r="40" spans="4:14">
      <c r="D40" s="62"/>
      <c r="G40" s="63"/>
      <c r="H40" s="63"/>
      <c r="I40" s="63"/>
      <c r="J40" s="63"/>
      <c r="K40" s="63"/>
      <c r="L40" s="63"/>
      <c r="M40" s="63"/>
      <c r="N40" s="63"/>
    </row>
    <row r="41" spans="4:14">
      <c r="D41" s="62"/>
      <c r="G41" s="63"/>
      <c r="H41" s="63"/>
      <c r="I41" s="63"/>
      <c r="J41" s="63"/>
      <c r="K41" s="63"/>
      <c r="L41" s="63"/>
      <c r="M41" s="63"/>
      <c r="N41" s="63"/>
    </row>
    <row r="42" spans="4:14">
      <c r="D42" s="62"/>
      <c r="G42" s="63"/>
      <c r="H42" s="63"/>
      <c r="I42" s="63"/>
      <c r="J42" s="63"/>
      <c r="K42" s="63"/>
      <c r="L42" s="63"/>
      <c r="M42" s="63"/>
      <c r="N42" s="63"/>
    </row>
    <row r="43" spans="4:14">
      <c r="D43" s="62"/>
      <c r="G43" s="63"/>
      <c r="H43" s="63"/>
      <c r="I43" s="63"/>
      <c r="J43" s="63"/>
      <c r="K43" s="63"/>
      <c r="L43" s="63"/>
      <c r="M43" s="63"/>
      <c r="N43" s="63"/>
    </row>
    <row r="44" spans="4:14">
      <c r="D44" s="62"/>
      <c r="G44" s="63"/>
      <c r="H44" s="63"/>
      <c r="I44" s="63"/>
      <c r="J44" s="63"/>
      <c r="K44" s="63"/>
      <c r="L44" s="63"/>
      <c r="M44" s="63"/>
      <c r="N44" s="63"/>
    </row>
    <row r="45" spans="4:14">
      <c r="D45" s="62"/>
      <c r="G45" s="63"/>
      <c r="H45" s="63"/>
      <c r="I45" s="63"/>
      <c r="J45" s="63"/>
      <c r="K45" s="63"/>
      <c r="L45" s="63"/>
      <c r="M45" s="63"/>
      <c r="N45" s="63"/>
    </row>
    <row r="46" spans="4:14">
      <c r="D46" s="62"/>
      <c r="G46" s="63"/>
      <c r="H46" s="63"/>
      <c r="I46" s="63"/>
      <c r="J46" s="63"/>
      <c r="K46" s="63"/>
      <c r="L46" s="63"/>
      <c r="M46" s="63"/>
      <c r="N46" s="63"/>
    </row>
    <row r="47" spans="4:14">
      <c r="D47" s="62"/>
      <c r="G47" s="63"/>
      <c r="H47" s="63"/>
      <c r="I47" s="63"/>
      <c r="J47" s="63"/>
      <c r="K47" s="63"/>
      <c r="L47" s="63"/>
      <c r="M47" s="63"/>
      <c r="N47" s="63"/>
    </row>
    <row r="48" spans="4:14">
      <c r="D48" s="62"/>
      <c r="G48" s="63"/>
      <c r="H48" s="63"/>
      <c r="I48" s="63"/>
      <c r="J48" s="63"/>
      <c r="K48" s="63"/>
      <c r="L48" s="63"/>
      <c r="M48" s="63"/>
      <c r="N48" s="63"/>
    </row>
    <row r="49" spans="4:14">
      <c r="D49" s="62"/>
      <c r="G49" s="63"/>
      <c r="H49" s="63"/>
      <c r="I49" s="63"/>
      <c r="J49" s="63"/>
      <c r="K49" s="63"/>
      <c r="L49" s="63"/>
      <c r="M49" s="63"/>
      <c r="N49" s="63"/>
    </row>
    <row r="50" spans="4:14">
      <c r="D50" s="62"/>
      <c r="G50" s="63"/>
      <c r="H50" s="63"/>
      <c r="I50" s="63"/>
      <c r="J50" s="63"/>
      <c r="K50" s="63"/>
      <c r="L50" s="63"/>
      <c r="M50" s="63"/>
      <c r="N50" s="63"/>
    </row>
    <row r="51" spans="4:14">
      <c r="D51" s="62"/>
      <c r="G51" s="63"/>
      <c r="H51" s="63"/>
      <c r="I51" s="63"/>
      <c r="J51" s="63"/>
      <c r="K51" s="63"/>
      <c r="L51" s="63"/>
      <c r="M51" s="63"/>
      <c r="N51" s="63"/>
    </row>
    <row r="52" spans="4:14">
      <c r="D52" s="62"/>
      <c r="G52" s="63"/>
      <c r="H52" s="63"/>
      <c r="I52" s="63"/>
      <c r="J52" s="63"/>
      <c r="K52" s="63"/>
      <c r="L52" s="63"/>
      <c r="M52" s="63"/>
      <c r="N52" s="63"/>
    </row>
    <row r="53" spans="4:14">
      <c r="D53" s="62"/>
      <c r="G53" s="63"/>
      <c r="H53" s="63"/>
      <c r="I53" s="63"/>
      <c r="J53" s="63"/>
      <c r="K53" s="63"/>
      <c r="L53" s="63"/>
      <c r="M53" s="63"/>
      <c r="N53" s="63"/>
    </row>
    <row r="54" spans="4:14">
      <c r="D54" s="62"/>
      <c r="G54" s="63"/>
      <c r="H54" s="63"/>
      <c r="I54" s="63"/>
      <c r="J54" s="63"/>
      <c r="K54" s="63"/>
      <c r="L54" s="63"/>
      <c r="M54" s="63"/>
      <c r="N54" s="63"/>
    </row>
    <row r="55" spans="4:14">
      <c r="D55" s="62"/>
      <c r="G55" s="63"/>
      <c r="H55" s="63"/>
      <c r="I55" s="63"/>
      <c r="J55" s="63"/>
      <c r="K55" s="63"/>
      <c r="L55" s="63"/>
      <c r="M55" s="63"/>
      <c r="N55" s="63"/>
    </row>
    <row r="56" spans="4:14">
      <c r="D56" s="62"/>
      <c r="G56" s="63"/>
      <c r="H56" s="63"/>
      <c r="I56" s="63"/>
      <c r="J56" s="63"/>
      <c r="K56" s="63"/>
      <c r="L56" s="63"/>
      <c r="M56" s="63"/>
      <c r="N56" s="63"/>
    </row>
    <row r="57" spans="4:14">
      <c r="D57" s="62"/>
      <c r="G57" s="63"/>
      <c r="H57" s="63"/>
      <c r="I57" s="63"/>
      <c r="J57" s="63"/>
      <c r="K57" s="63"/>
      <c r="L57" s="63"/>
      <c r="M57" s="63"/>
      <c r="N57" s="63"/>
    </row>
    <row r="58" spans="4:14">
      <c r="D58" s="62"/>
      <c r="G58" s="63"/>
      <c r="H58" s="63"/>
      <c r="I58" s="63"/>
      <c r="J58" s="63"/>
      <c r="K58" s="63"/>
      <c r="L58" s="63"/>
      <c r="M58" s="63"/>
      <c r="N58" s="63"/>
    </row>
    <row r="59" spans="4:14">
      <c r="D59" s="62"/>
      <c r="G59" s="63"/>
      <c r="H59" s="63"/>
      <c r="I59" s="63"/>
      <c r="J59" s="63"/>
      <c r="K59" s="63"/>
      <c r="L59" s="63"/>
      <c r="M59" s="63"/>
      <c r="N59" s="63"/>
    </row>
    <row r="60" spans="4:14">
      <c r="D60" s="62"/>
      <c r="G60" s="63"/>
      <c r="H60" s="63"/>
      <c r="I60" s="63"/>
      <c r="J60" s="63"/>
      <c r="K60" s="63"/>
      <c r="L60" s="63"/>
      <c r="M60" s="63"/>
      <c r="N60" s="63"/>
    </row>
    <row r="61" spans="4:14">
      <c r="D61" s="62"/>
      <c r="G61" s="63"/>
      <c r="H61" s="63"/>
      <c r="I61" s="63"/>
      <c r="J61" s="63"/>
      <c r="K61" s="63"/>
      <c r="L61" s="63"/>
      <c r="M61" s="63"/>
      <c r="N61" s="63"/>
    </row>
    <row r="62" spans="4:14">
      <c r="D62" s="62"/>
      <c r="G62" s="63"/>
      <c r="H62" s="63"/>
      <c r="I62" s="63"/>
      <c r="J62" s="63"/>
      <c r="K62" s="63"/>
      <c r="L62" s="63"/>
      <c r="M62" s="63"/>
      <c r="N62" s="63"/>
    </row>
    <row r="63" spans="4:14">
      <c r="D63" s="62"/>
      <c r="G63" s="63"/>
      <c r="H63" s="63"/>
      <c r="I63" s="63"/>
      <c r="J63" s="63"/>
      <c r="K63" s="63"/>
      <c r="L63" s="63"/>
      <c r="M63" s="63"/>
      <c r="N63" s="63"/>
    </row>
    <row r="64" spans="4:14">
      <c r="D64" s="62"/>
      <c r="G64" s="63"/>
      <c r="H64" s="63"/>
      <c r="I64" s="63"/>
      <c r="J64" s="63"/>
      <c r="K64" s="63"/>
      <c r="L64" s="63"/>
      <c r="M64" s="63"/>
      <c r="N64" s="63"/>
    </row>
    <row r="65" spans="4:14">
      <c r="D65" s="62"/>
      <c r="G65" s="63"/>
      <c r="H65" s="63"/>
      <c r="I65" s="63"/>
      <c r="J65" s="63"/>
      <c r="K65" s="63"/>
      <c r="L65" s="63"/>
      <c r="M65" s="63"/>
      <c r="N65" s="63"/>
    </row>
    <row r="66" spans="4:14">
      <c r="D66" s="62"/>
      <c r="G66" s="63"/>
      <c r="H66" s="63"/>
      <c r="I66" s="63"/>
      <c r="J66" s="63"/>
      <c r="K66" s="63"/>
      <c r="L66" s="63"/>
      <c r="M66" s="63"/>
      <c r="N66" s="63"/>
    </row>
    <row r="67" spans="4:14">
      <c r="D67" s="62"/>
      <c r="G67" s="63"/>
      <c r="H67" s="63"/>
      <c r="I67" s="63"/>
      <c r="J67" s="63"/>
      <c r="K67" s="63"/>
      <c r="L67" s="63"/>
      <c r="M67" s="63"/>
      <c r="N67" s="63"/>
    </row>
    <row r="68" spans="4:14">
      <c r="D68" s="62"/>
      <c r="G68" s="63"/>
      <c r="H68" s="63"/>
      <c r="I68" s="63"/>
      <c r="J68" s="63"/>
      <c r="K68" s="63"/>
      <c r="L68" s="63"/>
      <c r="M68" s="63"/>
      <c r="N68" s="63"/>
    </row>
    <row r="69" spans="4:14">
      <c r="D69" s="62"/>
      <c r="G69" s="63"/>
      <c r="H69" s="63"/>
      <c r="I69" s="63"/>
      <c r="J69" s="63"/>
      <c r="K69" s="63"/>
      <c r="L69" s="63"/>
      <c r="M69" s="63"/>
      <c r="N69" s="63"/>
    </row>
    <row r="70" spans="4:14">
      <c r="D70" s="62"/>
      <c r="G70" s="63"/>
      <c r="H70" s="63"/>
      <c r="I70" s="63"/>
      <c r="J70" s="63"/>
      <c r="K70" s="63"/>
      <c r="L70" s="63"/>
      <c r="M70" s="63"/>
      <c r="N70" s="63"/>
    </row>
    <row r="71" spans="4:14">
      <c r="D71" s="62"/>
      <c r="G71" s="63"/>
      <c r="H71" s="63"/>
      <c r="I71" s="63"/>
      <c r="J71" s="63"/>
      <c r="K71" s="63"/>
      <c r="L71" s="63"/>
      <c r="M71" s="63"/>
      <c r="N71" s="63"/>
    </row>
    <row r="72" spans="4:14">
      <c r="D72" s="62"/>
      <c r="G72" s="63"/>
      <c r="H72" s="63"/>
      <c r="I72" s="63"/>
      <c r="J72" s="63"/>
      <c r="K72" s="63"/>
      <c r="L72" s="63"/>
      <c r="M72" s="63"/>
      <c r="N72" s="63"/>
    </row>
    <row r="73" spans="4:14">
      <c r="D73" s="62"/>
      <c r="G73" s="63"/>
      <c r="H73" s="63"/>
      <c r="I73" s="63"/>
      <c r="J73" s="63"/>
      <c r="K73" s="63"/>
      <c r="L73" s="63"/>
      <c r="M73" s="63"/>
      <c r="N73" s="63"/>
    </row>
    <row r="74" spans="4:14">
      <c r="D74" s="62"/>
      <c r="G74" s="63"/>
      <c r="H74" s="63"/>
      <c r="I74" s="63"/>
      <c r="J74" s="63"/>
      <c r="K74" s="63"/>
      <c r="L74" s="63"/>
      <c r="M74" s="63"/>
      <c r="N74" s="63"/>
    </row>
    <row r="75" spans="4:14">
      <c r="D75" s="62"/>
      <c r="G75" s="63"/>
      <c r="H75" s="63"/>
      <c r="I75" s="63"/>
      <c r="J75" s="63"/>
      <c r="K75" s="63"/>
      <c r="L75" s="63"/>
      <c r="M75" s="63"/>
      <c r="N75" s="63"/>
    </row>
    <row r="76" spans="4:14">
      <c r="D76" s="62"/>
      <c r="G76" s="63"/>
      <c r="H76" s="63"/>
      <c r="I76" s="63"/>
      <c r="J76" s="63"/>
      <c r="K76" s="63"/>
      <c r="L76" s="63"/>
      <c r="M76" s="63"/>
      <c r="N76" s="63"/>
    </row>
    <row r="77" spans="4:14">
      <c r="D77" s="62"/>
      <c r="G77" s="63"/>
      <c r="H77" s="63"/>
      <c r="I77" s="63"/>
      <c r="J77" s="63"/>
      <c r="K77" s="63"/>
      <c r="L77" s="63"/>
      <c r="M77" s="63"/>
      <c r="N77" s="63"/>
    </row>
    <row r="78" spans="4:14">
      <c r="D78" s="62"/>
      <c r="G78" s="63"/>
      <c r="H78" s="63"/>
      <c r="I78" s="63"/>
      <c r="J78" s="63"/>
      <c r="K78" s="63"/>
      <c r="L78" s="63"/>
      <c r="M78" s="63"/>
      <c r="N78" s="63"/>
    </row>
    <row r="79" spans="4:14">
      <c r="D79" s="62"/>
      <c r="G79" s="63"/>
      <c r="H79" s="63"/>
      <c r="I79" s="63"/>
      <c r="J79" s="63"/>
      <c r="K79" s="63"/>
      <c r="L79" s="63"/>
      <c r="M79" s="63"/>
      <c r="N79" s="63"/>
    </row>
    <row r="80" spans="4:14">
      <c r="D80" s="62"/>
      <c r="G80" s="63"/>
      <c r="H80" s="63"/>
      <c r="I80" s="63"/>
      <c r="J80" s="63"/>
      <c r="K80" s="63"/>
      <c r="L80" s="63"/>
      <c r="M80" s="63"/>
      <c r="N80" s="63"/>
    </row>
    <row r="81" spans="4:14">
      <c r="D81" s="62"/>
      <c r="G81" s="63"/>
      <c r="H81" s="63"/>
      <c r="I81" s="63"/>
      <c r="J81" s="63"/>
      <c r="K81" s="63"/>
      <c r="L81" s="63"/>
      <c r="M81" s="63"/>
      <c r="N81" s="63"/>
    </row>
    <row r="82" spans="4:14">
      <c r="D82" s="62"/>
      <c r="G82" s="63"/>
      <c r="H82" s="63"/>
      <c r="I82" s="63"/>
      <c r="J82" s="63"/>
      <c r="K82" s="63"/>
      <c r="L82" s="63"/>
      <c r="M82" s="63"/>
      <c r="N82" s="63"/>
    </row>
    <row r="83" spans="4:14">
      <c r="D83" s="62"/>
      <c r="G83" s="63"/>
      <c r="H83" s="63"/>
      <c r="I83" s="63"/>
      <c r="J83" s="63"/>
      <c r="K83" s="63"/>
      <c r="L83" s="63"/>
      <c r="M83" s="63"/>
      <c r="N83" s="63"/>
    </row>
    <row r="84" spans="4:14">
      <c r="D84" s="62"/>
      <c r="G84" s="63"/>
      <c r="H84" s="63"/>
      <c r="I84" s="63"/>
      <c r="J84" s="63"/>
      <c r="K84" s="63"/>
      <c r="L84" s="63"/>
      <c r="M84" s="63"/>
      <c r="N84" s="63"/>
    </row>
    <row r="85" spans="4:14">
      <c r="D85" s="62"/>
      <c r="G85" s="63"/>
      <c r="H85" s="63"/>
      <c r="I85" s="63"/>
      <c r="J85" s="63"/>
      <c r="K85" s="63"/>
      <c r="L85" s="63"/>
      <c r="M85" s="63"/>
      <c r="N85" s="63"/>
    </row>
    <row r="86" spans="4:14">
      <c r="D86" s="62"/>
      <c r="G86" s="63"/>
      <c r="H86" s="63"/>
      <c r="I86" s="63"/>
      <c r="J86" s="63"/>
      <c r="K86" s="63"/>
      <c r="L86" s="63"/>
      <c r="M86" s="63"/>
      <c r="N86" s="63"/>
    </row>
    <row r="87" spans="4:14">
      <c r="D87" s="62"/>
      <c r="G87" s="63"/>
      <c r="H87" s="63"/>
      <c r="I87" s="63"/>
      <c r="J87" s="63"/>
      <c r="K87" s="63"/>
      <c r="L87" s="63"/>
      <c r="M87" s="63"/>
      <c r="N87" s="63"/>
    </row>
    <row r="88" spans="4:14">
      <c r="D88" s="62"/>
      <c r="G88" s="63"/>
      <c r="H88" s="63"/>
      <c r="I88" s="63"/>
      <c r="J88" s="63"/>
      <c r="K88" s="63"/>
      <c r="L88" s="63"/>
      <c r="M88" s="63"/>
      <c r="N88" s="63"/>
    </row>
    <row r="89" spans="4:14">
      <c r="D89" s="62"/>
      <c r="G89" s="63"/>
      <c r="H89" s="63"/>
      <c r="I89" s="63"/>
      <c r="J89" s="63"/>
      <c r="K89" s="63"/>
      <c r="L89" s="63"/>
      <c r="M89" s="63"/>
      <c r="N89" s="63"/>
    </row>
    <row r="90" spans="4:14">
      <c r="D90" s="62"/>
      <c r="G90" s="63"/>
      <c r="H90" s="63"/>
      <c r="I90" s="63"/>
      <c r="J90" s="63"/>
      <c r="K90" s="63"/>
      <c r="L90" s="63"/>
      <c r="M90" s="63"/>
      <c r="N90" s="63"/>
    </row>
    <row r="91" spans="4:14">
      <c r="D91" s="62"/>
      <c r="G91" s="63"/>
      <c r="H91" s="63"/>
      <c r="I91" s="63"/>
      <c r="J91" s="63"/>
      <c r="K91" s="63"/>
      <c r="L91" s="63"/>
      <c r="M91" s="63"/>
      <c r="N91" s="63"/>
    </row>
    <row r="92" spans="4:14">
      <c r="D92" s="62"/>
      <c r="G92" s="63"/>
      <c r="H92" s="63"/>
      <c r="I92" s="63"/>
      <c r="J92" s="63"/>
      <c r="K92" s="63"/>
      <c r="L92" s="63"/>
      <c r="M92" s="63"/>
      <c r="N92" s="63"/>
    </row>
    <row r="93" spans="4:14">
      <c r="D93" s="62"/>
      <c r="G93" s="63"/>
      <c r="H93" s="63"/>
      <c r="I93" s="63"/>
      <c r="J93" s="63"/>
      <c r="K93" s="63"/>
      <c r="L93" s="63"/>
      <c r="M93" s="63"/>
      <c r="N93" s="63"/>
    </row>
    <row r="94" spans="4:14">
      <c r="D94" s="62"/>
      <c r="G94" s="63"/>
      <c r="H94" s="63"/>
      <c r="I94" s="63"/>
      <c r="J94" s="63"/>
      <c r="K94" s="63"/>
      <c r="L94" s="63"/>
      <c r="M94" s="63"/>
      <c r="N94" s="63"/>
    </row>
    <row r="95" spans="4:14">
      <c r="D95" s="62"/>
      <c r="G95" s="63"/>
      <c r="H95" s="63"/>
      <c r="I95" s="63"/>
      <c r="J95" s="63"/>
      <c r="K95" s="63"/>
      <c r="L95" s="63"/>
      <c r="M95" s="63"/>
      <c r="N95" s="63"/>
    </row>
    <row r="96" spans="4:14">
      <c r="D96" s="62"/>
      <c r="G96" s="63"/>
      <c r="H96" s="63"/>
      <c r="I96" s="63"/>
      <c r="J96" s="63"/>
      <c r="K96" s="63"/>
      <c r="L96" s="63"/>
      <c r="M96" s="63"/>
      <c r="N96" s="63"/>
    </row>
    <row r="97" spans="4:14">
      <c r="D97" s="62"/>
      <c r="G97" s="63"/>
      <c r="H97" s="63"/>
      <c r="I97" s="63"/>
      <c r="J97" s="63"/>
      <c r="K97" s="63"/>
      <c r="L97" s="63"/>
      <c r="M97" s="63"/>
      <c r="N97" s="63"/>
    </row>
    <row r="98" spans="4:14">
      <c r="D98" s="62"/>
      <c r="G98" s="63"/>
      <c r="H98" s="63"/>
      <c r="I98" s="63"/>
      <c r="J98" s="63"/>
      <c r="K98" s="63"/>
      <c r="L98" s="63"/>
      <c r="M98" s="63"/>
      <c r="N98" s="63"/>
    </row>
    <row r="99" spans="4:14">
      <c r="D99" s="62"/>
      <c r="G99" s="63"/>
      <c r="H99" s="63"/>
      <c r="I99" s="63"/>
      <c r="J99" s="63"/>
      <c r="K99" s="63"/>
      <c r="L99" s="63"/>
      <c r="M99" s="63"/>
      <c r="N99" s="63"/>
    </row>
    <row r="100" spans="4:14">
      <c r="D100" s="62"/>
      <c r="G100" s="63"/>
      <c r="H100" s="63"/>
      <c r="I100" s="63"/>
      <c r="J100" s="63"/>
      <c r="K100" s="63"/>
      <c r="L100" s="63"/>
      <c r="M100" s="63"/>
      <c r="N100" s="63"/>
    </row>
    <row r="101" spans="4:14">
      <c r="D101" s="62"/>
      <c r="G101" s="63"/>
      <c r="H101" s="63"/>
      <c r="I101" s="63"/>
      <c r="J101" s="63"/>
      <c r="K101" s="63"/>
      <c r="L101" s="63"/>
      <c r="M101" s="63"/>
      <c r="N101" s="63"/>
    </row>
    <row r="102" spans="4:14">
      <c r="D102" s="62"/>
      <c r="G102" s="63"/>
      <c r="H102" s="63"/>
      <c r="I102" s="63"/>
      <c r="J102" s="63"/>
      <c r="K102" s="63"/>
      <c r="L102" s="63"/>
      <c r="M102" s="63"/>
      <c r="N102" s="63"/>
    </row>
    <row r="103" spans="4:14">
      <c r="D103" s="62"/>
      <c r="G103" s="63"/>
      <c r="H103" s="63"/>
      <c r="I103" s="63"/>
      <c r="J103" s="63"/>
      <c r="K103" s="63"/>
      <c r="L103" s="63"/>
      <c r="M103" s="63"/>
      <c r="N103" s="63"/>
    </row>
    <row r="104" spans="4:14">
      <c r="D104" s="62"/>
      <c r="G104" s="63"/>
      <c r="H104" s="63"/>
      <c r="I104" s="63"/>
      <c r="J104" s="63"/>
      <c r="K104" s="63"/>
      <c r="L104" s="63"/>
      <c r="M104" s="63"/>
      <c r="N104" s="63"/>
    </row>
    <row r="105" spans="4:14">
      <c r="D105" s="62"/>
      <c r="G105" s="63"/>
      <c r="H105" s="63"/>
      <c r="I105" s="63"/>
      <c r="J105" s="63"/>
      <c r="K105" s="63"/>
      <c r="L105" s="63"/>
      <c r="M105" s="63"/>
      <c r="N105" s="63"/>
    </row>
    <row r="106" spans="4:14">
      <c r="D106" s="62"/>
      <c r="G106" s="63"/>
      <c r="H106" s="63"/>
      <c r="I106" s="63"/>
      <c r="J106" s="63"/>
      <c r="K106" s="63"/>
      <c r="L106" s="63"/>
      <c r="M106" s="63"/>
      <c r="N106" s="63"/>
    </row>
    <row r="107" spans="4:14">
      <c r="D107" s="62"/>
      <c r="G107" s="63"/>
      <c r="H107" s="63"/>
      <c r="I107" s="63"/>
      <c r="J107" s="63"/>
      <c r="K107" s="63"/>
      <c r="L107" s="63"/>
      <c r="M107" s="63"/>
      <c r="N107" s="63"/>
    </row>
    <row r="108" spans="4:14">
      <c r="D108" s="62"/>
      <c r="G108" s="63"/>
      <c r="H108" s="63"/>
      <c r="I108" s="63"/>
      <c r="J108" s="63"/>
      <c r="K108" s="63"/>
      <c r="L108" s="63"/>
      <c r="M108" s="63"/>
      <c r="N108" s="63"/>
    </row>
    <row r="109" spans="4:14">
      <c r="D109" s="62"/>
      <c r="G109" s="63"/>
      <c r="H109" s="63"/>
      <c r="I109" s="63"/>
      <c r="J109" s="63"/>
      <c r="K109" s="63"/>
      <c r="L109" s="63"/>
      <c r="M109" s="63"/>
      <c r="N109" s="63"/>
    </row>
    <row r="110" spans="4:14">
      <c r="D110" s="62"/>
      <c r="G110" s="63"/>
      <c r="H110" s="63"/>
      <c r="I110" s="63"/>
      <c r="J110" s="63"/>
      <c r="K110" s="63"/>
      <c r="L110" s="63"/>
      <c r="M110" s="63"/>
      <c r="N110" s="63"/>
    </row>
    <row r="111" spans="4:14">
      <c r="D111" s="62"/>
      <c r="G111" s="63"/>
      <c r="H111" s="63"/>
      <c r="I111" s="63"/>
      <c r="J111" s="63"/>
      <c r="K111" s="63"/>
      <c r="L111" s="63"/>
      <c r="M111" s="63"/>
      <c r="N111" s="63"/>
    </row>
    <row r="112" spans="4:14">
      <c r="D112" s="62"/>
      <c r="G112" s="63"/>
      <c r="H112" s="63"/>
      <c r="I112" s="63"/>
      <c r="J112" s="63"/>
      <c r="K112" s="63"/>
      <c r="L112" s="63"/>
      <c r="M112" s="63"/>
      <c r="N112" s="63"/>
    </row>
    <row r="113" spans="4:14">
      <c r="D113" s="62"/>
      <c r="G113" s="63"/>
      <c r="H113" s="63"/>
      <c r="I113" s="63"/>
      <c r="J113" s="63"/>
      <c r="K113" s="63"/>
      <c r="L113" s="63"/>
      <c r="M113" s="63"/>
      <c r="N113" s="63"/>
    </row>
    <row r="114" spans="4:14">
      <c r="D114" s="62"/>
      <c r="G114" s="63"/>
      <c r="H114" s="63"/>
      <c r="I114" s="63"/>
      <c r="J114" s="63"/>
      <c r="K114" s="63"/>
      <c r="L114" s="63"/>
      <c r="M114" s="63"/>
      <c r="N114" s="63"/>
    </row>
    <row r="115" spans="4:14">
      <c r="D115" s="62"/>
      <c r="G115" s="63"/>
      <c r="H115" s="63"/>
      <c r="I115" s="63"/>
      <c r="J115" s="63"/>
      <c r="K115" s="63"/>
      <c r="L115" s="63"/>
      <c r="M115" s="63"/>
      <c r="N115" s="63"/>
    </row>
    <row r="116" spans="4:14">
      <c r="D116" s="62"/>
      <c r="G116" s="63"/>
      <c r="H116" s="63"/>
      <c r="I116" s="63"/>
      <c r="J116" s="63"/>
      <c r="K116" s="63"/>
      <c r="L116" s="63"/>
      <c r="M116" s="63"/>
      <c r="N116" s="63"/>
    </row>
    <row r="117" spans="4:14">
      <c r="D117" s="62"/>
      <c r="G117" s="63"/>
      <c r="H117" s="63"/>
      <c r="I117" s="63"/>
      <c r="J117" s="63"/>
      <c r="K117" s="63"/>
      <c r="L117" s="63"/>
      <c r="M117" s="63"/>
      <c r="N117" s="63"/>
    </row>
    <row r="118" spans="4:14">
      <c r="D118" s="62"/>
      <c r="G118" s="63"/>
      <c r="H118" s="63"/>
      <c r="I118" s="63"/>
      <c r="J118" s="63"/>
      <c r="K118" s="63"/>
      <c r="L118" s="63"/>
      <c r="M118" s="63"/>
      <c r="N118" s="63"/>
    </row>
    <row r="119" spans="4:14">
      <c r="D119" s="62"/>
      <c r="G119" s="63"/>
      <c r="H119" s="63"/>
      <c r="I119" s="63"/>
      <c r="J119" s="63"/>
      <c r="K119" s="63"/>
      <c r="L119" s="63"/>
      <c r="M119" s="63"/>
      <c r="N119" s="63"/>
    </row>
    <row r="120" spans="4:14">
      <c r="D120" s="62"/>
      <c r="G120" s="63"/>
      <c r="H120" s="63"/>
      <c r="I120" s="63"/>
      <c r="J120" s="63"/>
      <c r="K120" s="63"/>
      <c r="L120" s="63"/>
      <c r="M120" s="63"/>
      <c r="N120" s="63"/>
    </row>
    <row r="121" spans="4:14">
      <c r="D121" s="62"/>
      <c r="G121" s="63"/>
      <c r="H121" s="63"/>
      <c r="I121" s="63"/>
      <c r="J121" s="63"/>
      <c r="K121" s="63"/>
      <c r="L121" s="63"/>
      <c r="M121" s="63"/>
      <c r="N121" s="63"/>
    </row>
    <row r="122" spans="4:14">
      <c r="D122" s="62"/>
      <c r="G122" s="63"/>
      <c r="H122" s="63"/>
      <c r="I122" s="63"/>
      <c r="J122" s="63"/>
      <c r="K122" s="63"/>
      <c r="L122" s="63"/>
      <c r="M122" s="63"/>
      <c r="N122" s="63"/>
    </row>
    <row r="123" spans="4:14">
      <c r="D123" s="62"/>
      <c r="G123" s="63"/>
      <c r="H123" s="63"/>
      <c r="I123" s="63"/>
      <c r="J123" s="63"/>
      <c r="K123" s="63"/>
      <c r="L123" s="63"/>
      <c r="M123" s="63"/>
      <c r="N123" s="63"/>
    </row>
    <row r="124" spans="4:14">
      <c r="D124" s="62"/>
      <c r="G124" s="63"/>
      <c r="H124" s="63"/>
      <c r="I124" s="63"/>
      <c r="J124" s="63"/>
      <c r="K124" s="63"/>
      <c r="L124" s="63"/>
      <c r="M124" s="63"/>
      <c r="N124" s="63"/>
    </row>
    <row r="125" spans="4:14">
      <c r="D125" s="62"/>
      <c r="G125" s="63"/>
      <c r="H125" s="63"/>
      <c r="I125" s="63"/>
      <c r="J125" s="63"/>
      <c r="K125" s="63"/>
      <c r="L125" s="63"/>
      <c r="M125" s="63"/>
      <c r="N125" s="63"/>
    </row>
    <row r="126" spans="4:14">
      <c r="D126" s="62"/>
      <c r="G126" s="63"/>
      <c r="H126" s="63"/>
      <c r="I126" s="63"/>
      <c r="J126" s="63"/>
      <c r="K126" s="63"/>
      <c r="L126" s="63"/>
      <c r="M126" s="63"/>
      <c r="N126" s="63"/>
    </row>
    <row r="127" spans="4:14">
      <c r="D127" s="62"/>
      <c r="G127" s="63"/>
      <c r="H127" s="63"/>
      <c r="I127" s="63"/>
      <c r="J127" s="63"/>
      <c r="K127" s="63"/>
      <c r="L127" s="63"/>
      <c r="M127" s="63"/>
      <c r="N127" s="63"/>
    </row>
    <row r="128" spans="4:14">
      <c r="D128" s="62"/>
      <c r="G128" s="63"/>
      <c r="H128" s="63"/>
      <c r="I128" s="63"/>
      <c r="J128" s="63"/>
      <c r="K128" s="63"/>
      <c r="L128" s="63"/>
      <c r="M128" s="63"/>
      <c r="N128" s="63"/>
    </row>
    <row r="129" spans="4:14">
      <c r="D129" s="62"/>
      <c r="G129" s="63"/>
      <c r="H129" s="63"/>
      <c r="I129" s="63"/>
      <c r="J129" s="63"/>
      <c r="K129" s="63"/>
      <c r="L129" s="63"/>
      <c r="M129" s="63"/>
      <c r="N129" s="63"/>
    </row>
    <row r="130" spans="4:14">
      <c r="D130" s="62"/>
      <c r="G130" s="63"/>
      <c r="H130" s="63"/>
      <c r="I130" s="63"/>
      <c r="J130" s="63"/>
      <c r="K130" s="63"/>
      <c r="L130" s="63"/>
      <c r="M130" s="63"/>
      <c r="N130" s="63"/>
    </row>
    <row r="131" spans="4:14">
      <c r="D131" s="62"/>
      <c r="G131" s="63"/>
      <c r="H131" s="63"/>
      <c r="I131" s="63"/>
      <c r="J131" s="63"/>
      <c r="K131" s="63"/>
      <c r="L131" s="63"/>
      <c r="M131" s="63"/>
      <c r="N131" s="63"/>
    </row>
    <row r="132" spans="4:14">
      <c r="D132" s="62"/>
      <c r="G132" s="63"/>
      <c r="H132" s="63"/>
      <c r="I132" s="63"/>
      <c r="J132" s="63"/>
      <c r="K132" s="63"/>
      <c r="L132" s="63"/>
      <c r="M132" s="63"/>
      <c r="N132" s="63"/>
    </row>
    <row r="133" spans="4:14">
      <c r="D133" s="62"/>
      <c r="G133" s="63"/>
      <c r="H133" s="63"/>
      <c r="I133" s="63"/>
      <c r="J133" s="63"/>
      <c r="K133" s="63"/>
      <c r="L133" s="63"/>
      <c r="M133" s="63"/>
      <c r="N133" s="63"/>
    </row>
    <row r="134" spans="4:14">
      <c r="D134" s="62"/>
      <c r="G134" s="63"/>
      <c r="H134" s="63"/>
      <c r="I134" s="63"/>
      <c r="J134" s="63"/>
      <c r="K134" s="63"/>
      <c r="L134" s="63"/>
      <c r="M134" s="63"/>
      <c r="N134" s="63"/>
    </row>
    <row r="135" spans="4:14">
      <c r="D135" s="62"/>
      <c r="G135" s="63"/>
      <c r="H135" s="63"/>
      <c r="I135" s="63"/>
      <c r="J135" s="63"/>
      <c r="K135" s="63"/>
      <c r="L135" s="63"/>
      <c r="M135" s="63"/>
      <c r="N135" s="63"/>
    </row>
    <row r="136" spans="4:14">
      <c r="D136" s="62"/>
      <c r="G136" s="63"/>
      <c r="H136" s="63"/>
      <c r="I136" s="63"/>
      <c r="J136" s="63"/>
      <c r="K136" s="63"/>
      <c r="L136" s="63"/>
      <c r="M136" s="63"/>
      <c r="N136" s="63"/>
    </row>
    <row r="137" spans="4:14">
      <c r="D137" s="62"/>
      <c r="G137" s="63"/>
      <c r="H137" s="63"/>
      <c r="I137" s="63"/>
      <c r="J137" s="63"/>
      <c r="K137" s="63"/>
      <c r="L137" s="63"/>
      <c r="M137" s="63"/>
      <c r="N137" s="63"/>
    </row>
    <row r="138" spans="4:14">
      <c r="D138" s="62"/>
      <c r="G138" s="63"/>
      <c r="H138" s="63"/>
      <c r="I138" s="63"/>
      <c r="J138" s="63"/>
      <c r="K138" s="63"/>
      <c r="L138" s="63"/>
      <c r="M138" s="63"/>
      <c r="N138" s="63"/>
    </row>
    <row r="139" spans="4:14">
      <c r="D139" s="62"/>
      <c r="G139" s="63"/>
      <c r="H139" s="63"/>
      <c r="I139" s="63"/>
      <c r="J139" s="63"/>
      <c r="K139" s="63"/>
      <c r="L139" s="63"/>
      <c r="M139" s="63"/>
      <c r="N139" s="63"/>
    </row>
    <row r="140" spans="4:14">
      <c r="D140" s="62"/>
      <c r="G140" s="63"/>
      <c r="H140" s="63"/>
      <c r="I140" s="63"/>
      <c r="J140" s="63"/>
      <c r="K140" s="63"/>
      <c r="L140" s="63"/>
      <c r="M140" s="63"/>
      <c r="N140" s="63"/>
    </row>
    <row r="141" spans="4:14">
      <c r="D141" s="62"/>
      <c r="G141" s="63"/>
      <c r="H141" s="63"/>
      <c r="I141" s="63"/>
      <c r="J141" s="63"/>
      <c r="K141" s="63"/>
      <c r="L141" s="63"/>
      <c r="M141" s="63"/>
      <c r="N141" s="63"/>
    </row>
    <row r="142" spans="4:14">
      <c r="D142" s="62"/>
      <c r="G142" s="63"/>
      <c r="H142" s="63"/>
      <c r="I142" s="63"/>
      <c r="J142" s="63"/>
      <c r="K142" s="63"/>
      <c r="L142" s="63"/>
      <c r="M142" s="63"/>
      <c r="N142" s="63"/>
    </row>
    <row r="143" spans="4:14">
      <c r="D143" s="62"/>
      <c r="G143" s="63"/>
      <c r="H143" s="63"/>
      <c r="I143" s="63"/>
      <c r="J143" s="63"/>
      <c r="K143" s="63"/>
      <c r="L143" s="63"/>
      <c r="M143" s="63"/>
      <c r="N143" s="63"/>
    </row>
    <row r="144" spans="4:14">
      <c r="D144" s="62"/>
      <c r="G144" s="63"/>
      <c r="H144" s="63"/>
      <c r="I144" s="63"/>
      <c r="J144" s="63"/>
      <c r="K144" s="63"/>
      <c r="L144" s="63"/>
      <c r="M144" s="63"/>
      <c r="N144" s="63"/>
    </row>
    <row r="145" spans="4:14">
      <c r="D145" s="62"/>
      <c r="G145" s="63"/>
      <c r="H145" s="63"/>
      <c r="I145" s="63"/>
      <c r="J145" s="63"/>
      <c r="K145" s="63"/>
      <c r="L145" s="63"/>
      <c r="M145" s="63"/>
      <c r="N145" s="63"/>
    </row>
    <row r="146" spans="4:14">
      <c r="D146" s="62"/>
      <c r="G146" s="63"/>
      <c r="H146" s="63"/>
      <c r="I146" s="63"/>
      <c r="J146" s="63"/>
      <c r="K146" s="63"/>
      <c r="L146" s="63"/>
      <c r="M146" s="63"/>
      <c r="N146" s="63"/>
    </row>
    <row r="147" spans="4:14">
      <c r="D147" s="62"/>
      <c r="G147" s="63"/>
      <c r="H147" s="63"/>
      <c r="I147" s="63"/>
      <c r="J147" s="63"/>
      <c r="K147" s="63"/>
      <c r="L147" s="63"/>
      <c r="M147" s="63"/>
      <c r="N147" s="63"/>
    </row>
    <row r="148" spans="4:14">
      <c r="D148" s="62"/>
      <c r="G148" s="63"/>
      <c r="H148" s="63"/>
      <c r="I148" s="63"/>
      <c r="J148" s="63"/>
      <c r="K148" s="63"/>
      <c r="L148" s="63"/>
      <c r="M148" s="63"/>
      <c r="N148" s="63"/>
    </row>
    <row r="149" spans="4:14">
      <c r="D149" s="62"/>
      <c r="G149" s="63"/>
      <c r="H149" s="63"/>
      <c r="I149" s="63"/>
      <c r="J149" s="63"/>
      <c r="K149" s="63"/>
      <c r="L149" s="63"/>
      <c r="M149" s="63"/>
      <c r="N149" s="63"/>
    </row>
    <row r="150" spans="4:14">
      <c r="D150" s="62"/>
      <c r="G150" s="63"/>
      <c r="H150" s="63"/>
      <c r="I150" s="63"/>
      <c r="J150" s="63"/>
      <c r="K150" s="63"/>
      <c r="L150" s="63"/>
      <c r="M150" s="63"/>
      <c r="N150" s="63"/>
    </row>
    <row r="151" spans="4:14">
      <c r="D151" s="62"/>
      <c r="G151" s="63"/>
      <c r="H151" s="63"/>
      <c r="I151" s="63"/>
      <c r="J151" s="63"/>
      <c r="K151" s="63"/>
      <c r="L151" s="63"/>
      <c r="M151" s="63"/>
      <c r="N151" s="63"/>
    </row>
    <row r="152" spans="4:14">
      <c r="D152" s="62"/>
      <c r="G152" s="63"/>
      <c r="H152" s="63"/>
      <c r="I152" s="63"/>
      <c r="J152" s="63"/>
      <c r="K152" s="63"/>
      <c r="L152" s="63"/>
      <c r="M152" s="63"/>
      <c r="N152" s="63"/>
    </row>
    <row r="153" spans="4:14">
      <c r="D153" s="62"/>
      <c r="G153" s="63"/>
      <c r="H153" s="63"/>
      <c r="I153" s="63"/>
      <c r="J153" s="63"/>
      <c r="K153" s="63"/>
      <c r="L153" s="63"/>
      <c r="M153" s="63"/>
      <c r="N153" s="63"/>
    </row>
    <row r="154" spans="4:14">
      <c r="D154" s="62"/>
      <c r="G154" s="63"/>
      <c r="H154" s="63"/>
      <c r="I154" s="63"/>
      <c r="J154" s="63"/>
      <c r="K154" s="63"/>
      <c r="L154" s="63"/>
      <c r="M154" s="63"/>
      <c r="N154" s="63"/>
    </row>
    <row r="155" spans="4:14">
      <c r="D155" s="62"/>
      <c r="G155" s="63"/>
      <c r="H155" s="63"/>
      <c r="I155" s="63"/>
      <c r="J155" s="63"/>
      <c r="K155" s="63"/>
      <c r="L155" s="63"/>
      <c r="M155" s="63"/>
      <c r="N155" s="63"/>
    </row>
    <row r="156" spans="4:14">
      <c r="D156" s="62"/>
      <c r="G156" s="63"/>
      <c r="H156" s="63"/>
      <c r="I156" s="63"/>
      <c r="J156" s="63"/>
      <c r="K156" s="63"/>
      <c r="L156" s="63"/>
      <c r="M156" s="63"/>
      <c r="N156" s="63"/>
    </row>
    <row r="157" spans="4:14">
      <c r="D157" s="62"/>
      <c r="G157" s="63"/>
      <c r="H157" s="63"/>
      <c r="I157" s="63"/>
      <c r="J157" s="63"/>
      <c r="K157" s="63"/>
      <c r="L157" s="63"/>
      <c r="M157" s="63"/>
      <c r="N157" s="63"/>
    </row>
    <row r="158" spans="4:14">
      <c r="D158" s="62"/>
      <c r="G158" s="63"/>
      <c r="H158" s="63"/>
      <c r="I158" s="63"/>
      <c r="J158" s="63"/>
      <c r="K158" s="63"/>
      <c r="L158" s="63"/>
      <c r="M158" s="63"/>
      <c r="N158" s="63"/>
    </row>
    <row r="159" spans="4:14">
      <c r="D159" s="62"/>
      <c r="G159" s="63"/>
      <c r="H159" s="63"/>
      <c r="I159" s="63"/>
      <c r="J159" s="63"/>
      <c r="K159" s="63"/>
      <c r="L159" s="63"/>
      <c r="M159" s="63"/>
      <c r="N159" s="63"/>
    </row>
    <row r="160" spans="4:14">
      <c r="D160" s="62"/>
      <c r="G160" s="63"/>
      <c r="H160" s="63"/>
      <c r="I160" s="63"/>
      <c r="J160" s="63"/>
      <c r="K160" s="63"/>
      <c r="L160" s="63"/>
      <c r="M160" s="63"/>
      <c r="N160" s="63"/>
    </row>
    <row r="161" spans="4:14">
      <c r="D161" s="62"/>
      <c r="G161" s="63"/>
      <c r="H161" s="63"/>
      <c r="I161" s="63"/>
      <c r="J161" s="63"/>
      <c r="K161" s="63"/>
      <c r="L161" s="63"/>
      <c r="M161" s="63"/>
      <c r="N161" s="63"/>
    </row>
    <row r="162" spans="4:14">
      <c r="D162" s="62"/>
      <c r="G162" s="63"/>
      <c r="H162" s="63"/>
      <c r="I162" s="63"/>
      <c r="J162" s="63"/>
      <c r="K162" s="63"/>
      <c r="L162" s="63"/>
      <c r="M162" s="63"/>
      <c r="N162" s="63"/>
    </row>
    <row r="163" spans="4:14">
      <c r="D163" s="62"/>
      <c r="G163" s="63"/>
      <c r="H163" s="63"/>
      <c r="I163" s="63"/>
      <c r="J163" s="63"/>
      <c r="K163" s="63"/>
      <c r="L163" s="63"/>
      <c r="M163" s="63"/>
      <c r="N163" s="63"/>
    </row>
    <row r="164" spans="4:14">
      <c r="D164" s="62"/>
      <c r="G164" s="63"/>
      <c r="H164" s="63"/>
      <c r="I164" s="63"/>
      <c r="J164" s="63"/>
      <c r="K164" s="63"/>
      <c r="L164" s="63"/>
      <c r="M164" s="63"/>
      <c r="N164" s="63"/>
    </row>
    <row r="165" spans="4:14">
      <c r="D165" s="62"/>
      <c r="G165" s="63"/>
      <c r="H165" s="63"/>
      <c r="I165" s="63"/>
      <c r="J165" s="63"/>
      <c r="K165" s="63"/>
      <c r="L165" s="63"/>
      <c r="M165" s="63"/>
      <c r="N165" s="63"/>
    </row>
    <row r="166" spans="4:14">
      <c r="D166" s="62"/>
      <c r="G166" s="63"/>
      <c r="H166" s="63"/>
      <c r="I166" s="63"/>
      <c r="J166" s="63"/>
      <c r="K166" s="63"/>
      <c r="L166" s="63"/>
      <c r="M166" s="63"/>
      <c r="N166" s="63"/>
    </row>
    <row r="167" spans="4:14">
      <c r="D167" s="62"/>
      <c r="G167" s="63"/>
      <c r="H167" s="63"/>
      <c r="I167" s="63"/>
      <c r="J167" s="63"/>
      <c r="K167" s="63"/>
      <c r="L167" s="63"/>
      <c r="M167" s="63"/>
      <c r="N167" s="63"/>
    </row>
    <row r="168" spans="4:14">
      <c r="D168" s="62"/>
      <c r="G168" s="63"/>
      <c r="H168" s="63"/>
      <c r="I168" s="63"/>
      <c r="J168" s="63"/>
      <c r="K168" s="63"/>
      <c r="L168" s="63"/>
      <c r="M168" s="63"/>
      <c r="N168" s="63"/>
    </row>
    <row r="169" spans="4:14">
      <c r="D169" s="62"/>
      <c r="G169" s="63"/>
      <c r="H169" s="63"/>
      <c r="I169" s="63"/>
      <c r="J169" s="63"/>
      <c r="K169" s="63"/>
      <c r="L169" s="63"/>
      <c r="M169" s="63"/>
      <c r="N169" s="63"/>
    </row>
    <row r="170" spans="4:14">
      <c r="D170" s="62"/>
      <c r="G170" s="63"/>
      <c r="H170" s="63"/>
      <c r="I170" s="63"/>
      <c r="J170" s="63"/>
      <c r="K170" s="63"/>
      <c r="L170" s="63"/>
      <c r="M170" s="63"/>
      <c r="N170" s="63"/>
    </row>
    <row r="171" spans="4:14">
      <c r="D171" s="62"/>
      <c r="G171" s="63"/>
      <c r="H171" s="63"/>
      <c r="I171" s="63"/>
      <c r="J171" s="63"/>
      <c r="K171" s="63"/>
      <c r="L171" s="63"/>
      <c r="M171" s="63"/>
      <c r="N171" s="63"/>
    </row>
    <row r="172" spans="4:14">
      <c r="D172" s="62"/>
      <c r="G172" s="63"/>
      <c r="H172" s="63"/>
      <c r="I172" s="63"/>
      <c r="J172" s="63"/>
      <c r="K172" s="63"/>
      <c r="L172" s="63"/>
      <c r="M172" s="63"/>
      <c r="N172" s="63"/>
    </row>
    <row r="173" spans="4:14">
      <c r="D173" s="62"/>
      <c r="G173" s="63"/>
      <c r="H173" s="63"/>
      <c r="I173" s="63"/>
      <c r="J173" s="63"/>
      <c r="K173" s="63"/>
      <c r="L173" s="63"/>
      <c r="M173" s="63"/>
      <c r="N173" s="63"/>
    </row>
    <row r="174" spans="4:14">
      <c r="D174" s="62"/>
      <c r="G174" s="63"/>
      <c r="H174" s="63"/>
      <c r="I174" s="63"/>
      <c r="J174" s="63"/>
      <c r="K174" s="63"/>
      <c r="L174" s="63"/>
      <c r="M174" s="63"/>
      <c r="N174" s="63"/>
    </row>
    <row r="175" spans="4:14">
      <c r="D175" s="62"/>
      <c r="G175" s="63"/>
      <c r="H175" s="63"/>
      <c r="I175" s="63"/>
      <c r="J175" s="63"/>
      <c r="K175" s="63"/>
      <c r="L175" s="63"/>
      <c r="M175" s="63"/>
      <c r="N175" s="63"/>
    </row>
    <row r="176" spans="4:14">
      <c r="D176" s="62"/>
      <c r="G176" s="63"/>
      <c r="H176" s="63"/>
      <c r="I176" s="63"/>
      <c r="J176" s="63"/>
      <c r="K176" s="63"/>
      <c r="L176" s="63"/>
      <c r="M176" s="63"/>
      <c r="N176" s="63"/>
    </row>
    <row r="177" spans="4:14">
      <c r="D177" s="62"/>
      <c r="G177" s="63"/>
      <c r="H177" s="63"/>
      <c r="I177" s="63"/>
      <c r="J177" s="63"/>
      <c r="K177" s="63"/>
      <c r="L177" s="63"/>
      <c r="M177" s="63"/>
      <c r="N177" s="63"/>
    </row>
    <row r="178" spans="4:14">
      <c r="D178" s="62"/>
      <c r="G178" s="63"/>
      <c r="H178" s="63"/>
      <c r="I178" s="63"/>
      <c r="J178" s="63"/>
      <c r="K178" s="63"/>
      <c r="L178" s="63"/>
      <c r="M178" s="63"/>
      <c r="N178" s="63"/>
    </row>
    <row r="179" spans="4:14">
      <c r="D179" s="62"/>
      <c r="G179" s="63"/>
      <c r="H179" s="63"/>
      <c r="I179" s="63"/>
      <c r="J179" s="63"/>
      <c r="K179" s="63"/>
      <c r="L179" s="63"/>
      <c r="M179" s="63"/>
      <c r="N179" s="63"/>
    </row>
    <row r="180" spans="4:14">
      <c r="D180" s="62"/>
      <c r="G180" s="63"/>
      <c r="H180" s="63"/>
      <c r="I180" s="63"/>
      <c r="J180" s="63"/>
      <c r="K180" s="63"/>
      <c r="L180" s="63"/>
      <c r="M180" s="63"/>
      <c r="N180" s="63"/>
    </row>
    <row r="181" spans="4:14">
      <c r="D181" s="62"/>
      <c r="G181" s="63"/>
      <c r="H181" s="63"/>
      <c r="I181" s="63"/>
      <c r="J181" s="63"/>
      <c r="K181" s="63"/>
      <c r="L181" s="63"/>
      <c r="M181" s="63"/>
      <c r="N181" s="63"/>
    </row>
    <row r="182" spans="4:14">
      <c r="D182" s="62"/>
      <c r="G182" s="63"/>
      <c r="H182" s="63"/>
      <c r="I182" s="63"/>
      <c r="J182" s="63"/>
      <c r="K182" s="63"/>
      <c r="L182" s="63"/>
      <c r="M182" s="63"/>
      <c r="N182" s="63"/>
    </row>
    <row r="183" spans="4:14">
      <c r="D183" s="62"/>
      <c r="G183" s="63"/>
      <c r="H183" s="63"/>
      <c r="I183" s="63"/>
      <c r="J183" s="63"/>
      <c r="K183" s="63"/>
      <c r="L183" s="63"/>
      <c r="M183" s="63"/>
      <c r="N183" s="63"/>
    </row>
    <row r="184" spans="4:14">
      <c r="D184" s="62"/>
      <c r="G184" s="63"/>
      <c r="H184" s="63"/>
      <c r="I184" s="63"/>
      <c r="J184" s="63"/>
      <c r="K184" s="63"/>
      <c r="L184" s="63"/>
      <c r="M184" s="63"/>
      <c r="N184" s="63"/>
    </row>
    <row r="185" spans="4:14">
      <c r="D185" s="62"/>
      <c r="G185" s="63"/>
      <c r="H185" s="63"/>
      <c r="I185" s="63"/>
      <c r="J185" s="63"/>
      <c r="K185" s="63"/>
      <c r="L185" s="63"/>
      <c r="M185" s="63"/>
      <c r="N185" s="63"/>
    </row>
    <row r="186" spans="4:14">
      <c r="D186" s="62"/>
      <c r="G186" s="63"/>
      <c r="H186" s="63"/>
      <c r="I186" s="63"/>
      <c r="J186" s="63"/>
      <c r="K186" s="63"/>
      <c r="L186" s="63"/>
      <c r="M186" s="63"/>
      <c r="N186" s="63"/>
    </row>
    <row r="187" spans="4:14">
      <c r="D187" s="62"/>
      <c r="G187" s="63"/>
      <c r="H187" s="63"/>
      <c r="I187" s="63"/>
      <c r="J187" s="63"/>
      <c r="K187" s="63"/>
      <c r="L187" s="63"/>
      <c r="M187" s="63"/>
      <c r="N187" s="63"/>
    </row>
    <row r="188" spans="4:14">
      <c r="D188" s="62"/>
      <c r="G188" s="63"/>
      <c r="H188" s="63"/>
      <c r="I188" s="63"/>
      <c r="J188" s="63"/>
      <c r="K188" s="63"/>
      <c r="L188" s="63"/>
      <c r="M188" s="63"/>
      <c r="N188" s="63"/>
    </row>
    <row r="189" spans="4:14">
      <c r="D189" s="62"/>
      <c r="G189" s="63"/>
      <c r="H189" s="63"/>
      <c r="I189" s="63"/>
      <c r="J189" s="63"/>
      <c r="K189" s="63"/>
      <c r="L189" s="63"/>
      <c r="M189" s="63"/>
      <c r="N189" s="63"/>
    </row>
    <row r="190" spans="4:14">
      <c r="D190" s="62"/>
      <c r="G190" s="63"/>
      <c r="H190" s="63"/>
      <c r="I190" s="63"/>
      <c r="J190" s="63"/>
      <c r="K190" s="63"/>
      <c r="L190" s="63"/>
      <c r="M190" s="63"/>
      <c r="N190" s="63"/>
    </row>
    <row r="191" spans="4:14">
      <c r="D191" s="62"/>
      <c r="G191" s="63"/>
      <c r="H191" s="63"/>
      <c r="I191" s="63"/>
      <c r="J191" s="63"/>
      <c r="K191" s="63"/>
      <c r="L191" s="63"/>
      <c r="M191" s="63"/>
      <c r="N191" s="63"/>
    </row>
    <row r="192" spans="4:14">
      <c r="D192" s="62"/>
      <c r="G192" s="63"/>
      <c r="H192" s="63"/>
      <c r="I192" s="63"/>
      <c r="J192" s="63"/>
      <c r="K192" s="63"/>
      <c r="L192" s="63"/>
      <c r="M192" s="63"/>
      <c r="N192" s="63"/>
    </row>
    <row r="193" spans="4:14">
      <c r="D193" s="62"/>
      <c r="G193" s="63"/>
      <c r="H193" s="63"/>
      <c r="I193" s="63"/>
      <c r="J193" s="63"/>
      <c r="K193" s="63"/>
      <c r="L193" s="63"/>
      <c r="M193" s="63"/>
      <c r="N193" s="63"/>
    </row>
    <row r="194" spans="4:14">
      <c r="D194" s="62"/>
      <c r="G194" s="63"/>
      <c r="H194" s="63"/>
      <c r="I194" s="63"/>
      <c r="J194" s="63"/>
      <c r="K194" s="63"/>
      <c r="L194" s="63"/>
      <c r="M194" s="63"/>
      <c r="N194" s="63"/>
    </row>
    <row r="195" spans="4:14">
      <c r="D195" s="62"/>
      <c r="G195" s="63"/>
      <c r="H195" s="63"/>
      <c r="I195" s="63"/>
      <c r="J195" s="63"/>
      <c r="K195" s="63"/>
      <c r="L195" s="63"/>
      <c r="M195" s="63"/>
      <c r="N195" s="63"/>
    </row>
    <row r="196" spans="4:14">
      <c r="D196" s="62"/>
      <c r="G196" s="63"/>
      <c r="H196" s="63"/>
      <c r="I196" s="63"/>
      <c r="J196" s="63"/>
      <c r="K196" s="63"/>
      <c r="L196" s="63"/>
      <c r="M196" s="63"/>
      <c r="N196" s="63"/>
    </row>
    <row r="197" spans="4:14">
      <c r="D197" s="62"/>
      <c r="G197" s="63"/>
      <c r="H197" s="63"/>
      <c r="I197" s="63"/>
      <c r="J197" s="63"/>
      <c r="K197" s="63"/>
      <c r="L197" s="63"/>
      <c r="M197" s="63"/>
      <c r="N197" s="63"/>
    </row>
    <row r="198" spans="4:14">
      <c r="D198" s="62"/>
      <c r="G198" s="63"/>
      <c r="H198" s="63"/>
      <c r="I198" s="63"/>
      <c r="J198" s="63"/>
      <c r="K198" s="63"/>
      <c r="L198" s="63"/>
      <c r="M198" s="63"/>
      <c r="N198" s="63"/>
    </row>
    <row r="199" spans="4:14">
      <c r="D199" s="62"/>
      <c r="G199" s="63"/>
      <c r="H199" s="63"/>
      <c r="I199" s="63"/>
      <c r="J199" s="63"/>
      <c r="K199" s="63"/>
      <c r="L199" s="63"/>
      <c r="M199" s="63"/>
      <c r="N199" s="63"/>
    </row>
    <row r="200" spans="4:14">
      <c r="D200" s="62"/>
      <c r="G200" s="63"/>
      <c r="H200" s="63"/>
      <c r="I200" s="63"/>
      <c r="J200" s="63"/>
      <c r="K200" s="63"/>
      <c r="L200" s="63"/>
      <c r="M200" s="63"/>
      <c r="N200" s="63"/>
    </row>
    <row r="201" spans="4:14">
      <c r="D201" s="62"/>
      <c r="G201" s="63"/>
      <c r="H201" s="63"/>
      <c r="I201" s="63"/>
      <c r="J201" s="63"/>
      <c r="K201" s="63"/>
      <c r="L201" s="63"/>
      <c r="M201" s="63"/>
      <c r="N201" s="63"/>
    </row>
    <row r="202" spans="4:14">
      <c r="D202" s="62"/>
      <c r="G202" s="63"/>
      <c r="H202" s="63"/>
      <c r="I202" s="63"/>
      <c r="J202" s="63"/>
      <c r="K202" s="63"/>
      <c r="L202" s="63"/>
      <c r="M202" s="63"/>
      <c r="N202" s="63"/>
    </row>
    <row r="203" spans="4:14">
      <c r="D203" s="62"/>
      <c r="G203" s="63"/>
      <c r="H203" s="63"/>
      <c r="I203" s="63"/>
      <c r="J203" s="63"/>
      <c r="K203" s="63"/>
      <c r="L203" s="63"/>
      <c r="M203" s="63"/>
      <c r="N203" s="63"/>
    </row>
    <row r="204" spans="4:14">
      <c r="D204" s="62"/>
      <c r="G204" s="63"/>
      <c r="H204" s="63"/>
      <c r="I204" s="63"/>
      <c r="J204" s="63"/>
      <c r="K204" s="63"/>
      <c r="L204" s="63"/>
      <c r="M204" s="63"/>
      <c r="N204" s="63"/>
    </row>
    <row r="205" spans="4:14">
      <c r="D205" s="62"/>
      <c r="G205" s="63"/>
      <c r="H205" s="63"/>
      <c r="I205" s="63"/>
      <c r="J205" s="63"/>
      <c r="K205" s="63"/>
      <c r="L205" s="63"/>
      <c r="M205" s="63"/>
      <c r="N205" s="63"/>
    </row>
    <row r="206" spans="4:14">
      <c r="D206" s="62"/>
      <c r="G206" s="63"/>
      <c r="H206" s="63"/>
      <c r="I206" s="63"/>
      <c r="J206" s="63"/>
      <c r="K206" s="63"/>
      <c r="L206" s="63"/>
      <c r="M206" s="63"/>
      <c r="N206" s="63"/>
    </row>
    <row r="207" spans="4:14">
      <c r="D207" s="62"/>
      <c r="G207" s="63"/>
      <c r="H207" s="63"/>
      <c r="I207" s="63"/>
      <c r="J207" s="63"/>
      <c r="K207" s="63"/>
      <c r="L207" s="63"/>
      <c r="M207" s="63"/>
      <c r="N207" s="63"/>
    </row>
    <row r="208" spans="4:14">
      <c r="D208" s="62"/>
      <c r="G208" s="63"/>
      <c r="H208" s="63"/>
      <c r="I208" s="63"/>
      <c r="J208" s="63"/>
      <c r="K208" s="63"/>
      <c r="L208" s="63"/>
      <c r="M208" s="63"/>
      <c r="N208" s="63"/>
    </row>
    <row r="209" spans="4:14">
      <c r="D209" s="62"/>
      <c r="G209" s="63"/>
      <c r="H209" s="63"/>
      <c r="I209" s="63"/>
      <c r="J209" s="63"/>
      <c r="K209" s="63"/>
      <c r="L209" s="63"/>
      <c r="M209" s="63"/>
      <c r="N209" s="63"/>
    </row>
    <row r="210" spans="4:14">
      <c r="D210" s="62"/>
      <c r="G210" s="63"/>
      <c r="H210" s="63"/>
      <c r="I210" s="63"/>
      <c r="J210" s="63"/>
      <c r="K210" s="63"/>
      <c r="L210" s="63"/>
      <c r="M210" s="63"/>
      <c r="N210" s="63"/>
    </row>
    <row r="211" spans="4:14">
      <c r="D211" s="62"/>
      <c r="G211" s="63"/>
      <c r="H211" s="63"/>
      <c r="I211" s="63"/>
      <c r="J211" s="63"/>
      <c r="K211" s="63"/>
      <c r="L211" s="63"/>
      <c r="M211" s="63"/>
      <c r="N211" s="63"/>
    </row>
    <row r="212" spans="4:14">
      <c r="D212" s="62"/>
      <c r="G212" s="63"/>
      <c r="H212" s="63"/>
      <c r="I212" s="63"/>
      <c r="J212" s="63"/>
      <c r="K212" s="63"/>
      <c r="L212" s="63"/>
      <c r="M212" s="63"/>
      <c r="N212" s="63"/>
    </row>
    <row r="213" spans="4:14">
      <c r="D213" s="62"/>
      <c r="G213" s="63"/>
      <c r="H213" s="63"/>
      <c r="I213" s="63"/>
      <c r="J213" s="63"/>
      <c r="K213" s="63"/>
      <c r="L213" s="63"/>
      <c r="M213" s="63"/>
      <c r="N213" s="63"/>
    </row>
    <row r="214" spans="4:14">
      <c r="D214" s="62"/>
      <c r="G214" s="63"/>
      <c r="H214" s="63"/>
      <c r="I214" s="63"/>
      <c r="J214" s="63"/>
      <c r="K214" s="63"/>
      <c r="L214" s="63"/>
      <c r="M214" s="63"/>
      <c r="N214" s="63"/>
    </row>
    <row r="215" spans="4:14">
      <c r="D215" s="62"/>
      <c r="G215" s="63"/>
      <c r="H215" s="63"/>
      <c r="I215" s="63"/>
      <c r="J215" s="63"/>
      <c r="K215" s="63"/>
      <c r="L215" s="63"/>
      <c r="M215" s="63"/>
      <c r="N215" s="63"/>
    </row>
    <row r="216" spans="4:14">
      <c r="D216" s="62"/>
      <c r="G216" s="63"/>
      <c r="H216" s="63"/>
      <c r="I216" s="63"/>
      <c r="J216" s="63"/>
      <c r="K216" s="63"/>
      <c r="L216" s="63"/>
      <c r="M216" s="63"/>
      <c r="N216" s="63"/>
    </row>
    <row r="217" spans="4:14">
      <c r="D217" s="62"/>
      <c r="G217" s="63"/>
      <c r="H217" s="63"/>
      <c r="I217" s="63"/>
      <c r="J217" s="63"/>
      <c r="K217" s="63"/>
      <c r="L217" s="63"/>
      <c r="M217" s="63"/>
      <c r="N217" s="63"/>
    </row>
    <row r="218" spans="4:14">
      <c r="D218" s="62"/>
      <c r="G218" s="63"/>
      <c r="H218" s="63"/>
      <c r="I218" s="63"/>
      <c r="J218" s="63"/>
      <c r="K218" s="63"/>
      <c r="L218" s="63"/>
      <c r="M218" s="63"/>
      <c r="N218" s="63"/>
    </row>
    <row r="219" spans="4:14">
      <c r="D219" s="62"/>
      <c r="G219" s="63"/>
      <c r="H219" s="63"/>
      <c r="I219" s="63"/>
      <c r="J219" s="63"/>
      <c r="K219" s="63"/>
      <c r="L219" s="63"/>
      <c r="M219" s="63"/>
      <c r="N219" s="63"/>
    </row>
    <row r="220" spans="4:14">
      <c r="D220" s="62"/>
      <c r="G220" s="63"/>
      <c r="H220" s="63"/>
      <c r="I220" s="63"/>
      <c r="J220" s="63"/>
      <c r="K220" s="63"/>
      <c r="L220" s="63"/>
      <c r="M220" s="63"/>
      <c r="N220" s="63"/>
    </row>
    <row r="221" spans="4:14">
      <c r="D221" s="62"/>
      <c r="G221" s="63"/>
      <c r="H221" s="63"/>
      <c r="I221" s="63"/>
      <c r="J221" s="63"/>
      <c r="K221" s="63"/>
      <c r="L221" s="63"/>
      <c r="M221" s="63"/>
      <c r="N221" s="63"/>
    </row>
    <row r="222" spans="4:14">
      <c r="D222" s="62"/>
      <c r="G222" s="63"/>
      <c r="H222" s="63"/>
      <c r="I222" s="63"/>
      <c r="J222" s="63"/>
      <c r="K222" s="63"/>
      <c r="L222" s="63"/>
      <c r="M222" s="63"/>
      <c r="N222" s="63"/>
    </row>
    <row r="223" spans="4:14">
      <c r="D223" s="62"/>
      <c r="G223" s="63"/>
      <c r="H223" s="63"/>
      <c r="I223" s="63"/>
      <c r="J223" s="63"/>
      <c r="K223" s="63"/>
      <c r="L223" s="63"/>
      <c r="M223" s="63"/>
      <c r="N223" s="63"/>
    </row>
    <row r="224" spans="4:14">
      <c r="D224" s="62"/>
      <c r="G224" s="63"/>
      <c r="H224" s="63"/>
      <c r="I224" s="63"/>
      <c r="J224" s="63"/>
      <c r="K224" s="63"/>
      <c r="L224" s="63"/>
      <c r="M224" s="63"/>
      <c r="N224" s="63"/>
    </row>
    <row r="225" spans="4:14">
      <c r="D225" s="62"/>
      <c r="G225" s="63"/>
      <c r="H225" s="63"/>
      <c r="I225" s="63"/>
      <c r="J225" s="63"/>
      <c r="K225" s="63"/>
      <c r="L225" s="63"/>
      <c r="M225" s="63"/>
      <c r="N225" s="63"/>
    </row>
    <row r="226" spans="4:14">
      <c r="D226" s="62"/>
      <c r="G226" s="63"/>
      <c r="H226" s="63"/>
      <c r="I226" s="63"/>
      <c r="J226" s="63"/>
      <c r="K226" s="63"/>
      <c r="L226" s="63"/>
      <c r="M226" s="63"/>
      <c r="N226" s="63"/>
    </row>
    <row r="227" spans="4:14">
      <c r="D227" s="62"/>
      <c r="G227" s="63"/>
      <c r="H227" s="63"/>
      <c r="I227" s="63"/>
      <c r="J227" s="63"/>
      <c r="K227" s="63"/>
      <c r="L227" s="63"/>
      <c r="M227" s="63"/>
      <c r="N227" s="63"/>
    </row>
    <row r="228" spans="4:14">
      <c r="D228" s="62"/>
      <c r="G228" s="63"/>
      <c r="H228" s="63"/>
      <c r="I228" s="63"/>
      <c r="J228" s="63"/>
      <c r="K228" s="63"/>
      <c r="L228" s="63"/>
      <c r="M228" s="63"/>
      <c r="N228" s="63"/>
    </row>
    <row r="229" spans="4:14">
      <c r="D229" s="62"/>
      <c r="G229" s="63"/>
      <c r="H229" s="63"/>
      <c r="I229" s="63"/>
      <c r="J229" s="63"/>
      <c r="K229" s="63"/>
      <c r="L229" s="63"/>
      <c r="M229" s="63"/>
      <c r="N229" s="63"/>
    </row>
    <row r="230" spans="4:14">
      <c r="D230" s="62"/>
      <c r="G230" s="63"/>
      <c r="H230" s="63"/>
      <c r="I230" s="63"/>
      <c r="J230" s="63"/>
      <c r="K230" s="63"/>
      <c r="L230" s="63"/>
      <c r="M230" s="63"/>
      <c r="N230" s="63"/>
    </row>
    <row r="231" spans="4:14">
      <c r="D231" s="62"/>
      <c r="G231" s="63"/>
      <c r="H231" s="63"/>
      <c r="I231" s="63"/>
      <c r="J231" s="63"/>
      <c r="K231" s="63"/>
      <c r="L231" s="63"/>
      <c r="M231" s="63"/>
      <c r="N231" s="63"/>
    </row>
    <row r="232" spans="4:14">
      <c r="D232" s="62"/>
      <c r="G232" s="63"/>
      <c r="H232" s="63"/>
      <c r="I232" s="63"/>
      <c r="J232" s="63"/>
      <c r="K232" s="63"/>
      <c r="L232" s="63"/>
      <c r="M232" s="63"/>
      <c r="N232" s="63"/>
    </row>
    <row r="233" spans="4:14">
      <c r="D233" s="62"/>
      <c r="G233" s="63"/>
      <c r="H233" s="63"/>
      <c r="I233" s="63"/>
      <c r="J233" s="63"/>
      <c r="K233" s="63"/>
      <c r="L233" s="63"/>
      <c r="M233" s="63"/>
      <c r="N233" s="63"/>
    </row>
    <row r="234" spans="4:14">
      <c r="D234" s="62"/>
      <c r="G234" s="63"/>
      <c r="H234" s="63"/>
      <c r="I234" s="63"/>
      <c r="J234" s="63"/>
      <c r="K234" s="63"/>
      <c r="L234" s="63"/>
      <c r="M234" s="63"/>
      <c r="N234" s="63"/>
    </row>
    <row r="235" spans="4:14">
      <c r="D235" s="62"/>
      <c r="G235" s="63"/>
      <c r="H235" s="63"/>
      <c r="I235" s="63"/>
      <c r="J235" s="63"/>
      <c r="K235" s="63"/>
      <c r="L235" s="63"/>
      <c r="M235" s="63"/>
      <c r="N235" s="63"/>
    </row>
    <row r="236" spans="4:14">
      <c r="D236" s="62"/>
      <c r="G236" s="63"/>
      <c r="H236" s="63"/>
      <c r="I236" s="63"/>
      <c r="J236" s="63"/>
      <c r="K236" s="63"/>
      <c r="L236" s="63"/>
      <c r="M236" s="63"/>
      <c r="N236" s="63"/>
    </row>
    <row r="237" spans="4:14">
      <c r="D237" s="62"/>
      <c r="G237" s="63"/>
      <c r="H237" s="63"/>
      <c r="I237" s="63"/>
      <c r="J237" s="63"/>
      <c r="K237" s="63"/>
      <c r="L237" s="63"/>
      <c r="M237" s="63"/>
      <c r="N237" s="63"/>
    </row>
    <row r="238" spans="4:14">
      <c r="D238" s="62"/>
      <c r="G238" s="63"/>
      <c r="H238" s="63"/>
      <c r="I238" s="63"/>
      <c r="J238" s="63"/>
      <c r="K238" s="63"/>
      <c r="L238" s="63"/>
      <c r="M238" s="63"/>
      <c r="N238" s="63"/>
    </row>
    <row r="239" spans="4:14">
      <c r="D239" s="62"/>
      <c r="G239" s="63"/>
      <c r="H239" s="63"/>
      <c r="I239" s="63"/>
      <c r="J239" s="63"/>
      <c r="K239" s="63"/>
      <c r="L239" s="63"/>
      <c r="M239" s="63"/>
      <c r="N239" s="63"/>
    </row>
    <row r="240" spans="4:14">
      <c r="D240" s="62"/>
      <c r="G240" s="63"/>
      <c r="H240" s="63"/>
      <c r="I240" s="63"/>
      <c r="J240" s="63"/>
      <c r="K240" s="63"/>
      <c r="L240" s="63"/>
      <c r="M240" s="63"/>
      <c r="N240" s="63"/>
    </row>
    <row r="241" spans="4:14">
      <c r="D241" s="62"/>
      <c r="G241" s="63"/>
      <c r="H241" s="63"/>
      <c r="I241" s="63"/>
      <c r="J241" s="63"/>
      <c r="K241" s="63"/>
      <c r="L241" s="63"/>
      <c r="M241" s="63"/>
      <c r="N241" s="63"/>
    </row>
    <row r="242" spans="4:14">
      <c r="D242" s="62"/>
      <c r="G242" s="63"/>
      <c r="H242" s="63"/>
      <c r="I242" s="63"/>
      <c r="J242" s="63"/>
      <c r="K242" s="63"/>
      <c r="L242" s="63"/>
      <c r="M242" s="63"/>
      <c r="N242" s="63"/>
    </row>
    <row r="243" spans="4:14">
      <c r="D243" s="62"/>
      <c r="G243" s="63"/>
      <c r="H243" s="63"/>
      <c r="I243" s="63"/>
      <c r="J243" s="63"/>
      <c r="K243" s="63"/>
      <c r="L243" s="63"/>
      <c r="M243" s="63"/>
      <c r="N243" s="63"/>
    </row>
    <row r="244" spans="4:14">
      <c r="D244" s="62"/>
      <c r="G244" s="63"/>
      <c r="H244" s="63"/>
      <c r="I244" s="63"/>
      <c r="J244" s="63"/>
      <c r="K244" s="63"/>
      <c r="L244" s="63"/>
      <c r="M244" s="63"/>
      <c r="N244" s="63"/>
    </row>
    <row r="245" spans="4:14">
      <c r="D245" s="62"/>
      <c r="G245" s="63"/>
      <c r="H245" s="63"/>
      <c r="I245" s="63"/>
      <c r="J245" s="63"/>
      <c r="K245" s="63"/>
      <c r="L245" s="63"/>
      <c r="M245" s="63"/>
      <c r="N245" s="63"/>
    </row>
    <row r="246" spans="4:14">
      <c r="D246" s="62"/>
      <c r="G246" s="63"/>
      <c r="H246" s="63"/>
      <c r="I246" s="63"/>
      <c r="J246" s="63"/>
      <c r="K246" s="63"/>
      <c r="L246" s="63"/>
      <c r="M246" s="63"/>
      <c r="N246" s="63"/>
    </row>
    <row r="247" spans="4:14">
      <c r="D247" s="62"/>
      <c r="G247" s="63"/>
      <c r="H247" s="63"/>
      <c r="I247" s="63"/>
      <c r="J247" s="63"/>
      <c r="K247" s="63"/>
      <c r="L247" s="63"/>
      <c r="M247" s="63"/>
      <c r="N247" s="63"/>
    </row>
    <row r="248" spans="4:14">
      <c r="D248" s="62"/>
      <c r="G248" s="63"/>
      <c r="H248" s="63"/>
      <c r="I248" s="63"/>
      <c r="J248" s="63"/>
      <c r="K248" s="63"/>
      <c r="L248" s="63"/>
      <c r="M248" s="63"/>
      <c r="N248" s="63"/>
    </row>
    <row r="249" spans="4:14">
      <c r="D249" s="62"/>
      <c r="G249" s="63"/>
      <c r="H249" s="63"/>
      <c r="I249" s="63"/>
      <c r="J249" s="63"/>
      <c r="K249" s="63"/>
      <c r="L249" s="63"/>
      <c r="M249" s="63"/>
      <c r="N249" s="63"/>
    </row>
    <row r="250" spans="4:14">
      <c r="D250" s="62"/>
      <c r="G250" s="63"/>
      <c r="H250" s="63"/>
      <c r="I250" s="63"/>
      <c r="J250" s="63"/>
      <c r="K250" s="63"/>
      <c r="L250" s="63"/>
      <c r="M250" s="63"/>
      <c r="N250" s="63"/>
    </row>
    <row r="251" spans="4:14">
      <c r="D251" s="62"/>
      <c r="G251" s="63"/>
      <c r="H251" s="63"/>
      <c r="I251" s="63"/>
      <c r="J251" s="63"/>
      <c r="K251" s="63"/>
      <c r="L251" s="63"/>
      <c r="M251" s="63"/>
      <c r="N251" s="63"/>
    </row>
    <row r="252" spans="4:14">
      <c r="D252" s="62"/>
      <c r="G252" s="63"/>
      <c r="H252" s="63"/>
      <c r="I252" s="63"/>
      <c r="J252" s="63"/>
      <c r="K252" s="63"/>
      <c r="L252" s="63"/>
      <c r="M252" s="63"/>
      <c r="N252" s="63"/>
    </row>
    <row r="253" spans="4:14">
      <c r="D253" s="62"/>
      <c r="G253" s="63"/>
      <c r="H253" s="63"/>
      <c r="I253" s="63"/>
      <c r="J253" s="63"/>
      <c r="K253" s="63"/>
      <c r="L253" s="63"/>
      <c r="M253" s="63"/>
      <c r="N253" s="63"/>
    </row>
    <row r="254" spans="4:14">
      <c r="D254" s="62"/>
      <c r="G254" s="63"/>
      <c r="H254" s="63"/>
      <c r="I254" s="63"/>
      <c r="J254" s="63"/>
      <c r="K254" s="63"/>
      <c r="L254" s="63"/>
      <c r="M254" s="63"/>
      <c r="N254" s="63"/>
    </row>
    <row r="255" spans="4:14">
      <c r="D255" s="62"/>
      <c r="G255" s="63"/>
      <c r="H255" s="63"/>
      <c r="I255" s="63"/>
      <c r="J255" s="63"/>
      <c r="K255" s="63"/>
      <c r="L255" s="63"/>
      <c r="M255" s="63"/>
      <c r="N255" s="63"/>
    </row>
    <row r="256" spans="4:14">
      <c r="D256" s="62"/>
      <c r="G256" s="63"/>
      <c r="H256" s="63"/>
      <c r="I256" s="63"/>
      <c r="J256" s="63"/>
      <c r="K256" s="63"/>
      <c r="L256" s="63"/>
      <c r="M256" s="63"/>
      <c r="N256" s="63"/>
    </row>
    <row r="257" spans="4:14">
      <c r="D257" s="62"/>
      <c r="G257" s="63"/>
      <c r="H257" s="63"/>
      <c r="I257" s="63"/>
      <c r="J257" s="63"/>
      <c r="K257" s="63"/>
      <c r="L257" s="63"/>
      <c r="M257" s="63"/>
      <c r="N257" s="63"/>
    </row>
    <row r="258" spans="4:14">
      <c r="D258" s="62"/>
      <c r="G258" s="63"/>
      <c r="H258" s="63"/>
      <c r="I258" s="63"/>
      <c r="J258" s="63"/>
      <c r="K258" s="63"/>
      <c r="L258" s="63"/>
      <c r="M258" s="63"/>
      <c r="N258" s="63"/>
    </row>
    <row r="259" spans="4:14">
      <c r="D259" s="62"/>
      <c r="G259" s="63"/>
      <c r="H259" s="63"/>
      <c r="I259" s="63"/>
      <c r="J259" s="63"/>
      <c r="K259" s="63"/>
      <c r="L259" s="63"/>
      <c r="M259" s="63"/>
      <c r="N259" s="63"/>
    </row>
    <row r="260" spans="4:14">
      <c r="D260" s="62"/>
      <c r="G260" s="63"/>
      <c r="H260" s="63"/>
      <c r="I260" s="63"/>
      <c r="J260" s="63"/>
      <c r="K260" s="63"/>
      <c r="L260" s="63"/>
      <c r="M260" s="63"/>
      <c r="N260" s="63"/>
    </row>
    <row r="261" spans="4:14">
      <c r="D261" s="62"/>
      <c r="G261" s="63"/>
      <c r="H261" s="63"/>
      <c r="I261" s="63"/>
      <c r="J261" s="63"/>
      <c r="K261" s="63"/>
      <c r="L261" s="63"/>
      <c r="M261" s="63"/>
      <c r="N261" s="63"/>
    </row>
    <row r="262" spans="4:14">
      <c r="D262" s="62"/>
      <c r="G262" s="63"/>
      <c r="H262" s="63"/>
      <c r="I262" s="63"/>
      <c r="J262" s="63"/>
      <c r="K262" s="63"/>
      <c r="L262" s="63"/>
      <c r="M262" s="63"/>
      <c r="N262" s="63"/>
    </row>
    <row r="263" spans="4:14">
      <c r="D263" s="62"/>
      <c r="G263" s="63"/>
      <c r="H263" s="63"/>
      <c r="I263" s="63"/>
      <c r="J263" s="63"/>
      <c r="K263" s="63"/>
      <c r="L263" s="63"/>
      <c r="M263" s="63"/>
      <c r="N263" s="63"/>
    </row>
    <row r="264" spans="4:14">
      <c r="D264" s="62"/>
      <c r="G264" s="63"/>
      <c r="H264" s="63"/>
      <c r="I264" s="63"/>
      <c r="J264" s="63"/>
      <c r="K264" s="63"/>
      <c r="L264" s="63"/>
      <c r="M264" s="63"/>
      <c r="N264" s="63"/>
    </row>
    <row r="265" spans="4:14">
      <c r="D265" s="62"/>
      <c r="G265" s="63"/>
      <c r="H265" s="63"/>
      <c r="I265" s="63"/>
      <c r="J265" s="63"/>
      <c r="K265" s="63"/>
      <c r="L265" s="63"/>
      <c r="M265" s="63"/>
      <c r="N265" s="63"/>
    </row>
    <row r="266" spans="4:14">
      <c r="D266" s="62"/>
      <c r="G266" s="63"/>
      <c r="H266" s="63"/>
      <c r="I266" s="63"/>
      <c r="J266" s="63"/>
      <c r="K266" s="63"/>
      <c r="L266" s="63"/>
      <c r="M266" s="63"/>
      <c r="N266" s="63"/>
    </row>
    <row r="267" spans="4:14">
      <c r="D267" s="62"/>
      <c r="G267" s="63"/>
      <c r="H267" s="63"/>
      <c r="I267" s="63"/>
      <c r="J267" s="63"/>
      <c r="K267" s="63"/>
      <c r="L267" s="63"/>
      <c r="M267" s="63"/>
      <c r="N267" s="63"/>
    </row>
    <row r="268" spans="4:14">
      <c r="D268" s="62"/>
      <c r="G268" s="63"/>
      <c r="H268" s="63"/>
      <c r="I268" s="63"/>
      <c r="J268" s="63"/>
      <c r="K268" s="63"/>
      <c r="L268" s="63"/>
      <c r="M268" s="63"/>
      <c r="N268" s="63"/>
    </row>
    <row r="269" spans="4:14">
      <c r="D269" s="62"/>
      <c r="G269" s="63"/>
      <c r="H269" s="63"/>
      <c r="I269" s="63"/>
      <c r="J269" s="63"/>
      <c r="K269" s="63"/>
      <c r="L269" s="63"/>
      <c r="M269" s="63"/>
      <c r="N269" s="63"/>
    </row>
    <row r="270" spans="4:14">
      <c r="D270" s="62"/>
      <c r="G270" s="63"/>
      <c r="H270" s="63"/>
      <c r="I270" s="63"/>
      <c r="J270" s="63"/>
      <c r="K270" s="63"/>
      <c r="L270" s="63"/>
      <c r="M270" s="63"/>
      <c r="N270" s="63"/>
    </row>
    <row r="271" spans="4:14">
      <c r="D271" s="62"/>
      <c r="G271" s="63"/>
      <c r="H271" s="63"/>
      <c r="I271" s="63"/>
      <c r="J271" s="63"/>
      <c r="K271" s="63"/>
      <c r="L271" s="63"/>
      <c r="M271" s="63"/>
      <c r="N271" s="63"/>
    </row>
    <row r="272" spans="4:14">
      <c r="D272" s="62"/>
      <c r="G272" s="63"/>
      <c r="H272" s="63"/>
      <c r="I272" s="63"/>
      <c r="J272" s="63"/>
      <c r="K272" s="63"/>
      <c r="L272" s="63"/>
      <c r="M272" s="63"/>
      <c r="N272" s="63"/>
    </row>
    <row r="273" spans="4:14">
      <c r="D273" s="62"/>
      <c r="G273" s="63"/>
      <c r="H273" s="63"/>
      <c r="I273" s="63"/>
      <c r="J273" s="63"/>
      <c r="K273" s="63"/>
      <c r="L273" s="63"/>
      <c r="M273" s="63"/>
      <c r="N273" s="63"/>
    </row>
    <row r="274" spans="4:14">
      <c r="D274" s="62"/>
      <c r="G274" s="63"/>
      <c r="H274" s="63"/>
      <c r="I274" s="63"/>
      <c r="J274" s="63"/>
      <c r="K274" s="63"/>
      <c r="L274" s="63"/>
      <c r="M274" s="63"/>
      <c r="N274" s="63"/>
    </row>
    <row r="275" spans="4:14">
      <c r="D275" s="62"/>
      <c r="G275" s="63"/>
      <c r="H275" s="63"/>
      <c r="I275" s="63"/>
      <c r="J275" s="63"/>
      <c r="K275" s="63"/>
      <c r="L275" s="63"/>
      <c r="M275" s="63"/>
      <c r="N275" s="63"/>
    </row>
    <row r="276" spans="4:14">
      <c r="D276" s="62"/>
      <c r="G276" s="63"/>
      <c r="H276" s="63"/>
      <c r="I276" s="63"/>
      <c r="J276" s="63"/>
      <c r="K276" s="63"/>
      <c r="L276" s="63"/>
      <c r="M276" s="63"/>
      <c r="N276" s="63"/>
    </row>
    <row r="277" spans="4:14">
      <c r="D277" s="62"/>
      <c r="G277" s="63"/>
      <c r="H277" s="63"/>
      <c r="I277" s="63"/>
      <c r="J277" s="63"/>
      <c r="K277" s="63"/>
      <c r="L277" s="63"/>
      <c r="M277" s="63"/>
      <c r="N277" s="63"/>
    </row>
    <row r="278" spans="4:14">
      <c r="D278" s="62"/>
      <c r="G278" s="63"/>
      <c r="H278" s="63"/>
      <c r="I278" s="63"/>
      <c r="J278" s="63"/>
      <c r="K278" s="63"/>
      <c r="L278" s="63"/>
      <c r="M278" s="63"/>
      <c r="N278" s="63"/>
    </row>
    <row r="279" spans="4:14">
      <c r="D279" s="62"/>
      <c r="G279" s="63"/>
      <c r="H279" s="63"/>
      <c r="I279" s="63"/>
      <c r="J279" s="63"/>
      <c r="K279" s="63"/>
      <c r="L279" s="63"/>
      <c r="M279" s="63"/>
      <c r="N279" s="63"/>
    </row>
    <row r="280" spans="4:14">
      <c r="D280" s="62"/>
      <c r="G280" s="63"/>
      <c r="H280" s="63"/>
      <c r="I280" s="63"/>
      <c r="J280" s="63"/>
      <c r="K280" s="63"/>
      <c r="L280" s="63"/>
      <c r="M280" s="63"/>
      <c r="N280" s="63"/>
    </row>
    <row r="281" spans="4:14">
      <c r="D281" s="62"/>
      <c r="G281" s="63"/>
      <c r="H281" s="63"/>
      <c r="I281" s="63"/>
      <c r="J281" s="63"/>
      <c r="K281" s="63"/>
      <c r="L281" s="63"/>
      <c r="M281" s="63"/>
      <c r="N281" s="63"/>
    </row>
    <row r="282" spans="4:14">
      <c r="D282" s="62"/>
      <c r="G282" s="63"/>
      <c r="H282" s="63"/>
      <c r="I282" s="63"/>
      <c r="J282" s="63"/>
      <c r="K282" s="63"/>
      <c r="L282" s="63"/>
      <c r="M282" s="63"/>
      <c r="N282" s="63"/>
    </row>
    <row r="283" spans="4:14">
      <c r="D283" s="62"/>
      <c r="G283" s="63"/>
      <c r="H283" s="63"/>
      <c r="I283" s="63"/>
      <c r="J283" s="63"/>
      <c r="K283" s="63"/>
      <c r="L283" s="63"/>
      <c r="M283" s="63"/>
      <c r="N283" s="63"/>
    </row>
    <row r="284" spans="4:14">
      <c r="D284" s="62"/>
      <c r="G284" s="63"/>
      <c r="H284" s="63"/>
      <c r="I284" s="63"/>
      <c r="J284" s="63"/>
      <c r="K284" s="63"/>
      <c r="L284" s="63"/>
      <c r="M284" s="63"/>
      <c r="N284" s="63"/>
    </row>
    <row r="285" spans="4:14">
      <c r="D285" s="62"/>
      <c r="G285" s="63"/>
      <c r="H285" s="63"/>
      <c r="I285" s="63"/>
      <c r="J285" s="63"/>
      <c r="K285" s="63"/>
      <c r="L285" s="63"/>
      <c r="M285" s="63"/>
      <c r="N285" s="63"/>
    </row>
    <row r="286" spans="4:14">
      <c r="D286" s="62"/>
      <c r="G286" s="63"/>
      <c r="H286" s="63"/>
      <c r="I286" s="63"/>
      <c r="J286" s="63"/>
      <c r="K286" s="63"/>
      <c r="L286" s="63"/>
      <c r="M286" s="63"/>
      <c r="N286" s="63"/>
    </row>
    <row r="287" spans="4:14">
      <c r="D287" s="62"/>
      <c r="G287" s="63"/>
      <c r="H287" s="63"/>
      <c r="I287" s="63"/>
      <c r="J287" s="63"/>
      <c r="K287" s="63"/>
      <c r="L287" s="63"/>
      <c r="M287" s="63"/>
      <c r="N287" s="63"/>
    </row>
    <row r="288" spans="4:14">
      <c r="D288" s="62"/>
      <c r="G288" s="63"/>
      <c r="H288" s="63"/>
      <c r="I288" s="63"/>
      <c r="J288" s="63"/>
      <c r="K288" s="63"/>
      <c r="L288" s="63"/>
      <c r="M288" s="63"/>
      <c r="N288" s="63"/>
    </row>
    <row r="289" spans="4:14">
      <c r="D289" s="62"/>
      <c r="G289" s="63"/>
      <c r="H289" s="63"/>
      <c r="I289" s="63"/>
      <c r="J289" s="63"/>
      <c r="K289" s="63"/>
      <c r="L289" s="63"/>
      <c r="M289" s="63"/>
      <c r="N289" s="63"/>
    </row>
    <row r="290" spans="4:14">
      <c r="D290" s="62"/>
      <c r="G290" s="63"/>
      <c r="H290" s="63"/>
      <c r="I290" s="63"/>
      <c r="J290" s="63"/>
      <c r="K290" s="63"/>
      <c r="L290" s="63"/>
      <c r="M290" s="63"/>
      <c r="N290" s="63"/>
    </row>
    <row r="291" spans="4:14">
      <c r="D291" s="62"/>
      <c r="G291" s="63"/>
      <c r="H291" s="63"/>
      <c r="I291" s="63"/>
      <c r="J291" s="63"/>
      <c r="K291" s="63"/>
      <c r="L291" s="63"/>
      <c r="M291" s="63"/>
      <c r="N291" s="63"/>
    </row>
    <row r="292" spans="4:14">
      <c r="D292" s="62"/>
      <c r="G292" s="63"/>
      <c r="H292" s="63"/>
      <c r="I292" s="63"/>
      <c r="J292" s="63"/>
      <c r="K292" s="63"/>
      <c r="L292" s="63"/>
      <c r="M292" s="63"/>
      <c r="N292" s="63"/>
    </row>
    <row r="293" spans="4:14">
      <c r="D293" s="62"/>
      <c r="G293" s="63"/>
      <c r="H293" s="63"/>
      <c r="I293" s="63"/>
      <c r="J293" s="63"/>
      <c r="K293" s="63"/>
      <c r="L293" s="63"/>
      <c r="M293" s="63"/>
      <c r="N293" s="63"/>
    </row>
    <row r="294" spans="4:14">
      <c r="D294" s="62"/>
      <c r="G294" s="63"/>
      <c r="H294" s="63"/>
      <c r="I294" s="63"/>
      <c r="J294" s="63"/>
      <c r="K294" s="63"/>
      <c r="L294" s="63"/>
      <c r="M294" s="63"/>
      <c r="N294" s="63"/>
    </row>
    <row r="295" spans="4:14">
      <c r="D295" s="62"/>
      <c r="G295" s="63"/>
      <c r="H295" s="63"/>
      <c r="I295" s="63"/>
      <c r="J295" s="63"/>
      <c r="K295" s="63"/>
      <c r="L295" s="63"/>
      <c r="M295" s="63"/>
      <c r="N295" s="63"/>
    </row>
    <row r="296" spans="4:14">
      <c r="D296" s="62"/>
      <c r="G296" s="63"/>
      <c r="H296" s="63"/>
      <c r="I296" s="63"/>
      <c r="J296" s="63"/>
      <c r="K296" s="63"/>
      <c r="L296" s="63"/>
      <c r="M296" s="63"/>
      <c r="N296" s="63"/>
    </row>
    <row r="297" spans="4:14">
      <c r="D297" s="62"/>
      <c r="G297" s="63"/>
      <c r="H297" s="63"/>
      <c r="I297" s="63"/>
      <c r="J297" s="63"/>
      <c r="K297" s="63"/>
      <c r="L297" s="63"/>
      <c r="M297" s="63"/>
      <c r="N297" s="63"/>
    </row>
    <row r="298" spans="4:14">
      <c r="D298" s="62"/>
      <c r="G298" s="63"/>
      <c r="H298" s="63"/>
      <c r="I298" s="63"/>
      <c r="J298" s="63"/>
      <c r="K298" s="63"/>
      <c r="L298" s="63"/>
      <c r="M298" s="63"/>
      <c r="N298" s="63"/>
    </row>
    <row r="299" spans="4:14">
      <c r="D299" s="62"/>
      <c r="G299" s="63"/>
      <c r="H299" s="63"/>
      <c r="I299" s="63"/>
      <c r="J299" s="63"/>
      <c r="K299" s="63"/>
      <c r="L299" s="63"/>
      <c r="M299" s="63"/>
      <c r="N299" s="63"/>
    </row>
    <row r="300" spans="4:14">
      <c r="D300" s="62"/>
      <c r="G300" s="63"/>
      <c r="H300" s="63"/>
      <c r="I300" s="63"/>
      <c r="J300" s="63"/>
      <c r="K300" s="63"/>
      <c r="L300" s="63"/>
      <c r="M300" s="63"/>
      <c r="N300" s="63"/>
    </row>
    <row r="301" spans="4:14">
      <c r="D301" s="62"/>
      <c r="G301" s="63"/>
      <c r="H301" s="63"/>
      <c r="I301" s="63"/>
      <c r="J301" s="63"/>
      <c r="K301" s="63"/>
      <c r="L301" s="63"/>
      <c r="M301" s="63"/>
      <c r="N301" s="63"/>
    </row>
    <row r="302" spans="4:14">
      <c r="D302" s="62"/>
      <c r="G302" s="63"/>
      <c r="H302" s="63"/>
      <c r="I302" s="63"/>
      <c r="J302" s="63"/>
      <c r="K302" s="63"/>
      <c r="L302" s="63"/>
      <c r="M302" s="63"/>
      <c r="N302" s="63"/>
    </row>
    <row r="303" spans="4:14">
      <c r="D303" s="62"/>
      <c r="G303" s="63"/>
      <c r="H303" s="63"/>
      <c r="I303" s="63"/>
      <c r="J303" s="63"/>
      <c r="K303" s="63"/>
      <c r="L303" s="63"/>
      <c r="M303" s="63"/>
      <c r="N303" s="63"/>
    </row>
    <row r="304" spans="4:14">
      <c r="D304" s="62"/>
      <c r="G304" s="63"/>
      <c r="H304" s="63"/>
      <c r="I304" s="63"/>
      <c r="J304" s="63"/>
      <c r="K304" s="63"/>
      <c r="L304" s="63"/>
      <c r="M304" s="63"/>
      <c r="N304" s="63"/>
    </row>
    <row r="305" spans="4:14">
      <c r="D305" s="62"/>
      <c r="G305" s="63"/>
      <c r="H305" s="63"/>
      <c r="I305" s="63"/>
      <c r="J305" s="63"/>
      <c r="K305" s="63"/>
      <c r="L305" s="63"/>
      <c r="M305" s="63"/>
      <c r="N305" s="63"/>
    </row>
    <row r="306" spans="4:14">
      <c r="D306" s="62"/>
      <c r="G306" s="63"/>
      <c r="H306" s="63"/>
      <c r="I306" s="63"/>
      <c r="J306" s="63"/>
      <c r="K306" s="63"/>
      <c r="L306" s="63"/>
      <c r="M306" s="63"/>
      <c r="N306" s="63"/>
    </row>
    <row r="307" spans="4:14">
      <c r="D307" s="62"/>
      <c r="G307" s="63"/>
      <c r="H307" s="63"/>
      <c r="I307" s="63"/>
      <c r="J307" s="63"/>
      <c r="K307" s="63"/>
      <c r="L307" s="63"/>
      <c r="M307" s="63"/>
      <c r="N307" s="63"/>
    </row>
    <row r="308" spans="4:14">
      <c r="D308" s="62"/>
      <c r="G308" s="63"/>
      <c r="H308" s="63"/>
      <c r="I308" s="63"/>
      <c r="J308" s="63"/>
      <c r="K308" s="63"/>
      <c r="L308" s="63"/>
      <c r="M308" s="63"/>
      <c r="N308" s="63"/>
    </row>
    <row r="309" spans="4:14">
      <c r="D309" s="62"/>
      <c r="G309" s="63"/>
      <c r="H309" s="63"/>
      <c r="I309" s="63"/>
      <c r="J309" s="63"/>
      <c r="K309" s="63"/>
      <c r="L309" s="63"/>
      <c r="M309" s="63"/>
      <c r="N309" s="63"/>
    </row>
    <row r="310" spans="4:14">
      <c r="D310" s="62"/>
      <c r="G310" s="63"/>
      <c r="H310" s="63"/>
      <c r="I310" s="63"/>
      <c r="J310" s="63"/>
      <c r="K310" s="63"/>
      <c r="L310" s="63"/>
      <c r="M310" s="63"/>
      <c r="N310" s="63"/>
    </row>
    <row r="311" spans="4:14">
      <c r="D311" s="62"/>
      <c r="G311" s="63"/>
      <c r="H311" s="63"/>
      <c r="I311" s="63"/>
      <c r="J311" s="63"/>
      <c r="K311" s="63"/>
      <c r="L311" s="63"/>
      <c r="M311" s="63"/>
      <c r="N311" s="63"/>
    </row>
    <row r="312" spans="4:14">
      <c r="D312" s="62"/>
      <c r="G312" s="63"/>
      <c r="H312" s="63"/>
      <c r="I312" s="63"/>
      <c r="J312" s="63"/>
      <c r="K312" s="63"/>
      <c r="L312" s="63"/>
      <c r="M312" s="63"/>
      <c r="N312" s="63"/>
    </row>
    <row r="313" spans="4:14">
      <c r="D313" s="62"/>
      <c r="G313" s="63"/>
      <c r="H313" s="63"/>
      <c r="I313" s="63"/>
      <c r="J313" s="63"/>
      <c r="K313" s="63"/>
      <c r="L313" s="63"/>
      <c r="M313" s="63"/>
      <c r="N313" s="63"/>
    </row>
    <row r="314" spans="4:14">
      <c r="D314" s="62"/>
      <c r="G314" s="63"/>
      <c r="H314" s="63"/>
      <c r="I314" s="63"/>
      <c r="J314" s="63"/>
      <c r="K314" s="63"/>
      <c r="L314" s="63"/>
      <c r="M314" s="63"/>
      <c r="N314" s="63"/>
    </row>
    <row r="315" spans="4:14">
      <c r="D315" s="62"/>
      <c r="G315" s="63"/>
      <c r="H315" s="63"/>
      <c r="I315" s="63"/>
      <c r="J315" s="63"/>
      <c r="K315" s="63"/>
      <c r="L315" s="63"/>
      <c r="M315" s="63"/>
      <c r="N315" s="63"/>
    </row>
    <row r="316" spans="4:14">
      <c r="D316" s="62"/>
      <c r="G316" s="63"/>
      <c r="H316" s="63"/>
      <c r="I316" s="63"/>
      <c r="J316" s="63"/>
      <c r="K316" s="63"/>
      <c r="L316" s="63"/>
      <c r="M316" s="63"/>
      <c r="N316" s="63"/>
    </row>
    <row r="317" spans="4:14">
      <c r="D317" s="62"/>
      <c r="G317" s="63"/>
      <c r="H317" s="63"/>
      <c r="I317" s="63"/>
      <c r="J317" s="63"/>
      <c r="K317" s="63"/>
      <c r="L317" s="63"/>
      <c r="M317" s="63"/>
      <c r="N317" s="63"/>
    </row>
    <row r="318" spans="4:14">
      <c r="D318" s="62"/>
      <c r="G318" s="63"/>
      <c r="H318" s="63"/>
      <c r="I318" s="63"/>
      <c r="J318" s="63"/>
      <c r="K318" s="63"/>
      <c r="L318" s="63"/>
      <c r="M318" s="63"/>
      <c r="N318" s="63"/>
    </row>
    <row r="319" spans="4:14">
      <c r="D319" s="62"/>
      <c r="G319" s="63"/>
      <c r="H319" s="63"/>
      <c r="I319" s="63"/>
      <c r="J319" s="63"/>
      <c r="K319" s="63"/>
      <c r="L319" s="63"/>
      <c r="M319" s="63"/>
      <c r="N319" s="63"/>
    </row>
    <row r="320" spans="4:14">
      <c r="D320" s="62"/>
      <c r="G320" s="63"/>
      <c r="H320" s="63"/>
      <c r="I320" s="63"/>
      <c r="J320" s="63"/>
      <c r="K320" s="63"/>
      <c r="L320" s="63"/>
      <c r="M320" s="63"/>
      <c r="N320" s="63"/>
    </row>
    <row r="321" spans="4:14">
      <c r="D321" s="62"/>
      <c r="G321" s="63"/>
      <c r="H321" s="63"/>
      <c r="I321" s="63"/>
      <c r="J321" s="63"/>
      <c r="K321" s="63"/>
      <c r="L321" s="63"/>
      <c r="M321" s="63"/>
      <c r="N321" s="63"/>
    </row>
    <row r="322" spans="4:14">
      <c r="D322" s="62"/>
      <c r="G322" s="63"/>
      <c r="H322" s="63"/>
      <c r="I322" s="63"/>
      <c r="J322" s="63"/>
      <c r="K322" s="63"/>
      <c r="L322" s="63"/>
      <c r="M322" s="63"/>
      <c r="N322" s="63"/>
    </row>
    <row r="323" spans="4:14">
      <c r="D323" s="62"/>
      <c r="G323" s="63"/>
      <c r="H323" s="63"/>
      <c r="I323" s="63"/>
      <c r="J323" s="63"/>
      <c r="K323" s="63"/>
      <c r="L323" s="63"/>
      <c r="M323" s="63"/>
      <c r="N323" s="63"/>
    </row>
    <row r="324" spans="4:14">
      <c r="D324" s="62"/>
      <c r="G324" s="63"/>
      <c r="H324" s="63"/>
      <c r="I324" s="63"/>
      <c r="J324" s="63"/>
      <c r="K324" s="63"/>
      <c r="L324" s="63"/>
      <c r="M324" s="63"/>
      <c r="N324" s="63"/>
    </row>
    <row r="325" spans="4:14">
      <c r="D325" s="62"/>
      <c r="G325" s="63"/>
      <c r="H325" s="63"/>
      <c r="I325" s="63"/>
      <c r="J325" s="63"/>
      <c r="K325" s="63"/>
      <c r="L325" s="63"/>
      <c r="M325" s="63"/>
      <c r="N325" s="63"/>
    </row>
    <row r="326" spans="4:14">
      <c r="D326" s="62"/>
      <c r="G326" s="63"/>
      <c r="H326" s="63"/>
      <c r="I326" s="63"/>
      <c r="J326" s="63"/>
      <c r="K326" s="63"/>
      <c r="L326" s="63"/>
      <c r="M326" s="63"/>
      <c r="N326" s="63"/>
    </row>
    <row r="327" spans="4:14">
      <c r="D327" s="62"/>
      <c r="G327" s="63"/>
      <c r="H327" s="63"/>
      <c r="I327" s="63"/>
      <c r="J327" s="63"/>
      <c r="K327" s="63"/>
      <c r="L327" s="63"/>
      <c r="M327" s="63"/>
      <c r="N327" s="63"/>
    </row>
    <row r="328" spans="4:14">
      <c r="D328" s="62"/>
      <c r="G328" s="63"/>
      <c r="H328" s="63"/>
      <c r="I328" s="63"/>
      <c r="J328" s="63"/>
      <c r="K328" s="63"/>
      <c r="L328" s="63"/>
      <c r="M328" s="63"/>
      <c r="N328" s="63"/>
    </row>
    <row r="329" spans="4:14">
      <c r="D329" s="62"/>
      <c r="G329" s="63"/>
      <c r="H329" s="63"/>
      <c r="I329" s="63"/>
      <c r="J329" s="63"/>
      <c r="K329" s="63"/>
      <c r="L329" s="63"/>
      <c r="M329" s="63"/>
      <c r="N329" s="63"/>
    </row>
    <row r="330" spans="4:14">
      <c r="D330" s="62"/>
      <c r="G330" s="63"/>
      <c r="H330" s="63"/>
      <c r="I330" s="63"/>
      <c r="J330" s="63"/>
      <c r="K330" s="63"/>
      <c r="L330" s="63"/>
      <c r="M330" s="63"/>
      <c r="N330" s="63"/>
    </row>
    <row r="331" spans="4:14">
      <c r="D331" s="62"/>
      <c r="G331" s="63"/>
      <c r="H331" s="63"/>
      <c r="I331" s="63"/>
      <c r="J331" s="63"/>
      <c r="K331" s="63"/>
      <c r="L331" s="63"/>
      <c r="M331" s="63"/>
      <c r="N331" s="63"/>
    </row>
    <row r="332" spans="4:14">
      <c r="D332" s="62"/>
      <c r="G332" s="63"/>
      <c r="H332" s="63"/>
      <c r="I332" s="63"/>
      <c r="J332" s="63"/>
      <c r="K332" s="63"/>
      <c r="L332" s="63"/>
      <c r="M332" s="63"/>
      <c r="N332" s="63"/>
    </row>
    <row r="333" spans="4:14">
      <c r="D333" s="62"/>
      <c r="G333" s="63"/>
      <c r="H333" s="63"/>
      <c r="I333" s="63"/>
      <c r="J333" s="63"/>
      <c r="K333" s="63"/>
      <c r="L333" s="63"/>
      <c r="M333" s="63"/>
      <c r="N333" s="63"/>
    </row>
    <row r="334" spans="4:14">
      <c r="D334" s="62"/>
      <c r="G334" s="63"/>
      <c r="H334" s="63"/>
      <c r="I334" s="63"/>
      <c r="J334" s="63"/>
      <c r="K334" s="63"/>
      <c r="L334" s="63"/>
      <c r="M334" s="63"/>
      <c r="N334" s="63"/>
    </row>
    <row r="335" spans="4:14">
      <c r="D335" s="62"/>
      <c r="G335" s="63"/>
      <c r="H335" s="63"/>
      <c r="I335" s="63"/>
      <c r="J335" s="63"/>
      <c r="K335" s="63"/>
      <c r="L335" s="63"/>
      <c r="M335" s="63"/>
      <c r="N335" s="63"/>
    </row>
    <row r="336" spans="4:14">
      <c r="D336" s="62"/>
      <c r="G336" s="63"/>
      <c r="H336" s="63"/>
      <c r="I336" s="63"/>
      <c r="J336" s="63"/>
      <c r="K336" s="63"/>
      <c r="L336" s="63"/>
      <c r="M336" s="63"/>
      <c r="N336" s="63"/>
    </row>
    <row r="337" spans="4:14">
      <c r="D337" s="62"/>
      <c r="G337" s="63"/>
      <c r="H337" s="63"/>
      <c r="I337" s="63"/>
      <c r="J337" s="63"/>
      <c r="K337" s="63"/>
      <c r="L337" s="63"/>
      <c r="M337" s="63"/>
      <c r="N337" s="63"/>
    </row>
    <row r="338" spans="4:14">
      <c r="D338" s="62"/>
      <c r="G338" s="63"/>
      <c r="H338" s="63"/>
      <c r="I338" s="63"/>
      <c r="J338" s="63"/>
      <c r="K338" s="63"/>
      <c r="L338" s="63"/>
      <c r="M338" s="63"/>
      <c r="N338" s="63"/>
    </row>
    <row r="339" spans="4:14">
      <c r="D339" s="62"/>
      <c r="G339" s="63"/>
      <c r="H339" s="63"/>
      <c r="I339" s="63"/>
      <c r="J339" s="63"/>
      <c r="K339" s="63"/>
      <c r="L339" s="63"/>
      <c r="M339" s="63"/>
      <c r="N339" s="63"/>
    </row>
    <row r="340" spans="4:14">
      <c r="D340" s="62"/>
      <c r="G340" s="63"/>
      <c r="H340" s="63"/>
      <c r="I340" s="63"/>
      <c r="J340" s="63"/>
      <c r="K340" s="63"/>
      <c r="L340" s="63"/>
      <c r="M340" s="63"/>
      <c r="N340" s="63"/>
    </row>
    <row r="341" spans="4:14">
      <c r="D341" s="62"/>
      <c r="G341" s="63"/>
      <c r="H341" s="63"/>
      <c r="I341" s="63"/>
      <c r="J341" s="63"/>
      <c r="K341" s="63"/>
      <c r="L341" s="63"/>
      <c r="M341" s="63"/>
      <c r="N341" s="63"/>
    </row>
    <row r="342" spans="4:14">
      <c r="D342" s="62"/>
      <c r="G342" s="63"/>
      <c r="H342" s="63"/>
      <c r="I342" s="63"/>
      <c r="J342" s="63"/>
      <c r="K342" s="63"/>
      <c r="L342" s="63"/>
      <c r="M342" s="63"/>
      <c r="N342" s="63"/>
    </row>
    <row r="343" spans="4:14">
      <c r="D343" s="62"/>
      <c r="G343" s="63"/>
      <c r="H343" s="63"/>
      <c r="I343" s="63"/>
      <c r="J343" s="63"/>
      <c r="K343" s="63"/>
      <c r="L343" s="63"/>
      <c r="M343" s="63"/>
      <c r="N343" s="63"/>
    </row>
    <row r="344" spans="4:14">
      <c r="D344" s="62"/>
      <c r="G344" s="63"/>
      <c r="H344" s="63"/>
      <c r="I344" s="63"/>
      <c r="J344" s="63"/>
      <c r="K344" s="63"/>
      <c r="L344" s="63"/>
      <c r="M344" s="63"/>
      <c r="N344" s="63"/>
    </row>
    <row r="345" spans="4:14">
      <c r="D345" s="62"/>
      <c r="G345" s="63"/>
      <c r="H345" s="63"/>
      <c r="I345" s="63"/>
      <c r="J345" s="63"/>
      <c r="K345" s="63"/>
      <c r="L345" s="63"/>
      <c r="M345" s="63"/>
      <c r="N345" s="63"/>
    </row>
    <row r="346" spans="4:14">
      <c r="D346" s="62"/>
      <c r="G346" s="63"/>
      <c r="H346" s="63"/>
      <c r="I346" s="63"/>
      <c r="J346" s="63"/>
      <c r="K346" s="63"/>
      <c r="L346" s="63"/>
      <c r="M346" s="63"/>
      <c r="N346" s="63"/>
    </row>
    <row r="347" spans="4:14">
      <c r="D347" s="62"/>
      <c r="G347" s="63"/>
      <c r="H347" s="63"/>
      <c r="I347" s="63"/>
      <c r="J347" s="63"/>
      <c r="K347" s="63"/>
      <c r="L347" s="63"/>
      <c r="M347" s="63"/>
      <c r="N347" s="63"/>
    </row>
    <row r="348" spans="4:14">
      <c r="D348" s="62"/>
      <c r="G348" s="63"/>
      <c r="H348" s="63"/>
      <c r="I348" s="63"/>
      <c r="J348" s="63"/>
      <c r="K348" s="63"/>
      <c r="L348" s="63"/>
      <c r="M348" s="63"/>
      <c r="N348" s="63"/>
    </row>
    <row r="349" spans="4:14">
      <c r="D349" s="62"/>
      <c r="G349" s="63"/>
      <c r="H349" s="63"/>
      <c r="I349" s="63"/>
      <c r="J349" s="63"/>
      <c r="K349" s="63"/>
      <c r="L349" s="63"/>
      <c r="M349" s="63"/>
      <c r="N349" s="63"/>
    </row>
    <row r="350" spans="4:14">
      <c r="D350" s="62"/>
      <c r="G350" s="63"/>
      <c r="H350" s="63"/>
      <c r="I350" s="63"/>
      <c r="J350" s="63"/>
      <c r="K350" s="63"/>
      <c r="L350" s="63"/>
      <c r="M350" s="63"/>
      <c r="N350" s="63"/>
    </row>
    <row r="351" spans="4:14">
      <c r="D351" s="62"/>
      <c r="G351" s="63"/>
      <c r="H351" s="63"/>
      <c r="I351" s="63"/>
      <c r="J351" s="63"/>
      <c r="K351" s="63"/>
      <c r="L351" s="63"/>
      <c r="M351" s="63"/>
      <c r="N351" s="63"/>
    </row>
    <row r="352" spans="4:14">
      <c r="D352" s="62"/>
      <c r="G352" s="63"/>
      <c r="H352" s="63"/>
      <c r="I352" s="63"/>
      <c r="J352" s="63"/>
      <c r="K352" s="63"/>
      <c r="L352" s="63"/>
      <c r="M352" s="63"/>
      <c r="N352" s="63"/>
    </row>
    <row r="353" spans="4:14">
      <c r="D353" s="62"/>
      <c r="G353" s="63"/>
      <c r="H353" s="63"/>
      <c r="I353" s="63"/>
      <c r="J353" s="63"/>
      <c r="K353" s="63"/>
      <c r="L353" s="63"/>
      <c r="M353" s="63"/>
      <c r="N353" s="63"/>
    </row>
    <row r="354" spans="4:14">
      <c r="D354" s="62"/>
      <c r="G354" s="63"/>
      <c r="H354" s="63"/>
      <c r="I354" s="63"/>
      <c r="J354" s="63"/>
      <c r="K354" s="63"/>
      <c r="L354" s="63"/>
      <c r="M354" s="63"/>
      <c r="N354" s="63"/>
    </row>
    <row r="355" spans="4:14">
      <c r="D355" s="62"/>
      <c r="G355" s="63"/>
      <c r="H355" s="63"/>
      <c r="I355" s="63"/>
      <c r="J355" s="63"/>
      <c r="K355" s="63"/>
      <c r="L355" s="63"/>
      <c r="M355" s="63"/>
      <c r="N355" s="63"/>
    </row>
    <row r="356" spans="4:14">
      <c r="D356" s="62"/>
      <c r="G356" s="63"/>
      <c r="H356" s="63"/>
      <c r="I356" s="63"/>
      <c r="J356" s="63"/>
      <c r="K356" s="63"/>
      <c r="L356" s="63"/>
      <c r="M356" s="63"/>
      <c r="N356" s="63"/>
    </row>
    <row r="357" spans="4:14">
      <c r="D357" s="62"/>
      <c r="G357" s="63"/>
      <c r="H357" s="63"/>
      <c r="I357" s="63"/>
      <c r="J357" s="63"/>
      <c r="K357" s="63"/>
      <c r="L357" s="63"/>
      <c r="M357" s="63"/>
      <c r="N357" s="63"/>
    </row>
    <row r="358" spans="4:14">
      <c r="D358" s="62"/>
      <c r="G358" s="63"/>
      <c r="H358" s="63"/>
      <c r="I358" s="63"/>
      <c r="J358" s="63"/>
      <c r="K358" s="63"/>
      <c r="L358" s="63"/>
      <c r="M358" s="63"/>
      <c r="N358" s="63"/>
    </row>
    <row r="359" spans="4:14">
      <c r="D359" s="62"/>
      <c r="G359" s="63"/>
      <c r="H359" s="63"/>
      <c r="I359" s="63"/>
      <c r="J359" s="63"/>
      <c r="K359" s="63"/>
      <c r="L359" s="63"/>
      <c r="M359" s="63"/>
      <c r="N359" s="63"/>
    </row>
    <row r="360" spans="4:14">
      <c r="D360" s="62"/>
      <c r="G360" s="63"/>
      <c r="H360" s="63"/>
      <c r="I360" s="63"/>
      <c r="J360" s="63"/>
      <c r="K360" s="63"/>
      <c r="L360" s="63"/>
      <c r="M360" s="63"/>
      <c r="N360" s="63"/>
    </row>
    <row r="361" spans="4:14">
      <c r="D361" s="62"/>
      <c r="G361" s="63"/>
      <c r="H361" s="63"/>
      <c r="I361" s="63"/>
      <c r="J361" s="63"/>
      <c r="K361" s="63"/>
      <c r="L361" s="63"/>
      <c r="M361" s="63"/>
      <c r="N361" s="63"/>
    </row>
    <row r="362" spans="4:14">
      <c r="D362" s="62"/>
      <c r="G362" s="63"/>
      <c r="H362" s="63"/>
      <c r="I362" s="63"/>
      <c r="J362" s="63"/>
      <c r="K362" s="63"/>
      <c r="L362" s="63"/>
      <c r="M362" s="63"/>
      <c r="N362" s="63"/>
    </row>
    <row r="363" spans="4:14">
      <c r="D363" s="62"/>
      <c r="G363" s="63"/>
      <c r="H363" s="63"/>
      <c r="I363" s="63"/>
      <c r="J363" s="63"/>
      <c r="K363" s="63"/>
      <c r="L363" s="63"/>
      <c r="M363" s="63"/>
      <c r="N363" s="63"/>
    </row>
    <row r="364" spans="4:14">
      <c r="D364" s="62"/>
      <c r="G364" s="63"/>
      <c r="H364" s="63"/>
      <c r="I364" s="63"/>
      <c r="J364" s="63"/>
      <c r="K364" s="63"/>
      <c r="L364" s="63"/>
      <c r="M364" s="63"/>
      <c r="N364" s="63"/>
    </row>
    <row r="365" spans="4:14">
      <c r="D365" s="62"/>
      <c r="G365" s="63"/>
      <c r="H365" s="63"/>
      <c r="I365" s="63"/>
      <c r="J365" s="63"/>
      <c r="K365" s="63"/>
      <c r="L365" s="63"/>
      <c r="M365" s="63"/>
      <c r="N365" s="63"/>
    </row>
    <row r="366" spans="4:14">
      <c r="D366" s="62"/>
      <c r="G366" s="63"/>
      <c r="H366" s="63"/>
      <c r="I366" s="63"/>
      <c r="J366" s="63"/>
      <c r="K366" s="63"/>
      <c r="L366" s="63"/>
      <c r="M366" s="63"/>
      <c r="N366" s="63"/>
    </row>
    <row r="367" spans="4:14">
      <c r="D367" s="62"/>
      <c r="G367" s="63"/>
      <c r="H367" s="63"/>
      <c r="I367" s="63"/>
      <c r="J367" s="63"/>
      <c r="K367" s="63"/>
      <c r="L367" s="63"/>
      <c r="M367" s="63"/>
      <c r="N367" s="63"/>
    </row>
    <row r="368" spans="4:14">
      <c r="D368" s="62"/>
      <c r="G368" s="63"/>
      <c r="H368" s="63"/>
      <c r="I368" s="63"/>
      <c r="J368" s="63"/>
      <c r="K368" s="63"/>
      <c r="L368" s="63"/>
      <c r="M368" s="63"/>
      <c r="N368" s="63"/>
    </row>
    <row r="369" spans="4:14">
      <c r="D369" s="62"/>
      <c r="G369" s="63"/>
      <c r="H369" s="63"/>
      <c r="I369" s="63"/>
      <c r="J369" s="63"/>
      <c r="K369" s="63"/>
      <c r="L369" s="63"/>
      <c r="M369" s="63"/>
      <c r="N369" s="63"/>
    </row>
    <row r="370" spans="4:14">
      <c r="D370" s="62"/>
      <c r="G370" s="63"/>
      <c r="H370" s="63"/>
      <c r="I370" s="63"/>
      <c r="J370" s="63"/>
      <c r="K370" s="63"/>
      <c r="L370" s="63"/>
      <c r="M370" s="63"/>
      <c r="N370" s="63"/>
    </row>
    <row r="371" spans="4:14">
      <c r="D371" s="62"/>
      <c r="G371" s="63"/>
      <c r="H371" s="63"/>
      <c r="I371" s="63"/>
      <c r="J371" s="63"/>
      <c r="K371" s="63"/>
      <c r="L371" s="63"/>
      <c r="M371" s="63"/>
      <c r="N371" s="63"/>
    </row>
    <row r="372" spans="4:14">
      <c r="D372" s="62"/>
      <c r="G372" s="63"/>
      <c r="H372" s="63"/>
      <c r="I372" s="63"/>
      <c r="J372" s="63"/>
      <c r="K372" s="63"/>
      <c r="L372" s="63"/>
      <c r="M372" s="63"/>
      <c r="N372" s="63"/>
    </row>
    <row r="373" spans="4:14">
      <c r="D373" s="62"/>
      <c r="G373" s="63"/>
      <c r="H373" s="63"/>
      <c r="I373" s="63"/>
      <c r="J373" s="63"/>
      <c r="K373" s="63"/>
      <c r="L373" s="63"/>
      <c r="M373" s="63"/>
      <c r="N373" s="63"/>
    </row>
    <row r="374" spans="4:14">
      <c r="D374" s="62"/>
      <c r="G374" s="63"/>
      <c r="H374" s="63"/>
      <c r="I374" s="63"/>
      <c r="J374" s="63"/>
      <c r="K374" s="63"/>
      <c r="L374" s="63"/>
      <c r="M374" s="63"/>
      <c r="N374" s="63"/>
    </row>
    <row r="375" spans="4:14">
      <c r="D375" s="62"/>
      <c r="G375" s="63"/>
      <c r="H375" s="63"/>
      <c r="I375" s="63"/>
      <c r="J375" s="63"/>
      <c r="K375" s="63"/>
      <c r="L375" s="63"/>
      <c r="M375" s="63"/>
      <c r="N375" s="63"/>
    </row>
    <row r="376" spans="4:14">
      <c r="D376" s="62"/>
      <c r="G376" s="63"/>
      <c r="H376" s="63"/>
      <c r="I376" s="63"/>
      <c r="J376" s="63"/>
      <c r="K376" s="63"/>
      <c r="L376" s="63"/>
      <c r="M376" s="63"/>
      <c r="N376" s="63"/>
    </row>
    <row r="377" spans="4:14">
      <c r="D377" s="62"/>
      <c r="G377" s="63"/>
      <c r="H377" s="63"/>
      <c r="I377" s="63"/>
      <c r="J377" s="63"/>
      <c r="K377" s="63"/>
      <c r="L377" s="63"/>
      <c r="M377" s="63"/>
      <c r="N377" s="63"/>
    </row>
    <row r="378" spans="4:14">
      <c r="D378" s="62"/>
      <c r="G378" s="63"/>
      <c r="H378" s="63"/>
      <c r="I378" s="63"/>
      <c r="J378" s="63"/>
      <c r="K378" s="63"/>
      <c r="L378" s="63"/>
      <c r="M378" s="63"/>
      <c r="N378" s="63"/>
    </row>
    <row r="379" spans="4:14">
      <c r="D379" s="62"/>
      <c r="G379" s="63"/>
      <c r="H379" s="63"/>
      <c r="I379" s="63"/>
      <c r="J379" s="63"/>
      <c r="K379" s="63"/>
      <c r="L379" s="63"/>
      <c r="M379" s="63"/>
      <c r="N379" s="63"/>
    </row>
    <row r="380" spans="4:14">
      <c r="D380" s="62"/>
      <c r="G380" s="63"/>
      <c r="H380" s="63"/>
      <c r="I380" s="63"/>
      <c r="J380" s="63"/>
      <c r="K380" s="63"/>
      <c r="L380" s="63"/>
      <c r="M380" s="63"/>
      <c r="N380" s="63"/>
    </row>
    <row r="381" spans="4:14">
      <c r="D381" s="62"/>
      <c r="G381" s="63"/>
      <c r="H381" s="63"/>
      <c r="I381" s="63"/>
      <c r="J381" s="63"/>
      <c r="K381" s="63"/>
      <c r="L381" s="63"/>
      <c r="M381" s="63"/>
      <c r="N381" s="63"/>
    </row>
    <row r="382" spans="4:14">
      <c r="D382" s="62"/>
      <c r="G382" s="63"/>
      <c r="H382" s="63"/>
      <c r="I382" s="63"/>
      <c r="J382" s="63"/>
      <c r="K382" s="63"/>
      <c r="L382" s="63"/>
      <c r="M382" s="63"/>
      <c r="N382" s="63"/>
    </row>
    <row r="383" spans="4:14">
      <c r="D383" s="62"/>
      <c r="G383" s="63"/>
      <c r="H383" s="63"/>
      <c r="I383" s="63"/>
      <c r="J383" s="63"/>
      <c r="K383" s="63"/>
      <c r="L383" s="63"/>
      <c r="M383" s="63"/>
      <c r="N383" s="63"/>
    </row>
    <row r="384" spans="4:14">
      <c r="D384" s="62"/>
      <c r="G384" s="63"/>
      <c r="H384" s="63"/>
      <c r="I384" s="63"/>
      <c r="J384" s="63"/>
      <c r="K384" s="63"/>
      <c r="L384" s="63"/>
      <c r="M384" s="63"/>
      <c r="N384" s="63"/>
    </row>
    <row r="385" spans="4:14">
      <c r="D385" s="62"/>
      <c r="G385" s="63"/>
      <c r="H385" s="63"/>
      <c r="I385" s="63"/>
      <c r="J385" s="63"/>
      <c r="K385" s="63"/>
      <c r="L385" s="63"/>
      <c r="M385" s="63"/>
      <c r="N385" s="63"/>
    </row>
    <row r="386" spans="4:14">
      <c r="D386" s="62"/>
      <c r="G386" s="63"/>
      <c r="H386" s="63"/>
      <c r="I386" s="63"/>
      <c r="J386" s="63"/>
      <c r="K386" s="63"/>
      <c r="L386" s="63"/>
      <c r="M386" s="63"/>
      <c r="N386" s="63"/>
    </row>
    <row r="387" spans="4:14">
      <c r="D387" s="62"/>
      <c r="G387" s="63"/>
      <c r="H387" s="63"/>
      <c r="I387" s="63"/>
      <c r="J387" s="63"/>
      <c r="K387" s="63"/>
      <c r="L387" s="63"/>
      <c r="M387" s="63"/>
      <c r="N387" s="63"/>
    </row>
    <row r="388" spans="4:14">
      <c r="D388" s="62"/>
      <c r="G388" s="63"/>
      <c r="H388" s="63"/>
      <c r="I388" s="63"/>
      <c r="J388" s="63"/>
      <c r="K388" s="63"/>
      <c r="L388" s="63"/>
      <c r="M388" s="63"/>
      <c r="N388" s="63"/>
    </row>
    <row r="389" spans="4:14">
      <c r="D389" s="62"/>
      <c r="G389" s="63"/>
      <c r="H389" s="63"/>
      <c r="I389" s="63"/>
      <c r="J389" s="63"/>
      <c r="K389" s="63"/>
      <c r="L389" s="63"/>
      <c r="M389" s="63"/>
      <c r="N389" s="63"/>
    </row>
    <row r="390" spans="4:14">
      <c r="D390" s="62"/>
      <c r="G390" s="63"/>
      <c r="H390" s="63"/>
      <c r="I390" s="63"/>
      <c r="J390" s="63"/>
      <c r="K390" s="63"/>
      <c r="L390" s="63"/>
      <c r="M390" s="63"/>
      <c r="N390" s="63"/>
    </row>
    <row r="391" spans="4:14">
      <c r="D391" s="62"/>
      <c r="G391" s="63"/>
      <c r="H391" s="63"/>
      <c r="I391" s="63"/>
      <c r="J391" s="63"/>
      <c r="K391" s="63"/>
      <c r="L391" s="63"/>
      <c r="M391" s="63"/>
      <c r="N391" s="63"/>
    </row>
    <row r="392" spans="4:14">
      <c r="D392" s="62"/>
      <c r="G392" s="63"/>
      <c r="H392" s="63"/>
      <c r="I392" s="63"/>
      <c r="J392" s="63"/>
      <c r="K392" s="63"/>
      <c r="L392" s="63"/>
      <c r="M392" s="63"/>
      <c r="N392" s="63"/>
    </row>
    <row r="393" spans="4:14">
      <c r="D393" s="62"/>
      <c r="G393" s="63"/>
      <c r="H393" s="63"/>
      <c r="I393" s="63"/>
      <c r="J393" s="63"/>
      <c r="K393" s="63"/>
      <c r="L393" s="63"/>
      <c r="M393" s="63"/>
      <c r="N393" s="63"/>
    </row>
    <row r="394" spans="4:14">
      <c r="D394" s="62"/>
      <c r="G394" s="63"/>
      <c r="H394" s="63"/>
      <c r="I394" s="63"/>
      <c r="J394" s="63"/>
      <c r="K394" s="63"/>
      <c r="L394" s="63"/>
      <c r="M394" s="63"/>
      <c r="N394" s="63"/>
    </row>
    <row r="395" spans="4:14">
      <c r="D395" s="62"/>
      <c r="G395" s="63"/>
      <c r="H395" s="63"/>
      <c r="I395" s="63"/>
      <c r="J395" s="63"/>
      <c r="K395" s="63"/>
      <c r="L395" s="63"/>
      <c r="M395" s="63"/>
      <c r="N395" s="63"/>
    </row>
    <row r="396" spans="4:14">
      <c r="D396" s="62"/>
      <c r="G396" s="63"/>
      <c r="H396" s="63"/>
      <c r="I396" s="63"/>
      <c r="J396" s="63"/>
      <c r="K396" s="63"/>
      <c r="L396" s="63"/>
      <c r="M396" s="63"/>
      <c r="N396" s="63"/>
    </row>
    <row r="397" spans="4:14">
      <c r="D397" s="62"/>
      <c r="G397" s="63"/>
      <c r="H397" s="63"/>
      <c r="I397" s="63"/>
      <c r="J397" s="63"/>
      <c r="K397" s="63"/>
      <c r="L397" s="63"/>
      <c r="M397" s="63"/>
      <c r="N397" s="63"/>
    </row>
    <row r="398" spans="4:14">
      <c r="D398" s="62"/>
      <c r="G398" s="63"/>
      <c r="H398" s="63"/>
      <c r="I398" s="63"/>
      <c r="J398" s="63"/>
      <c r="K398" s="63"/>
      <c r="L398" s="63"/>
      <c r="M398" s="63"/>
      <c r="N398" s="63"/>
    </row>
    <row r="399" spans="4:14">
      <c r="D399" s="62"/>
      <c r="G399" s="63"/>
      <c r="H399" s="63"/>
      <c r="I399" s="63"/>
      <c r="J399" s="63"/>
      <c r="K399" s="63"/>
      <c r="L399" s="63"/>
      <c r="M399" s="63"/>
      <c r="N399" s="63"/>
    </row>
    <row r="400" spans="4:14">
      <c r="D400" s="62"/>
      <c r="G400" s="63"/>
      <c r="H400" s="63"/>
      <c r="I400" s="63"/>
      <c r="J400" s="63"/>
      <c r="K400" s="63"/>
      <c r="L400" s="63"/>
      <c r="M400" s="63"/>
      <c r="N400" s="63"/>
    </row>
    <row r="401" spans="4:14">
      <c r="D401" s="62"/>
      <c r="G401" s="63"/>
      <c r="H401" s="63"/>
      <c r="I401" s="63"/>
      <c r="J401" s="63"/>
      <c r="K401" s="63"/>
      <c r="L401" s="63"/>
      <c r="M401" s="63"/>
      <c r="N401" s="63"/>
    </row>
    <row r="402" spans="4:14">
      <c r="D402" s="62"/>
      <c r="G402" s="63"/>
      <c r="H402" s="63"/>
      <c r="I402" s="63"/>
      <c r="J402" s="63"/>
      <c r="K402" s="63"/>
      <c r="L402" s="63"/>
      <c r="M402" s="63"/>
      <c r="N402" s="63"/>
    </row>
    <row r="403" spans="4:14">
      <c r="D403" s="62"/>
      <c r="G403" s="63"/>
      <c r="H403" s="63"/>
      <c r="I403" s="63"/>
      <c r="J403" s="63"/>
      <c r="K403" s="63"/>
      <c r="L403" s="63"/>
      <c r="M403" s="63"/>
      <c r="N403" s="63"/>
    </row>
    <row r="404" spans="4:14">
      <c r="D404" s="62"/>
      <c r="G404" s="63"/>
      <c r="H404" s="63"/>
      <c r="I404" s="63"/>
      <c r="J404" s="63"/>
      <c r="K404" s="63"/>
      <c r="L404" s="63"/>
      <c r="M404" s="63"/>
      <c r="N404" s="63"/>
    </row>
    <row r="405" spans="4:14">
      <c r="D405" s="62"/>
      <c r="G405" s="63"/>
      <c r="H405" s="63"/>
      <c r="I405" s="63"/>
      <c r="J405" s="63"/>
      <c r="K405" s="63"/>
      <c r="L405" s="63"/>
      <c r="M405" s="63"/>
      <c r="N405" s="63"/>
    </row>
    <row r="406" spans="4:14">
      <c r="D406" s="62"/>
      <c r="G406" s="63"/>
      <c r="H406" s="63"/>
      <c r="I406" s="63"/>
      <c r="J406" s="63"/>
      <c r="K406" s="63"/>
      <c r="L406" s="63"/>
      <c r="M406" s="63"/>
      <c r="N406" s="63"/>
    </row>
    <row r="407" spans="4:14">
      <c r="D407" s="62"/>
      <c r="G407" s="63"/>
      <c r="H407" s="63"/>
      <c r="I407" s="63"/>
      <c r="J407" s="63"/>
      <c r="K407" s="63"/>
      <c r="L407" s="63"/>
      <c r="M407" s="63"/>
      <c r="N407" s="63"/>
    </row>
    <row r="408" spans="4:14">
      <c r="D408" s="62"/>
      <c r="G408" s="63"/>
      <c r="H408" s="63"/>
      <c r="I408" s="63"/>
      <c r="J408" s="63"/>
      <c r="K408" s="63"/>
      <c r="L408" s="63"/>
      <c r="M408" s="63"/>
      <c r="N408" s="63"/>
    </row>
    <row r="409" spans="4:14">
      <c r="D409" s="62"/>
      <c r="G409" s="63"/>
      <c r="H409" s="63"/>
      <c r="I409" s="63"/>
      <c r="J409" s="63"/>
      <c r="K409" s="63"/>
      <c r="L409" s="63"/>
      <c r="M409" s="63"/>
      <c r="N409" s="63"/>
    </row>
    <row r="410" spans="4:14">
      <c r="D410" s="62"/>
      <c r="G410" s="63"/>
      <c r="H410" s="63"/>
      <c r="I410" s="63"/>
      <c r="J410" s="63"/>
      <c r="K410" s="63"/>
      <c r="L410" s="63"/>
      <c r="M410" s="63"/>
      <c r="N410" s="63"/>
    </row>
    <row r="411" spans="4:14">
      <c r="D411" s="62"/>
      <c r="G411" s="63"/>
      <c r="H411" s="63"/>
      <c r="I411" s="63"/>
      <c r="J411" s="63"/>
      <c r="K411" s="63"/>
      <c r="L411" s="63"/>
      <c r="M411" s="63"/>
      <c r="N411" s="63"/>
    </row>
    <row r="412" spans="4:14">
      <c r="D412" s="62"/>
      <c r="G412" s="63"/>
      <c r="H412" s="63"/>
      <c r="I412" s="63"/>
      <c r="J412" s="63"/>
      <c r="K412" s="63"/>
      <c r="L412" s="63"/>
      <c r="M412" s="63"/>
      <c r="N412" s="63"/>
    </row>
    <row r="413" spans="4:14">
      <c r="D413" s="62"/>
      <c r="G413" s="63"/>
      <c r="H413" s="63"/>
      <c r="I413" s="63"/>
      <c r="J413" s="63"/>
      <c r="K413" s="63"/>
      <c r="L413" s="63"/>
      <c r="M413" s="63"/>
      <c r="N413" s="63"/>
    </row>
    <row r="414" spans="4:14">
      <c r="D414" s="62"/>
      <c r="G414" s="63"/>
      <c r="H414" s="63"/>
      <c r="I414" s="63"/>
      <c r="J414" s="63"/>
      <c r="K414" s="63"/>
      <c r="L414" s="63"/>
      <c r="M414" s="63"/>
      <c r="N414" s="63"/>
    </row>
    <row r="415" spans="4:14">
      <c r="D415" s="62"/>
      <c r="G415" s="63"/>
      <c r="H415" s="63"/>
      <c r="I415" s="63"/>
      <c r="J415" s="63"/>
      <c r="K415" s="63"/>
      <c r="L415" s="63"/>
      <c r="M415" s="63"/>
      <c r="N415" s="63"/>
    </row>
    <row r="416" spans="4:14">
      <c r="D416" s="62"/>
      <c r="G416" s="63"/>
      <c r="H416" s="63"/>
      <c r="I416" s="63"/>
      <c r="J416" s="63"/>
      <c r="K416" s="63"/>
      <c r="L416" s="63"/>
      <c r="M416" s="63"/>
      <c r="N416" s="63"/>
    </row>
    <row r="417" spans="4:14">
      <c r="D417" s="62"/>
      <c r="G417" s="63"/>
      <c r="H417" s="63"/>
      <c r="I417" s="63"/>
      <c r="J417" s="63"/>
      <c r="K417" s="63"/>
      <c r="L417" s="63"/>
      <c r="M417" s="63"/>
      <c r="N417" s="63"/>
    </row>
    <row r="418" spans="4:14">
      <c r="D418" s="62"/>
      <c r="G418" s="63"/>
      <c r="H418" s="63"/>
      <c r="I418" s="63"/>
      <c r="J418" s="63"/>
      <c r="K418" s="63"/>
      <c r="L418" s="63"/>
      <c r="M418" s="63"/>
      <c r="N418" s="63"/>
    </row>
    <row r="419" spans="4:14">
      <c r="D419" s="62"/>
      <c r="G419" s="63"/>
      <c r="H419" s="63"/>
      <c r="I419" s="63"/>
      <c r="J419" s="63"/>
      <c r="K419" s="63"/>
      <c r="L419" s="63"/>
      <c r="M419" s="63"/>
      <c r="N419" s="63"/>
    </row>
    <row r="420" spans="4:14">
      <c r="D420" s="62"/>
      <c r="G420" s="63"/>
      <c r="H420" s="63"/>
      <c r="I420" s="63"/>
      <c r="J420" s="63"/>
      <c r="K420" s="63"/>
      <c r="L420" s="63"/>
      <c r="M420" s="63"/>
      <c r="N420" s="63"/>
    </row>
    <row r="421" spans="4:14">
      <c r="D421" s="62"/>
      <c r="G421" s="63"/>
      <c r="H421" s="63"/>
      <c r="I421" s="63"/>
      <c r="J421" s="63"/>
      <c r="K421" s="63"/>
      <c r="L421" s="63"/>
      <c r="M421" s="63"/>
      <c r="N421" s="63"/>
    </row>
    <row r="422" spans="4:14">
      <c r="D422" s="62"/>
      <c r="G422" s="63"/>
      <c r="H422" s="63"/>
      <c r="I422" s="63"/>
      <c r="J422" s="63"/>
      <c r="K422" s="63"/>
      <c r="L422" s="63"/>
      <c r="M422" s="63"/>
      <c r="N422" s="63"/>
    </row>
    <row r="423" spans="4:14">
      <c r="D423" s="62"/>
      <c r="G423" s="63"/>
      <c r="H423" s="63"/>
      <c r="I423" s="63"/>
      <c r="J423" s="63"/>
      <c r="K423" s="63"/>
      <c r="L423" s="63"/>
      <c r="M423" s="63"/>
      <c r="N423" s="63"/>
    </row>
    <row r="424" spans="4:14">
      <c r="D424" s="62"/>
      <c r="G424" s="63"/>
      <c r="H424" s="63"/>
      <c r="I424" s="63"/>
      <c r="J424" s="63"/>
      <c r="K424" s="63"/>
      <c r="L424" s="63"/>
      <c r="M424" s="63"/>
      <c r="N424" s="63"/>
    </row>
    <row r="425" spans="4:14">
      <c r="D425" s="62"/>
      <c r="G425" s="63"/>
      <c r="H425" s="63"/>
      <c r="I425" s="63"/>
      <c r="J425" s="63"/>
      <c r="K425" s="63"/>
      <c r="L425" s="63"/>
      <c r="M425" s="63"/>
      <c r="N425" s="63"/>
    </row>
    <row r="426" spans="4:14">
      <c r="D426" s="62"/>
      <c r="G426" s="63"/>
      <c r="H426" s="63"/>
      <c r="I426" s="63"/>
      <c r="J426" s="63"/>
      <c r="K426" s="63"/>
      <c r="L426" s="63"/>
      <c r="M426" s="63"/>
      <c r="N426" s="63"/>
    </row>
    <row r="427" spans="4:14">
      <c r="D427" s="62"/>
      <c r="G427" s="63"/>
      <c r="H427" s="63"/>
      <c r="I427" s="63"/>
      <c r="J427" s="63"/>
      <c r="K427" s="63"/>
      <c r="L427" s="63"/>
      <c r="M427" s="63"/>
      <c r="N427" s="63"/>
    </row>
    <row r="428" spans="4:14">
      <c r="D428" s="62"/>
      <c r="G428" s="63"/>
      <c r="H428" s="63"/>
      <c r="I428" s="63"/>
      <c r="J428" s="63"/>
      <c r="K428" s="63"/>
      <c r="L428" s="63"/>
      <c r="M428" s="63"/>
      <c r="N428" s="63"/>
    </row>
    <row r="429" spans="4:14">
      <c r="D429" s="62"/>
      <c r="G429" s="63"/>
      <c r="H429" s="63"/>
      <c r="I429" s="63"/>
      <c r="J429" s="63"/>
      <c r="K429" s="63"/>
      <c r="L429" s="63"/>
      <c r="M429" s="63"/>
      <c r="N429" s="63"/>
    </row>
    <row r="430" spans="4:14">
      <c r="D430" s="62"/>
      <c r="G430" s="63"/>
      <c r="H430" s="63"/>
      <c r="I430" s="63"/>
      <c r="J430" s="63"/>
      <c r="K430" s="63"/>
      <c r="L430" s="63"/>
      <c r="M430" s="63"/>
      <c r="N430" s="63"/>
    </row>
    <row r="431" spans="4:14">
      <c r="D431" s="62"/>
      <c r="G431" s="63"/>
      <c r="H431" s="63"/>
      <c r="I431" s="63"/>
      <c r="J431" s="63"/>
      <c r="K431" s="63"/>
      <c r="L431" s="63"/>
      <c r="M431" s="63"/>
      <c r="N431" s="63"/>
    </row>
    <row r="432" spans="4:14">
      <c r="D432" s="62"/>
      <c r="G432" s="63"/>
      <c r="H432" s="63"/>
      <c r="I432" s="63"/>
      <c r="J432" s="63"/>
      <c r="K432" s="63"/>
      <c r="L432" s="63"/>
      <c r="M432" s="63"/>
      <c r="N432" s="63"/>
    </row>
    <row r="433" spans="4:14">
      <c r="D433" s="62"/>
      <c r="G433" s="63"/>
      <c r="H433" s="63"/>
      <c r="I433" s="63"/>
      <c r="J433" s="63"/>
      <c r="K433" s="63"/>
      <c r="L433" s="63"/>
      <c r="M433" s="63"/>
      <c r="N433" s="63"/>
    </row>
    <row r="434" spans="4:14">
      <c r="D434" s="62"/>
      <c r="G434" s="63"/>
      <c r="H434" s="63"/>
      <c r="I434" s="63"/>
      <c r="J434" s="63"/>
      <c r="K434" s="63"/>
      <c r="L434" s="63"/>
      <c r="M434" s="63"/>
      <c r="N434" s="63"/>
    </row>
    <row r="435" spans="4:14">
      <c r="D435" s="62"/>
      <c r="G435" s="63"/>
      <c r="H435" s="63"/>
      <c r="I435" s="63"/>
      <c r="J435" s="63"/>
      <c r="K435" s="63"/>
      <c r="L435" s="63"/>
      <c r="M435" s="63"/>
      <c r="N435" s="63"/>
    </row>
    <row r="436" spans="4:14">
      <c r="D436" s="62"/>
      <c r="G436" s="63"/>
      <c r="H436" s="63"/>
      <c r="I436" s="63"/>
      <c r="J436" s="63"/>
      <c r="K436" s="63"/>
      <c r="L436" s="63"/>
      <c r="M436" s="63"/>
      <c r="N436" s="63"/>
    </row>
    <row r="437" spans="4:14">
      <c r="D437" s="62"/>
      <c r="G437" s="63"/>
      <c r="H437" s="63"/>
      <c r="I437" s="63"/>
      <c r="J437" s="63"/>
      <c r="K437" s="63"/>
      <c r="L437" s="63"/>
      <c r="M437" s="63"/>
      <c r="N437" s="63"/>
    </row>
    <row r="438" spans="4:14">
      <c r="D438" s="62"/>
      <c r="G438" s="63"/>
      <c r="H438" s="63"/>
      <c r="I438" s="63"/>
      <c r="J438" s="63"/>
      <c r="K438" s="63"/>
      <c r="L438" s="63"/>
      <c r="M438" s="63"/>
      <c r="N438" s="63"/>
    </row>
    <row r="439" spans="4:14">
      <c r="D439" s="62"/>
      <c r="G439" s="63"/>
      <c r="H439" s="63"/>
      <c r="I439" s="63"/>
      <c r="J439" s="63"/>
      <c r="K439" s="63"/>
      <c r="L439" s="63"/>
      <c r="M439" s="63"/>
      <c r="N439" s="63"/>
    </row>
    <row r="440" spans="4:14">
      <c r="D440" s="62"/>
      <c r="G440" s="63"/>
      <c r="H440" s="63"/>
      <c r="I440" s="63"/>
      <c r="J440" s="63"/>
      <c r="K440" s="63"/>
      <c r="L440" s="63"/>
      <c r="M440" s="63"/>
      <c r="N440" s="63"/>
    </row>
    <row r="441" spans="4:14">
      <c r="D441" s="62"/>
      <c r="G441" s="63"/>
      <c r="H441" s="63"/>
      <c r="I441" s="63"/>
      <c r="J441" s="63"/>
      <c r="K441" s="63"/>
      <c r="L441" s="63"/>
      <c r="M441" s="63"/>
      <c r="N441" s="63"/>
    </row>
    <row r="442" spans="4:14">
      <c r="D442" s="62"/>
      <c r="G442" s="63"/>
      <c r="H442" s="63"/>
      <c r="I442" s="63"/>
      <c r="J442" s="63"/>
      <c r="K442" s="63"/>
      <c r="L442" s="63"/>
      <c r="M442" s="63"/>
      <c r="N442" s="63"/>
    </row>
    <row r="443" spans="4:14">
      <c r="D443" s="62"/>
      <c r="G443" s="63"/>
      <c r="H443" s="63"/>
      <c r="I443" s="63"/>
      <c r="J443" s="63"/>
      <c r="K443" s="63"/>
      <c r="L443" s="63"/>
      <c r="M443" s="63"/>
      <c r="N443" s="63"/>
    </row>
    <row r="444" spans="4:14">
      <c r="D444" s="62"/>
      <c r="G444" s="63"/>
      <c r="H444" s="63"/>
      <c r="I444" s="63"/>
      <c r="J444" s="63"/>
      <c r="K444" s="63"/>
      <c r="L444" s="63"/>
      <c r="M444" s="63"/>
      <c r="N444" s="63"/>
    </row>
    <row r="445" spans="4:14">
      <c r="D445" s="62"/>
      <c r="G445" s="63"/>
      <c r="H445" s="63"/>
      <c r="I445" s="63"/>
      <c r="J445" s="63"/>
      <c r="K445" s="63"/>
      <c r="L445" s="63"/>
      <c r="M445" s="63"/>
      <c r="N445" s="63"/>
    </row>
    <row r="446" spans="4:14">
      <c r="D446" s="62"/>
      <c r="G446" s="63"/>
      <c r="H446" s="63"/>
      <c r="I446" s="63"/>
      <c r="J446" s="63"/>
      <c r="K446" s="63"/>
      <c r="L446" s="63"/>
      <c r="M446" s="63"/>
      <c r="N446" s="63"/>
    </row>
    <row r="447" spans="4:14">
      <c r="D447" s="62"/>
      <c r="G447" s="63"/>
      <c r="H447" s="63"/>
      <c r="I447" s="63"/>
      <c r="J447" s="63"/>
      <c r="K447" s="63"/>
      <c r="L447" s="63"/>
      <c r="M447" s="63"/>
      <c r="N447" s="63"/>
    </row>
    <row r="448" spans="4:14">
      <c r="D448" s="62"/>
      <c r="G448" s="63"/>
      <c r="H448" s="63"/>
      <c r="I448" s="63"/>
      <c r="J448" s="63"/>
      <c r="K448" s="63"/>
      <c r="L448" s="63"/>
      <c r="M448" s="63"/>
      <c r="N448" s="63"/>
    </row>
    <row r="449" spans="4:14">
      <c r="D449" s="62"/>
      <c r="G449" s="63"/>
      <c r="H449" s="63"/>
      <c r="I449" s="63"/>
      <c r="J449" s="63"/>
      <c r="K449" s="63"/>
      <c r="L449" s="63"/>
      <c r="M449" s="63"/>
      <c r="N449" s="63"/>
    </row>
    <row r="450" spans="4:14">
      <c r="D450" s="62"/>
      <c r="G450" s="63"/>
      <c r="H450" s="63"/>
      <c r="I450" s="63"/>
      <c r="J450" s="63"/>
      <c r="K450" s="63"/>
      <c r="L450" s="63"/>
      <c r="M450" s="63"/>
      <c r="N450" s="63"/>
    </row>
    <row r="451" spans="4:14">
      <c r="D451" s="62"/>
      <c r="G451" s="63"/>
      <c r="H451" s="63"/>
      <c r="I451" s="63"/>
      <c r="J451" s="63"/>
      <c r="K451" s="63"/>
      <c r="L451" s="63"/>
      <c r="M451" s="63"/>
      <c r="N451" s="63"/>
    </row>
    <row r="452" spans="4:14">
      <c r="D452" s="62"/>
      <c r="G452" s="63"/>
      <c r="H452" s="63"/>
      <c r="I452" s="63"/>
      <c r="J452" s="63"/>
      <c r="K452" s="63"/>
      <c r="L452" s="63"/>
      <c r="M452" s="63"/>
      <c r="N452" s="63"/>
    </row>
    <row r="453" spans="4:14">
      <c r="D453" s="62"/>
      <c r="G453" s="63"/>
      <c r="H453" s="63"/>
      <c r="I453" s="63"/>
      <c r="J453" s="63"/>
      <c r="K453" s="63"/>
      <c r="L453" s="63"/>
      <c r="M453" s="63"/>
      <c r="N453" s="63"/>
    </row>
    <row r="454" spans="4:14">
      <c r="D454" s="62"/>
      <c r="G454" s="63"/>
      <c r="H454" s="63"/>
      <c r="I454" s="63"/>
      <c r="J454" s="63"/>
      <c r="K454" s="63"/>
      <c r="L454" s="63"/>
      <c r="M454" s="63"/>
      <c r="N454" s="63"/>
    </row>
    <row r="455" spans="4:14">
      <c r="D455" s="62"/>
      <c r="G455" s="63"/>
      <c r="H455" s="63"/>
      <c r="I455" s="63"/>
      <c r="J455" s="63"/>
      <c r="K455" s="63"/>
      <c r="L455" s="63"/>
      <c r="M455" s="63"/>
      <c r="N455" s="63"/>
    </row>
    <row r="456" spans="4:14">
      <c r="D456" s="62"/>
      <c r="G456" s="63"/>
      <c r="H456" s="63"/>
      <c r="I456" s="63"/>
      <c r="J456" s="63"/>
      <c r="K456" s="63"/>
      <c r="L456" s="63"/>
      <c r="M456" s="63"/>
      <c r="N456" s="63"/>
    </row>
    <row r="457" spans="4:14">
      <c r="D457" s="62"/>
      <c r="G457" s="63"/>
      <c r="H457" s="63"/>
      <c r="I457" s="63"/>
      <c r="J457" s="63"/>
      <c r="K457" s="63"/>
      <c r="L457" s="63"/>
      <c r="M457" s="63"/>
      <c r="N457" s="63"/>
    </row>
    <row r="458" spans="4:14">
      <c r="D458" s="62"/>
      <c r="G458" s="63"/>
      <c r="H458" s="63"/>
      <c r="I458" s="63"/>
      <c r="J458" s="63"/>
      <c r="K458" s="63"/>
      <c r="L458" s="63"/>
      <c r="M458" s="63"/>
      <c r="N458" s="63"/>
    </row>
    <row r="459" spans="4:14">
      <c r="D459" s="62"/>
      <c r="G459" s="63"/>
      <c r="H459" s="63"/>
      <c r="I459" s="63"/>
      <c r="J459" s="63"/>
      <c r="K459" s="63"/>
      <c r="L459" s="63"/>
      <c r="M459" s="63"/>
      <c r="N459" s="63"/>
    </row>
    <row r="460" spans="4:14">
      <c r="D460" s="62"/>
      <c r="G460" s="63"/>
      <c r="H460" s="63"/>
      <c r="I460" s="63"/>
      <c r="J460" s="63"/>
      <c r="K460" s="63"/>
      <c r="L460" s="63"/>
      <c r="M460" s="63"/>
      <c r="N460" s="63"/>
    </row>
    <row r="461" spans="4:14">
      <c r="D461" s="62"/>
      <c r="G461" s="63"/>
      <c r="H461" s="63"/>
      <c r="I461" s="63"/>
      <c r="J461" s="63"/>
      <c r="K461" s="63"/>
      <c r="L461" s="63"/>
      <c r="M461" s="63"/>
      <c r="N461" s="63"/>
    </row>
    <row r="462" spans="4:14">
      <c r="D462" s="62"/>
      <c r="G462" s="63"/>
      <c r="H462" s="63"/>
      <c r="I462" s="63"/>
      <c r="J462" s="63"/>
      <c r="K462" s="63"/>
      <c r="L462" s="63"/>
      <c r="M462" s="63"/>
      <c r="N462" s="63"/>
    </row>
    <row r="463" spans="4:14">
      <c r="D463" s="62"/>
      <c r="G463" s="63"/>
      <c r="H463" s="63"/>
      <c r="I463" s="63"/>
      <c r="J463" s="63"/>
      <c r="K463" s="63"/>
      <c r="L463" s="63"/>
      <c r="M463" s="63"/>
      <c r="N463" s="63"/>
    </row>
    <row r="464" spans="4:14">
      <c r="D464" s="62"/>
      <c r="G464" s="63"/>
      <c r="H464" s="63"/>
      <c r="I464" s="63"/>
      <c r="J464" s="63"/>
      <c r="K464" s="63"/>
      <c r="L464" s="63"/>
      <c r="M464" s="63"/>
      <c r="N464" s="63"/>
    </row>
    <row r="465" spans="4:14">
      <c r="D465" s="62"/>
      <c r="G465" s="63"/>
      <c r="H465" s="63"/>
      <c r="I465" s="63"/>
      <c r="J465" s="63"/>
      <c r="K465" s="63"/>
      <c r="L465" s="63"/>
      <c r="M465" s="63"/>
      <c r="N465" s="63"/>
    </row>
    <row r="466" spans="4:14">
      <c r="D466" s="62"/>
      <c r="G466" s="63"/>
      <c r="H466" s="63"/>
      <c r="I466" s="63"/>
      <c r="J466" s="63"/>
      <c r="K466" s="63"/>
      <c r="L466" s="63"/>
      <c r="M466" s="63"/>
      <c r="N466" s="63"/>
    </row>
    <row r="467" spans="4:14">
      <c r="D467" s="62"/>
      <c r="G467" s="63"/>
      <c r="H467" s="63"/>
      <c r="I467" s="63"/>
      <c r="J467" s="63"/>
      <c r="K467" s="63"/>
      <c r="L467" s="63"/>
      <c r="M467" s="63"/>
      <c r="N467" s="63"/>
    </row>
    <row r="468" spans="4:14">
      <c r="D468" s="62"/>
      <c r="G468" s="63"/>
      <c r="H468" s="63"/>
      <c r="I468" s="63"/>
      <c r="J468" s="63"/>
      <c r="K468" s="63"/>
      <c r="L468" s="63"/>
      <c r="M468" s="63"/>
      <c r="N468" s="63"/>
    </row>
    <row r="469" spans="4:14">
      <c r="D469" s="62"/>
      <c r="G469" s="63"/>
      <c r="H469" s="63"/>
      <c r="I469" s="63"/>
      <c r="J469" s="63"/>
      <c r="K469" s="63"/>
      <c r="L469" s="63"/>
      <c r="M469" s="63"/>
      <c r="N469" s="63"/>
    </row>
    <row r="470" spans="4:14">
      <c r="D470" s="62"/>
      <c r="G470" s="63"/>
      <c r="H470" s="63"/>
      <c r="I470" s="63"/>
      <c r="J470" s="63"/>
      <c r="K470" s="63"/>
      <c r="L470" s="63"/>
      <c r="M470" s="63"/>
      <c r="N470" s="63"/>
    </row>
    <row r="471" spans="4:14">
      <c r="D471" s="62"/>
      <c r="G471" s="63"/>
      <c r="H471" s="63"/>
      <c r="I471" s="63"/>
      <c r="J471" s="63"/>
      <c r="K471" s="63"/>
      <c r="L471" s="63"/>
      <c r="M471" s="63"/>
      <c r="N471" s="63"/>
    </row>
    <row r="472" spans="4:14">
      <c r="D472" s="62"/>
      <c r="G472" s="63"/>
      <c r="H472" s="63"/>
      <c r="I472" s="63"/>
      <c r="J472" s="63"/>
      <c r="K472" s="63"/>
      <c r="L472" s="63"/>
      <c r="M472" s="63"/>
      <c r="N472" s="63"/>
    </row>
    <row r="473" spans="4:14">
      <c r="D473" s="62"/>
      <c r="G473" s="63"/>
      <c r="H473" s="63"/>
      <c r="I473" s="63"/>
      <c r="J473" s="63"/>
      <c r="K473" s="63"/>
      <c r="L473" s="63"/>
      <c r="M473" s="63"/>
      <c r="N473" s="63"/>
    </row>
    <row r="474" spans="4:14">
      <c r="D474" s="62"/>
      <c r="G474" s="63"/>
      <c r="H474" s="63"/>
      <c r="I474" s="63"/>
      <c r="J474" s="63"/>
      <c r="K474" s="63"/>
      <c r="L474" s="63"/>
      <c r="M474" s="63"/>
      <c r="N474" s="63"/>
    </row>
    <row r="475" spans="4:14">
      <c r="D475" s="62"/>
      <c r="G475" s="63"/>
      <c r="H475" s="63"/>
      <c r="I475" s="63"/>
      <c r="J475" s="63"/>
      <c r="K475" s="63"/>
      <c r="L475" s="63"/>
      <c r="M475" s="63"/>
      <c r="N475" s="63"/>
    </row>
    <row r="476" spans="4:14">
      <c r="D476" s="62"/>
      <c r="G476" s="63"/>
      <c r="H476" s="63"/>
      <c r="I476" s="63"/>
      <c r="J476" s="63"/>
      <c r="K476" s="63"/>
      <c r="L476" s="63"/>
      <c r="M476" s="63"/>
      <c r="N476" s="63"/>
    </row>
    <row r="477" spans="4:14">
      <c r="D477" s="62"/>
      <c r="G477" s="63"/>
      <c r="H477" s="63"/>
      <c r="I477" s="63"/>
      <c r="J477" s="63"/>
      <c r="K477" s="63"/>
      <c r="L477" s="63"/>
      <c r="M477" s="63"/>
      <c r="N477" s="63"/>
    </row>
    <row r="478" spans="4:14">
      <c r="D478" s="62"/>
      <c r="G478" s="63"/>
      <c r="H478" s="63"/>
      <c r="I478" s="63"/>
      <c r="J478" s="63"/>
      <c r="K478" s="63"/>
      <c r="L478" s="63"/>
      <c r="M478" s="63"/>
      <c r="N478" s="63"/>
    </row>
    <row r="479" spans="4:14">
      <c r="D479" s="62"/>
      <c r="G479" s="63"/>
      <c r="H479" s="63"/>
      <c r="I479" s="63"/>
      <c r="J479" s="63"/>
      <c r="K479" s="63"/>
      <c r="L479" s="63"/>
      <c r="M479" s="63"/>
      <c r="N479" s="63"/>
    </row>
    <row r="480" spans="4:14">
      <c r="D480" s="62"/>
      <c r="G480" s="63"/>
      <c r="H480" s="63"/>
      <c r="I480" s="63"/>
      <c r="J480" s="63"/>
      <c r="K480" s="63"/>
      <c r="L480" s="63"/>
      <c r="M480" s="63"/>
      <c r="N480" s="63"/>
    </row>
    <row r="481" spans="4:14">
      <c r="D481" s="62"/>
      <c r="G481" s="63"/>
      <c r="H481" s="63"/>
      <c r="I481" s="63"/>
      <c r="J481" s="63"/>
      <c r="K481" s="63"/>
      <c r="L481" s="63"/>
      <c r="M481" s="63"/>
      <c r="N481" s="63"/>
    </row>
    <row r="482" spans="4:14">
      <c r="D482" s="62"/>
      <c r="G482" s="63"/>
      <c r="H482" s="63"/>
      <c r="I482" s="63"/>
      <c r="J482" s="63"/>
      <c r="K482" s="63"/>
      <c r="L482" s="63"/>
      <c r="M482" s="63"/>
      <c r="N482" s="63"/>
    </row>
    <row r="483" spans="4:14">
      <c r="D483" s="62"/>
      <c r="G483" s="63"/>
      <c r="H483" s="63"/>
      <c r="I483" s="63"/>
      <c r="J483" s="63"/>
      <c r="K483" s="63"/>
      <c r="L483" s="63"/>
      <c r="M483" s="63"/>
      <c r="N483" s="63"/>
    </row>
    <row r="484" spans="4:14">
      <c r="D484" s="62"/>
      <c r="G484" s="63"/>
      <c r="H484" s="63"/>
      <c r="I484" s="63"/>
      <c r="J484" s="63"/>
      <c r="K484" s="63"/>
      <c r="L484" s="63"/>
      <c r="M484" s="63"/>
      <c r="N484" s="63"/>
    </row>
    <row r="485" spans="4:14">
      <c r="D485" s="62"/>
      <c r="G485" s="63"/>
      <c r="H485" s="63"/>
      <c r="I485" s="63"/>
      <c r="J485" s="63"/>
      <c r="K485" s="63"/>
      <c r="L485" s="63"/>
      <c r="M485" s="63"/>
      <c r="N485" s="63"/>
    </row>
    <row r="486" spans="4:14">
      <c r="D486" s="62"/>
      <c r="G486" s="63"/>
      <c r="H486" s="63"/>
      <c r="I486" s="63"/>
      <c r="J486" s="63"/>
      <c r="K486" s="63"/>
      <c r="L486" s="63"/>
      <c r="M486" s="63"/>
      <c r="N486" s="63"/>
    </row>
    <row r="487" spans="4:14">
      <c r="D487" s="62"/>
      <c r="G487" s="63"/>
      <c r="H487" s="63"/>
      <c r="I487" s="63"/>
      <c r="J487" s="63"/>
      <c r="K487" s="63"/>
      <c r="L487" s="63"/>
      <c r="M487" s="63"/>
      <c r="N487" s="63"/>
    </row>
    <row r="488" spans="4:14">
      <c r="D488" s="62"/>
      <c r="G488" s="63"/>
      <c r="H488" s="63"/>
      <c r="I488" s="63"/>
      <c r="J488" s="63"/>
      <c r="K488" s="63"/>
      <c r="L488" s="63"/>
      <c r="M488" s="63"/>
      <c r="N488" s="63"/>
    </row>
    <row r="489" spans="4:14">
      <c r="D489" s="62"/>
      <c r="G489" s="63"/>
      <c r="H489" s="63"/>
      <c r="I489" s="63"/>
      <c r="J489" s="63"/>
      <c r="K489" s="63"/>
      <c r="L489" s="63"/>
      <c r="M489" s="63"/>
      <c r="N489" s="63"/>
    </row>
    <row r="490" spans="4:14">
      <c r="D490" s="62"/>
      <c r="G490" s="63"/>
      <c r="H490" s="63"/>
      <c r="I490" s="63"/>
      <c r="J490" s="63"/>
      <c r="K490" s="63"/>
      <c r="L490" s="63"/>
      <c r="M490" s="63"/>
      <c r="N490" s="63"/>
    </row>
    <row r="491" spans="4:14">
      <c r="D491" s="62"/>
      <c r="G491" s="63"/>
      <c r="H491" s="63"/>
      <c r="I491" s="63"/>
      <c r="J491" s="63"/>
      <c r="K491" s="63"/>
      <c r="L491" s="63"/>
      <c r="M491" s="63"/>
      <c r="N491" s="63"/>
    </row>
    <row r="492" spans="4:14">
      <c r="D492" s="62"/>
      <c r="G492" s="63"/>
      <c r="H492" s="63"/>
      <c r="I492" s="63"/>
      <c r="J492" s="63"/>
      <c r="K492" s="63"/>
      <c r="L492" s="63"/>
      <c r="M492" s="63"/>
      <c r="N492" s="63"/>
    </row>
    <row r="493" spans="4:14">
      <c r="D493" s="62"/>
      <c r="G493" s="63"/>
      <c r="H493" s="63"/>
      <c r="I493" s="63"/>
      <c r="J493" s="63"/>
      <c r="K493" s="63"/>
      <c r="L493" s="63"/>
      <c r="M493" s="63"/>
      <c r="N493" s="63"/>
    </row>
    <row r="494" spans="4:14">
      <c r="D494" s="62"/>
      <c r="G494" s="63"/>
      <c r="H494" s="63"/>
      <c r="I494" s="63"/>
      <c r="J494" s="63"/>
      <c r="K494" s="63"/>
      <c r="L494" s="63"/>
      <c r="M494" s="63"/>
      <c r="N494" s="63"/>
    </row>
    <row r="495" spans="4:14">
      <c r="D495" s="62"/>
      <c r="G495" s="63"/>
      <c r="H495" s="63"/>
      <c r="I495" s="63"/>
      <c r="J495" s="63"/>
      <c r="K495" s="63"/>
      <c r="L495" s="63"/>
      <c r="M495" s="63"/>
      <c r="N495" s="63"/>
    </row>
    <row r="496" spans="4:14">
      <c r="D496" s="62"/>
      <c r="G496" s="63"/>
      <c r="H496" s="63"/>
      <c r="I496" s="63"/>
      <c r="J496" s="63"/>
      <c r="K496" s="63"/>
      <c r="L496" s="63"/>
      <c r="M496" s="63"/>
      <c r="N496" s="63"/>
    </row>
    <row r="497" spans="4:14">
      <c r="D497" s="62"/>
      <c r="G497" s="63"/>
      <c r="H497" s="63"/>
      <c r="I497" s="63"/>
      <c r="J497" s="63"/>
      <c r="K497" s="63"/>
      <c r="L497" s="63"/>
      <c r="M497" s="63"/>
      <c r="N497" s="63"/>
    </row>
    <row r="498" spans="4:14">
      <c r="D498" s="62"/>
      <c r="G498" s="63"/>
      <c r="H498" s="63"/>
      <c r="I498" s="63"/>
      <c r="J498" s="63"/>
      <c r="K498" s="63"/>
      <c r="L498" s="63"/>
      <c r="M498" s="63"/>
      <c r="N498" s="63"/>
    </row>
    <row r="499" spans="4:14">
      <c r="D499" s="62"/>
      <c r="G499" s="63"/>
      <c r="H499" s="63"/>
      <c r="I499" s="63"/>
      <c r="J499" s="63"/>
      <c r="K499" s="63"/>
      <c r="L499" s="63"/>
      <c r="M499" s="63"/>
      <c r="N499" s="63"/>
    </row>
    <row r="500" spans="4:14">
      <c r="D500" s="62"/>
      <c r="G500" s="63"/>
      <c r="H500" s="63"/>
      <c r="I500" s="63"/>
      <c r="J500" s="63"/>
      <c r="K500" s="63"/>
      <c r="L500" s="63"/>
      <c r="M500" s="63"/>
      <c r="N500" s="63"/>
    </row>
    <row r="501" spans="4:14">
      <c r="D501" s="62"/>
      <c r="G501" s="63"/>
      <c r="H501" s="63"/>
      <c r="I501" s="63"/>
      <c r="J501" s="63"/>
      <c r="K501" s="63"/>
      <c r="L501" s="63"/>
      <c r="M501" s="63"/>
      <c r="N501" s="63"/>
    </row>
    <row r="502" spans="4:14">
      <c r="D502" s="62"/>
      <c r="G502" s="63"/>
      <c r="H502" s="63"/>
      <c r="I502" s="63"/>
      <c r="J502" s="63"/>
      <c r="K502" s="63"/>
      <c r="L502" s="63"/>
      <c r="M502" s="63"/>
      <c r="N502" s="63"/>
    </row>
    <row r="503" spans="4:14">
      <c r="D503" s="62"/>
      <c r="G503" s="63"/>
      <c r="H503" s="63"/>
      <c r="I503" s="63"/>
      <c r="J503" s="63"/>
      <c r="K503" s="63"/>
      <c r="L503" s="63"/>
      <c r="M503" s="63"/>
      <c r="N503" s="63"/>
    </row>
    <row r="504" spans="4:14">
      <c r="D504" s="62"/>
      <c r="G504" s="63"/>
      <c r="H504" s="63"/>
      <c r="I504" s="63"/>
      <c r="J504" s="63"/>
      <c r="K504" s="63"/>
      <c r="L504" s="63"/>
      <c r="M504" s="63"/>
      <c r="N504" s="63"/>
    </row>
    <row r="505" spans="4:14">
      <c r="D505" s="62"/>
      <c r="G505" s="63"/>
      <c r="H505" s="63"/>
      <c r="I505" s="63"/>
      <c r="J505" s="63"/>
      <c r="K505" s="63"/>
      <c r="L505" s="63"/>
      <c r="M505" s="63"/>
      <c r="N505" s="63"/>
    </row>
    <row r="506" spans="4:14">
      <c r="D506" s="62"/>
      <c r="G506" s="63"/>
      <c r="H506" s="63"/>
      <c r="I506" s="63"/>
      <c r="J506" s="63"/>
      <c r="K506" s="63"/>
      <c r="L506" s="63"/>
      <c r="M506" s="63"/>
      <c r="N506" s="63"/>
    </row>
    <row r="507" spans="4:14">
      <c r="D507" s="62"/>
      <c r="G507" s="63"/>
      <c r="H507" s="63"/>
      <c r="I507" s="63"/>
      <c r="J507" s="63"/>
      <c r="K507" s="63"/>
      <c r="L507" s="63"/>
      <c r="M507" s="63"/>
      <c r="N507" s="63"/>
    </row>
    <row r="508" spans="4:14">
      <c r="D508" s="62"/>
      <c r="G508" s="63"/>
      <c r="H508" s="63"/>
      <c r="I508" s="63"/>
      <c r="J508" s="63"/>
      <c r="K508" s="63"/>
      <c r="L508" s="63"/>
      <c r="M508" s="63"/>
      <c r="N508" s="63"/>
    </row>
    <row r="509" spans="4:14">
      <c r="D509" s="62"/>
      <c r="G509" s="63"/>
      <c r="H509" s="63"/>
      <c r="I509" s="63"/>
      <c r="J509" s="63"/>
      <c r="K509" s="63"/>
      <c r="L509" s="63"/>
      <c r="M509" s="63"/>
      <c r="N509" s="63"/>
    </row>
    <row r="510" spans="4:14">
      <c r="D510" s="62"/>
      <c r="G510" s="63"/>
      <c r="H510" s="63"/>
      <c r="I510" s="63"/>
      <c r="J510" s="63"/>
      <c r="K510" s="63"/>
      <c r="L510" s="63"/>
      <c r="M510" s="63"/>
      <c r="N510" s="63"/>
    </row>
    <row r="511" spans="4:14">
      <c r="D511" s="62"/>
      <c r="G511" s="63"/>
      <c r="H511" s="63"/>
      <c r="I511" s="63"/>
      <c r="J511" s="63"/>
      <c r="K511" s="63"/>
      <c r="L511" s="63"/>
      <c r="M511" s="63"/>
      <c r="N511" s="63"/>
    </row>
    <row r="512" spans="4:14">
      <c r="D512" s="62"/>
      <c r="G512" s="63"/>
      <c r="H512" s="63"/>
      <c r="I512" s="63"/>
      <c r="J512" s="63"/>
      <c r="K512" s="63"/>
      <c r="L512" s="63"/>
      <c r="M512" s="63"/>
      <c r="N512" s="63"/>
    </row>
    <row r="513" spans="4:14">
      <c r="D513" s="62"/>
      <c r="G513" s="63"/>
      <c r="H513" s="63"/>
      <c r="I513" s="63"/>
      <c r="J513" s="63"/>
      <c r="K513" s="63"/>
      <c r="L513" s="63"/>
      <c r="M513" s="63"/>
      <c r="N513" s="63"/>
    </row>
    <row r="514" spans="4:14">
      <c r="D514" s="62"/>
      <c r="G514" s="63"/>
      <c r="H514" s="63"/>
      <c r="I514" s="63"/>
      <c r="J514" s="63"/>
      <c r="K514" s="63"/>
      <c r="L514" s="63"/>
      <c r="M514" s="63"/>
      <c r="N514" s="63"/>
    </row>
    <row r="515" spans="4:14">
      <c r="D515" s="62"/>
      <c r="G515" s="63"/>
      <c r="H515" s="63"/>
      <c r="I515" s="63"/>
      <c r="J515" s="63"/>
      <c r="K515" s="63"/>
      <c r="L515" s="63"/>
      <c r="M515" s="63"/>
      <c r="N515" s="63"/>
    </row>
    <row r="516" spans="4:14">
      <c r="D516" s="62"/>
      <c r="G516" s="63"/>
      <c r="H516" s="63"/>
      <c r="I516" s="63"/>
      <c r="J516" s="63"/>
      <c r="K516" s="63"/>
      <c r="L516" s="63"/>
      <c r="M516" s="63"/>
      <c r="N516" s="63"/>
    </row>
    <row r="517" spans="4:14">
      <c r="D517" s="62"/>
      <c r="G517" s="63"/>
      <c r="H517" s="63"/>
      <c r="I517" s="63"/>
      <c r="J517" s="63"/>
      <c r="K517" s="63"/>
      <c r="L517" s="63"/>
      <c r="M517" s="63"/>
      <c r="N517" s="63"/>
    </row>
    <row r="518" spans="4:14">
      <c r="D518" s="62"/>
      <c r="G518" s="63"/>
      <c r="H518" s="63"/>
      <c r="I518" s="63"/>
      <c r="J518" s="63"/>
      <c r="K518" s="63"/>
      <c r="L518" s="63"/>
      <c r="M518" s="63"/>
      <c r="N518" s="63"/>
    </row>
    <row r="519" spans="4:14">
      <c r="D519" s="62"/>
      <c r="G519" s="63"/>
      <c r="H519" s="63"/>
      <c r="I519" s="63"/>
      <c r="J519" s="63"/>
      <c r="K519" s="63"/>
      <c r="L519" s="63"/>
      <c r="M519" s="63"/>
      <c r="N519" s="63"/>
    </row>
    <row r="520" spans="4:14">
      <c r="D520" s="62"/>
      <c r="G520" s="63"/>
      <c r="H520" s="63"/>
      <c r="I520" s="63"/>
      <c r="J520" s="63"/>
      <c r="K520" s="63"/>
      <c r="L520" s="63"/>
      <c r="M520" s="63"/>
      <c r="N520" s="63"/>
    </row>
    <row r="521" spans="4:14">
      <c r="D521" s="62"/>
      <c r="G521" s="63"/>
      <c r="H521" s="63"/>
      <c r="I521" s="63"/>
      <c r="J521" s="63"/>
      <c r="K521" s="63"/>
      <c r="L521" s="63"/>
      <c r="M521" s="63"/>
      <c r="N521" s="63"/>
    </row>
    <row r="522" spans="4:14">
      <c r="D522" s="62"/>
      <c r="G522" s="63"/>
      <c r="H522" s="63"/>
      <c r="I522" s="63"/>
      <c r="J522" s="63"/>
      <c r="K522" s="63"/>
      <c r="L522" s="63"/>
      <c r="M522" s="63"/>
      <c r="N522" s="63"/>
    </row>
    <row r="523" spans="4:14">
      <c r="D523" s="62"/>
      <c r="G523" s="63"/>
      <c r="H523" s="63"/>
      <c r="I523" s="63"/>
      <c r="J523" s="63"/>
      <c r="K523" s="63"/>
      <c r="L523" s="63"/>
      <c r="M523" s="63"/>
      <c r="N523" s="63"/>
    </row>
    <row r="524" spans="4:14">
      <c r="D524" s="62"/>
      <c r="G524" s="63"/>
      <c r="H524" s="63"/>
      <c r="I524" s="63"/>
      <c r="J524" s="63"/>
      <c r="K524" s="63"/>
      <c r="L524" s="63"/>
      <c r="M524" s="63"/>
      <c r="N524" s="63"/>
    </row>
    <row r="525" spans="4:14">
      <c r="D525" s="62"/>
      <c r="G525" s="63"/>
      <c r="H525" s="63"/>
      <c r="I525" s="63"/>
      <c r="J525" s="63"/>
      <c r="K525" s="63"/>
      <c r="L525" s="63"/>
      <c r="M525" s="63"/>
      <c r="N525" s="63"/>
    </row>
    <row r="526" spans="4:14">
      <c r="D526" s="62"/>
      <c r="G526" s="63"/>
      <c r="H526" s="63"/>
      <c r="I526" s="63"/>
      <c r="J526" s="63"/>
      <c r="K526" s="63"/>
      <c r="L526" s="63"/>
      <c r="M526" s="63"/>
      <c r="N526" s="63"/>
    </row>
    <row r="527" spans="4:14">
      <c r="D527" s="62"/>
      <c r="G527" s="63"/>
      <c r="H527" s="63"/>
      <c r="I527" s="63"/>
      <c r="J527" s="63"/>
      <c r="K527" s="63"/>
      <c r="L527" s="63"/>
      <c r="M527" s="63"/>
      <c r="N527" s="63"/>
    </row>
    <row r="528" spans="4:14">
      <c r="D528" s="62"/>
      <c r="G528" s="63"/>
      <c r="H528" s="63"/>
      <c r="I528" s="63"/>
      <c r="J528" s="63"/>
      <c r="K528" s="63"/>
      <c r="L528" s="63"/>
      <c r="M528" s="63"/>
      <c r="N528" s="63"/>
    </row>
    <row r="529" spans="4:14">
      <c r="D529" s="62"/>
      <c r="G529" s="63"/>
      <c r="H529" s="63"/>
      <c r="I529" s="63"/>
      <c r="J529" s="63"/>
      <c r="K529" s="63"/>
      <c r="L529" s="63"/>
      <c r="M529" s="63"/>
      <c r="N529" s="63"/>
    </row>
    <row r="530" spans="4:14">
      <c r="D530" s="62"/>
      <c r="G530" s="63"/>
      <c r="H530" s="63"/>
      <c r="I530" s="63"/>
      <c r="J530" s="63"/>
      <c r="K530" s="63"/>
      <c r="L530" s="63"/>
      <c r="M530" s="63"/>
      <c r="N530" s="63"/>
    </row>
    <row r="531" spans="4:14">
      <c r="D531" s="62"/>
      <c r="G531" s="63"/>
      <c r="H531" s="63"/>
      <c r="I531" s="63"/>
      <c r="J531" s="63"/>
      <c r="K531" s="63"/>
      <c r="L531" s="63"/>
      <c r="M531" s="63"/>
      <c r="N531" s="63"/>
    </row>
    <row r="532" spans="4:14">
      <c r="D532" s="62"/>
      <c r="G532" s="63"/>
      <c r="H532" s="63"/>
      <c r="I532" s="63"/>
      <c r="J532" s="63"/>
      <c r="K532" s="63"/>
      <c r="L532" s="63"/>
      <c r="M532" s="63"/>
      <c r="N532" s="63"/>
    </row>
    <row r="533" spans="4:14">
      <c r="D533" s="62"/>
      <c r="G533" s="63"/>
      <c r="H533" s="63"/>
      <c r="I533" s="63"/>
      <c r="J533" s="63"/>
      <c r="K533" s="63"/>
      <c r="L533" s="63"/>
      <c r="M533" s="63"/>
      <c r="N533" s="63"/>
    </row>
    <row r="534" spans="4:14">
      <c r="D534" s="62"/>
      <c r="G534" s="63"/>
      <c r="H534" s="63"/>
      <c r="I534" s="63"/>
      <c r="J534" s="63"/>
      <c r="K534" s="63"/>
      <c r="L534" s="63"/>
      <c r="M534" s="63"/>
      <c r="N534" s="63"/>
    </row>
    <row r="535" spans="4:14">
      <c r="D535" s="62"/>
      <c r="G535" s="63"/>
      <c r="H535" s="63"/>
      <c r="I535" s="63"/>
      <c r="J535" s="63"/>
      <c r="K535" s="63"/>
      <c r="L535" s="63"/>
      <c r="M535" s="63"/>
      <c r="N535" s="63"/>
    </row>
    <row r="536" spans="4:14">
      <c r="D536" s="62"/>
      <c r="G536" s="63"/>
      <c r="H536" s="63"/>
      <c r="I536" s="63"/>
      <c r="J536" s="63"/>
      <c r="K536" s="63"/>
      <c r="L536" s="63"/>
      <c r="M536" s="63"/>
      <c r="N536" s="63"/>
    </row>
    <row r="537" spans="4:14">
      <c r="D537" s="62"/>
      <c r="G537" s="63"/>
      <c r="H537" s="63"/>
      <c r="I537" s="63"/>
      <c r="J537" s="63"/>
      <c r="K537" s="63"/>
      <c r="L537" s="63"/>
      <c r="M537" s="63"/>
      <c r="N537" s="63"/>
    </row>
    <row r="538" spans="4:14">
      <c r="D538" s="62"/>
      <c r="G538" s="63"/>
      <c r="H538" s="63"/>
      <c r="I538" s="63"/>
      <c r="J538" s="63"/>
      <c r="K538" s="63"/>
      <c r="L538" s="63"/>
      <c r="M538" s="63"/>
      <c r="N538" s="63"/>
    </row>
    <row r="539" spans="4:14">
      <c r="D539" s="62"/>
      <c r="G539" s="63"/>
      <c r="H539" s="63"/>
      <c r="I539" s="63"/>
      <c r="J539" s="63"/>
      <c r="K539" s="63"/>
      <c r="L539" s="63"/>
      <c r="M539" s="63"/>
      <c r="N539" s="63"/>
    </row>
    <row r="540" spans="4:14">
      <c r="D540" s="62"/>
      <c r="G540" s="63"/>
      <c r="H540" s="63"/>
      <c r="I540" s="63"/>
      <c r="J540" s="63"/>
      <c r="K540" s="63"/>
      <c r="L540" s="63"/>
      <c r="M540" s="63"/>
      <c r="N540" s="63"/>
    </row>
    <row r="541" spans="4:14">
      <c r="D541" s="62"/>
      <c r="G541" s="63"/>
      <c r="H541" s="63"/>
      <c r="I541" s="63"/>
      <c r="J541" s="63"/>
      <c r="K541" s="63"/>
      <c r="L541" s="63"/>
      <c r="M541" s="63"/>
      <c r="N541" s="63"/>
    </row>
    <row r="542" spans="4:14">
      <c r="D542" s="62"/>
      <c r="G542" s="63"/>
      <c r="H542" s="63"/>
      <c r="I542" s="63"/>
      <c r="J542" s="63"/>
      <c r="K542" s="63"/>
      <c r="L542" s="63"/>
      <c r="M542" s="63"/>
      <c r="N542" s="63"/>
    </row>
    <row r="543" spans="4:14">
      <c r="D543" s="62"/>
      <c r="G543" s="63"/>
      <c r="H543" s="63"/>
      <c r="I543" s="63"/>
      <c r="J543" s="63"/>
      <c r="K543" s="63"/>
      <c r="L543" s="63"/>
      <c r="M543" s="63"/>
      <c r="N543" s="63"/>
    </row>
    <row r="544" spans="4:14">
      <c r="D544" s="62"/>
      <c r="G544" s="63"/>
      <c r="H544" s="63"/>
      <c r="I544" s="63"/>
      <c r="J544" s="63"/>
      <c r="K544" s="63"/>
      <c r="L544" s="63"/>
      <c r="M544" s="63"/>
      <c r="N544" s="63"/>
    </row>
    <row r="545" spans="4:14">
      <c r="D545" s="62"/>
      <c r="G545" s="63"/>
      <c r="H545" s="63"/>
      <c r="I545" s="63"/>
      <c r="J545" s="63"/>
      <c r="K545" s="63"/>
      <c r="L545" s="63"/>
      <c r="M545" s="63"/>
      <c r="N545" s="63"/>
    </row>
    <row r="546" spans="4:14">
      <c r="D546" s="62"/>
      <c r="G546" s="63"/>
      <c r="H546" s="63"/>
      <c r="I546" s="63"/>
      <c r="J546" s="63"/>
      <c r="K546" s="63"/>
      <c r="L546" s="63"/>
      <c r="M546" s="63"/>
      <c r="N546" s="63"/>
    </row>
    <row r="547" spans="4:14">
      <c r="D547" s="62"/>
      <c r="G547" s="63"/>
      <c r="H547" s="63"/>
      <c r="I547" s="63"/>
      <c r="J547" s="63"/>
      <c r="K547" s="63"/>
      <c r="L547" s="63"/>
      <c r="M547" s="63"/>
      <c r="N547" s="63"/>
    </row>
    <row r="548" spans="4:14">
      <c r="D548" s="62"/>
      <c r="G548" s="63"/>
      <c r="H548" s="63"/>
      <c r="I548" s="63"/>
      <c r="J548" s="63"/>
      <c r="K548" s="63"/>
      <c r="L548" s="63"/>
      <c r="M548" s="63"/>
      <c r="N548" s="63"/>
    </row>
    <row r="549" spans="4:14">
      <c r="D549" s="62"/>
      <c r="G549" s="63"/>
      <c r="H549" s="63"/>
      <c r="I549" s="63"/>
      <c r="J549" s="63"/>
      <c r="K549" s="63"/>
      <c r="L549" s="63"/>
      <c r="M549" s="63"/>
      <c r="N549" s="63"/>
    </row>
    <row r="550" spans="4:14">
      <c r="D550" s="62"/>
      <c r="G550" s="63"/>
      <c r="H550" s="63"/>
      <c r="I550" s="63"/>
      <c r="J550" s="63"/>
      <c r="K550" s="63"/>
      <c r="L550" s="63"/>
      <c r="M550" s="63"/>
      <c r="N550" s="63"/>
    </row>
    <row r="551" spans="4:14">
      <c r="D551" s="62"/>
      <c r="G551" s="63"/>
      <c r="H551" s="63"/>
      <c r="I551" s="63"/>
      <c r="J551" s="63"/>
      <c r="K551" s="63"/>
      <c r="L551" s="63"/>
      <c r="M551" s="63"/>
      <c r="N551" s="63"/>
    </row>
    <row r="552" spans="4:14">
      <c r="D552" s="62"/>
      <c r="G552" s="63"/>
      <c r="H552" s="63"/>
      <c r="I552" s="63"/>
      <c r="J552" s="63"/>
      <c r="K552" s="63"/>
      <c r="L552" s="63"/>
      <c r="M552" s="63"/>
      <c r="N552" s="63"/>
    </row>
    <row r="553" spans="4:14">
      <c r="D553" s="62"/>
      <c r="G553" s="63"/>
      <c r="H553" s="63"/>
      <c r="I553" s="63"/>
      <c r="J553" s="63"/>
      <c r="K553" s="63"/>
      <c r="L553" s="63"/>
      <c r="M553" s="63"/>
      <c r="N553" s="63"/>
    </row>
    <row r="554" spans="4:14">
      <c r="D554" s="62"/>
      <c r="G554" s="63"/>
      <c r="H554" s="63"/>
      <c r="I554" s="63"/>
      <c r="J554" s="63"/>
      <c r="K554" s="63"/>
      <c r="L554" s="63"/>
      <c r="M554" s="63"/>
      <c r="N554" s="63"/>
    </row>
    <row r="555" spans="4:14">
      <c r="D555" s="62"/>
      <c r="G555" s="63"/>
      <c r="H555" s="63"/>
      <c r="I555" s="63"/>
      <c r="J555" s="63"/>
      <c r="K555" s="63"/>
      <c r="L555" s="63"/>
      <c r="M555" s="63"/>
      <c r="N555" s="63"/>
    </row>
    <row r="556" spans="4:14">
      <c r="D556" s="62"/>
      <c r="G556" s="63"/>
      <c r="H556" s="63"/>
      <c r="I556" s="63"/>
      <c r="J556" s="63"/>
      <c r="K556" s="63"/>
      <c r="L556" s="63"/>
      <c r="M556" s="63"/>
      <c r="N556" s="63"/>
    </row>
    <row r="557" spans="4:14">
      <c r="D557" s="62"/>
      <c r="G557" s="63"/>
      <c r="H557" s="63"/>
      <c r="I557" s="63"/>
      <c r="J557" s="63"/>
      <c r="K557" s="63"/>
      <c r="L557" s="63"/>
      <c r="M557" s="63"/>
      <c r="N557" s="63"/>
    </row>
    <row r="558" spans="4:14">
      <c r="D558" s="62"/>
      <c r="G558" s="63"/>
      <c r="H558" s="63"/>
      <c r="I558" s="63"/>
      <c r="J558" s="63"/>
      <c r="K558" s="63"/>
      <c r="L558" s="63"/>
      <c r="M558" s="63"/>
      <c r="N558" s="63"/>
    </row>
    <row r="559" spans="4:14">
      <c r="D559" s="62"/>
      <c r="G559" s="63"/>
      <c r="H559" s="63"/>
      <c r="I559" s="63"/>
      <c r="J559" s="63"/>
      <c r="K559" s="63"/>
      <c r="L559" s="63"/>
      <c r="M559" s="63"/>
      <c r="N559" s="63"/>
    </row>
    <row r="560" spans="4:14">
      <c r="D560" s="62"/>
      <c r="G560" s="63"/>
      <c r="H560" s="63"/>
      <c r="I560" s="63"/>
      <c r="J560" s="63"/>
      <c r="K560" s="63"/>
      <c r="L560" s="63"/>
      <c r="M560" s="63"/>
      <c r="N560" s="63"/>
    </row>
    <row r="561" spans="4:14">
      <c r="D561" s="62"/>
      <c r="G561" s="63"/>
      <c r="H561" s="63"/>
      <c r="I561" s="63"/>
      <c r="J561" s="63"/>
      <c r="K561" s="63"/>
      <c r="L561" s="63"/>
      <c r="M561" s="63"/>
      <c r="N561" s="63"/>
    </row>
    <row r="562" spans="4:14">
      <c r="D562" s="62"/>
      <c r="G562" s="63"/>
      <c r="H562" s="63"/>
      <c r="I562" s="63"/>
      <c r="J562" s="63"/>
      <c r="K562" s="63"/>
      <c r="L562" s="63"/>
      <c r="M562" s="63"/>
      <c r="N562" s="63"/>
    </row>
    <row r="563" spans="4:14">
      <c r="D563" s="62"/>
      <c r="G563" s="63"/>
      <c r="H563" s="63"/>
      <c r="I563" s="63"/>
      <c r="J563" s="63"/>
      <c r="K563" s="63"/>
      <c r="L563" s="63"/>
      <c r="M563" s="63"/>
      <c r="N563" s="63"/>
    </row>
    <row r="564" spans="4:14">
      <c r="D564" s="62"/>
      <c r="G564" s="63"/>
      <c r="H564" s="63"/>
      <c r="I564" s="63"/>
      <c r="J564" s="63"/>
      <c r="K564" s="63"/>
      <c r="L564" s="63"/>
      <c r="M564" s="63"/>
      <c r="N564" s="63"/>
    </row>
    <row r="565" spans="4:14">
      <c r="D565" s="62"/>
      <c r="G565" s="63"/>
      <c r="H565" s="63"/>
      <c r="I565" s="63"/>
      <c r="J565" s="63"/>
      <c r="K565" s="63"/>
      <c r="L565" s="63"/>
      <c r="M565" s="63"/>
      <c r="N565" s="63"/>
    </row>
    <row r="566" spans="4:14">
      <c r="D566" s="62"/>
      <c r="G566" s="63"/>
      <c r="H566" s="63"/>
      <c r="I566" s="63"/>
      <c r="J566" s="63"/>
      <c r="K566" s="63"/>
      <c r="L566" s="63"/>
      <c r="M566" s="63"/>
      <c r="N566" s="63"/>
    </row>
    <row r="567" spans="4:14">
      <c r="D567" s="62"/>
      <c r="G567" s="63"/>
      <c r="H567" s="63"/>
      <c r="I567" s="63"/>
      <c r="J567" s="63"/>
      <c r="K567" s="63"/>
      <c r="L567" s="63"/>
      <c r="M567" s="63"/>
      <c r="N567" s="63"/>
    </row>
    <row r="568" spans="4:14">
      <c r="D568" s="62"/>
      <c r="G568" s="63"/>
      <c r="H568" s="63"/>
      <c r="I568" s="63"/>
      <c r="J568" s="63"/>
      <c r="K568" s="63"/>
      <c r="L568" s="63"/>
      <c r="M568" s="63"/>
      <c r="N568" s="63"/>
    </row>
    <row r="569" spans="4:14">
      <c r="D569" s="62"/>
      <c r="G569" s="63"/>
      <c r="H569" s="63"/>
      <c r="I569" s="63"/>
      <c r="J569" s="63"/>
      <c r="K569" s="63"/>
      <c r="L569" s="63"/>
      <c r="M569" s="63"/>
      <c r="N569" s="63"/>
    </row>
    <row r="570" spans="4:14">
      <c r="D570" s="62"/>
      <c r="G570" s="63"/>
      <c r="H570" s="63"/>
      <c r="I570" s="63"/>
      <c r="J570" s="63"/>
      <c r="K570" s="63"/>
      <c r="L570" s="63"/>
      <c r="M570" s="63"/>
      <c r="N570" s="63"/>
    </row>
    <row r="571" spans="4:14">
      <c r="D571" s="62"/>
      <c r="G571" s="63"/>
      <c r="H571" s="63"/>
      <c r="I571" s="63"/>
      <c r="J571" s="63"/>
      <c r="K571" s="63"/>
      <c r="L571" s="63"/>
      <c r="M571" s="63"/>
      <c r="N571" s="63"/>
    </row>
    <row r="572" spans="4:14">
      <c r="D572" s="62"/>
      <c r="G572" s="63"/>
      <c r="H572" s="63"/>
      <c r="I572" s="63"/>
      <c r="J572" s="63"/>
      <c r="K572" s="63"/>
      <c r="L572" s="63"/>
      <c r="M572" s="63"/>
      <c r="N572" s="63"/>
    </row>
    <row r="573" spans="4:14">
      <c r="D573" s="62"/>
      <c r="G573" s="63"/>
      <c r="H573" s="63"/>
      <c r="I573" s="63"/>
      <c r="J573" s="63"/>
      <c r="K573" s="63"/>
      <c r="L573" s="63"/>
      <c r="M573" s="63"/>
      <c r="N573" s="63"/>
    </row>
    <row r="574" spans="4:14">
      <c r="D574" s="62"/>
      <c r="G574" s="63"/>
      <c r="H574" s="63"/>
      <c r="I574" s="63"/>
      <c r="J574" s="63"/>
      <c r="K574" s="63"/>
      <c r="L574" s="63"/>
      <c r="M574" s="63"/>
      <c r="N574" s="63"/>
    </row>
    <row r="575" spans="4:14">
      <c r="D575" s="62"/>
      <c r="G575" s="63"/>
      <c r="H575" s="63"/>
      <c r="I575" s="63"/>
      <c r="J575" s="63"/>
      <c r="K575" s="63"/>
      <c r="L575" s="63"/>
      <c r="M575" s="63"/>
      <c r="N575" s="63"/>
    </row>
    <row r="576" spans="4:14">
      <c r="D576" s="62"/>
      <c r="G576" s="63"/>
      <c r="H576" s="63"/>
      <c r="I576" s="63"/>
      <c r="J576" s="63"/>
      <c r="K576" s="63"/>
      <c r="L576" s="63"/>
      <c r="M576" s="63"/>
      <c r="N576" s="63"/>
    </row>
    <row r="577" spans="4:14">
      <c r="D577" s="62"/>
      <c r="G577" s="63"/>
      <c r="H577" s="63"/>
      <c r="I577" s="63"/>
      <c r="J577" s="63"/>
      <c r="K577" s="63"/>
      <c r="L577" s="63"/>
      <c r="M577" s="63"/>
      <c r="N577" s="63"/>
    </row>
    <row r="578" spans="4:14">
      <c r="D578" s="62"/>
      <c r="G578" s="63"/>
      <c r="H578" s="63"/>
      <c r="I578" s="63"/>
      <c r="J578" s="63"/>
      <c r="K578" s="63"/>
      <c r="L578" s="63"/>
      <c r="M578" s="63"/>
      <c r="N578" s="63"/>
    </row>
    <row r="579" spans="4:14">
      <c r="D579" s="62"/>
      <c r="G579" s="63"/>
      <c r="H579" s="63"/>
      <c r="I579" s="63"/>
      <c r="J579" s="63"/>
      <c r="K579" s="63"/>
      <c r="L579" s="63"/>
      <c r="M579" s="63"/>
      <c r="N579" s="63"/>
    </row>
    <row r="580" spans="4:14">
      <c r="D580" s="62"/>
      <c r="G580" s="63"/>
      <c r="H580" s="63"/>
      <c r="I580" s="63"/>
      <c r="J580" s="63"/>
      <c r="K580" s="63"/>
      <c r="L580" s="63"/>
      <c r="M580" s="63"/>
      <c r="N580" s="63"/>
    </row>
    <row r="581" spans="4:14">
      <c r="D581" s="62"/>
      <c r="G581" s="63"/>
      <c r="H581" s="63"/>
      <c r="I581" s="63"/>
      <c r="J581" s="63"/>
      <c r="K581" s="63"/>
      <c r="L581" s="63"/>
      <c r="M581" s="63"/>
      <c r="N581" s="63"/>
    </row>
    <row r="582" spans="4:14">
      <c r="D582" s="62"/>
      <c r="G582" s="63"/>
      <c r="H582" s="63"/>
      <c r="I582" s="63"/>
      <c r="J582" s="63"/>
      <c r="K582" s="63"/>
      <c r="L582" s="63"/>
      <c r="M582" s="63"/>
      <c r="N582" s="63"/>
    </row>
    <row r="583" spans="4:14">
      <c r="D583" s="62"/>
      <c r="G583" s="63"/>
      <c r="H583" s="63"/>
      <c r="I583" s="63"/>
      <c r="J583" s="63"/>
      <c r="K583" s="63"/>
      <c r="L583" s="63"/>
      <c r="M583" s="63"/>
      <c r="N583" s="63"/>
    </row>
    <row r="584" spans="4:14">
      <c r="D584" s="62"/>
      <c r="G584" s="63"/>
      <c r="H584" s="63"/>
      <c r="I584" s="63"/>
      <c r="J584" s="63"/>
      <c r="K584" s="63"/>
      <c r="L584" s="63"/>
      <c r="M584" s="63"/>
      <c r="N584" s="63"/>
    </row>
    <row r="585" spans="4:14">
      <c r="D585" s="62"/>
      <c r="G585" s="63"/>
      <c r="H585" s="63"/>
      <c r="I585" s="63"/>
      <c r="J585" s="63"/>
      <c r="K585" s="63"/>
      <c r="L585" s="63"/>
      <c r="M585" s="63"/>
      <c r="N585" s="63"/>
    </row>
    <row r="586" spans="4:14">
      <c r="D586" s="62"/>
      <c r="G586" s="63"/>
      <c r="H586" s="63"/>
      <c r="I586" s="63"/>
      <c r="J586" s="63"/>
      <c r="K586" s="63"/>
      <c r="L586" s="63"/>
      <c r="M586" s="63"/>
      <c r="N586" s="63"/>
    </row>
    <row r="587" spans="4:14">
      <c r="D587" s="62"/>
      <c r="G587" s="63"/>
      <c r="H587" s="63"/>
      <c r="I587" s="63"/>
      <c r="J587" s="63"/>
      <c r="K587" s="63"/>
      <c r="L587" s="63"/>
      <c r="M587" s="63"/>
      <c r="N587" s="63"/>
    </row>
    <row r="588" spans="4:14">
      <c r="D588" s="62"/>
      <c r="G588" s="63"/>
      <c r="H588" s="63"/>
      <c r="I588" s="63"/>
      <c r="J588" s="63"/>
      <c r="K588" s="63"/>
      <c r="L588" s="63"/>
      <c r="M588" s="63"/>
      <c r="N588" s="63"/>
    </row>
    <row r="589" spans="4:14">
      <c r="D589" s="62"/>
      <c r="G589" s="63"/>
      <c r="H589" s="63"/>
      <c r="I589" s="63"/>
      <c r="J589" s="63"/>
      <c r="K589" s="63"/>
      <c r="L589" s="63"/>
      <c r="M589" s="63"/>
      <c r="N589" s="63"/>
    </row>
    <row r="590" spans="4:14">
      <c r="D590" s="62"/>
      <c r="G590" s="63"/>
      <c r="H590" s="63"/>
      <c r="I590" s="63"/>
      <c r="J590" s="63"/>
      <c r="K590" s="63"/>
      <c r="L590" s="63"/>
      <c r="M590" s="63"/>
      <c r="N590" s="63"/>
    </row>
    <row r="591" spans="4:14">
      <c r="D591" s="62"/>
      <c r="G591" s="63"/>
      <c r="H591" s="63"/>
      <c r="I591" s="63"/>
      <c r="J591" s="63"/>
      <c r="K591" s="63"/>
      <c r="L591" s="63"/>
      <c r="M591" s="63"/>
      <c r="N591" s="63"/>
    </row>
    <row r="592" spans="4:14">
      <c r="D592" s="62"/>
      <c r="G592" s="63"/>
      <c r="H592" s="63"/>
      <c r="I592" s="63"/>
      <c r="J592" s="63"/>
      <c r="K592" s="63"/>
      <c r="L592" s="63"/>
      <c r="M592" s="63"/>
      <c r="N592" s="63"/>
    </row>
    <row r="593" spans="4:14">
      <c r="D593" s="62"/>
      <c r="G593" s="63"/>
      <c r="H593" s="63"/>
      <c r="I593" s="63"/>
      <c r="J593" s="63"/>
      <c r="K593" s="63"/>
      <c r="L593" s="63"/>
      <c r="M593" s="63"/>
      <c r="N593" s="63"/>
    </row>
    <row r="594" spans="4:14">
      <c r="D594" s="62"/>
      <c r="G594" s="63"/>
      <c r="H594" s="63"/>
      <c r="I594" s="63"/>
      <c r="J594" s="63"/>
      <c r="K594" s="63"/>
      <c r="L594" s="63"/>
      <c r="M594" s="63"/>
      <c r="N594" s="63"/>
    </row>
    <row r="595" spans="4:14">
      <c r="D595" s="62"/>
      <c r="G595" s="63"/>
      <c r="H595" s="63"/>
      <c r="I595" s="63"/>
      <c r="J595" s="63"/>
      <c r="K595" s="63"/>
      <c r="L595" s="63"/>
      <c r="M595" s="63"/>
      <c r="N595" s="63"/>
    </row>
    <row r="596" spans="4:14">
      <c r="D596" s="62"/>
      <c r="G596" s="63"/>
      <c r="H596" s="63"/>
      <c r="I596" s="63"/>
      <c r="J596" s="63"/>
      <c r="K596" s="63"/>
      <c r="L596" s="63"/>
      <c r="M596" s="63"/>
      <c r="N596" s="63"/>
    </row>
    <row r="597" spans="4:14">
      <c r="D597" s="62"/>
      <c r="G597" s="63"/>
      <c r="H597" s="63"/>
      <c r="I597" s="63"/>
      <c r="J597" s="63"/>
      <c r="K597" s="63"/>
      <c r="L597" s="63"/>
      <c r="M597" s="63"/>
      <c r="N597" s="63"/>
    </row>
  </sheetData>
  <mergeCells count="17">
    <mergeCell ref="Q3:R4"/>
    <mergeCell ref="S3:S4"/>
    <mergeCell ref="A4:C4"/>
    <mergeCell ref="M3:M5"/>
    <mergeCell ref="N3:N5"/>
    <mergeCell ref="O3:O4"/>
    <mergeCell ref="P3:P5"/>
    <mergeCell ref="L3:L5"/>
    <mergeCell ref="D2:D5"/>
    <mergeCell ref="E2:N2"/>
    <mergeCell ref="E3:E4"/>
    <mergeCell ref="F3:F5"/>
    <mergeCell ref="G3:G4"/>
    <mergeCell ref="H3:H5"/>
    <mergeCell ref="I3:I4"/>
    <mergeCell ref="J3:J5"/>
    <mergeCell ref="K3:K4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一般会計</vt:lpstr>
      <vt:lpstr>復興特別会計</vt:lpstr>
      <vt:lpstr>エネルギー対策特別会計</vt:lpstr>
      <vt:lpstr>エネルギー対策特別会計!Print_Area</vt:lpstr>
      <vt:lpstr>一般会計!Print_Area</vt:lpstr>
      <vt:lpstr>復興特別会計!Print_Area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庁費及び職員旅費に関する支出</dc:title>
  <dc:creator>文部科学省</dc:creator>
  <cp:lastModifiedBy>文部科学省</cp:lastModifiedBy>
  <cp:lastPrinted>2016-06-29T08:38:36Z</cp:lastPrinted>
  <dcterms:created xsi:type="dcterms:W3CDTF">2014-07-07T08:28:01Z</dcterms:created>
  <dcterms:modified xsi:type="dcterms:W3CDTF">2016-08-08T04:29:07Z</dcterms:modified>
</cp:coreProperties>
</file>