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75" windowWidth="19155" windowHeight="7080"/>
  </bookViews>
  <sheets>
    <sheet name="一般会計" sheetId="3" r:id="rId1"/>
    <sheet name="復興特別会計" sheetId="10" r:id="rId2"/>
    <sheet name="エネルギー対策特別会計" sheetId="9" r:id="rId3"/>
  </sheets>
  <definedNames>
    <definedName name="_xlnm._FilterDatabase" localSheetId="2" hidden="1">エネルギー対策特別会計!$A$5:$M$10</definedName>
    <definedName name="_xlnm._FilterDatabase" localSheetId="0" hidden="1">一般会計!$A$6:$S$6</definedName>
    <definedName name="_xlnm._FilterDatabase" localSheetId="1" hidden="1">復興特別会計!$A$6:$M$21</definedName>
    <definedName name="_xlnm.Database" localSheetId="2">#REF!</definedName>
    <definedName name="_xlnm.Database" localSheetId="1">#REF!</definedName>
    <definedName name="_xlnm.Database">#REF!</definedName>
    <definedName name="Database2" localSheetId="2">#REF!</definedName>
    <definedName name="Database2" localSheetId="1">#REF!</definedName>
    <definedName name="Database2">#REF!</definedName>
    <definedName name="_xlnm.Print_Area" localSheetId="2">エネルギー対策特別会計!$A$1:$S$10</definedName>
    <definedName name="_xlnm.Print_Area" localSheetId="0">一般会計!$A$1:$S$100</definedName>
    <definedName name="_xlnm.Print_Area" localSheetId="1">復興特別会計!$A$1:$S$21</definedName>
    <definedName name="歳出データ" localSheetId="1">#REF!</definedName>
    <definedName name="歳出データ">#REF!</definedName>
  </definedNames>
  <calcPr calcId="145621"/>
</workbook>
</file>

<file path=xl/calcChain.xml><?xml version="1.0" encoding="utf-8"?>
<calcChain xmlns="http://schemas.openxmlformats.org/spreadsheetml/2006/main">
  <c r="Q9" i="10" l="1"/>
  <c r="R9" i="10"/>
  <c r="Q11" i="10"/>
  <c r="R11" i="10"/>
  <c r="Q12" i="10"/>
  <c r="R12" i="10"/>
  <c r="Q13" i="10"/>
  <c r="R13" i="10"/>
  <c r="Q14" i="10"/>
  <c r="R14" i="10"/>
  <c r="Q15" i="10"/>
  <c r="R15" i="10"/>
  <c r="Q16" i="10"/>
  <c r="R16" i="10"/>
  <c r="Q18" i="10"/>
  <c r="R18" i="10"/>
  <c r="Q21" i="10"/>
  <c r="R21" i="10"/>
  <c r="N8" i="10"/>
  <c r="N9" i="10"/>
  <c r="N10" i="10"/>
  <c r="N11" i="10"/>
  <c r="N12" i="10"/>
  <c r="N13" i="10"/>
  <c r="N14" i="10"/>
  <c r="N15" i="10"/>
  <c r="N16" i="10"/>
  <c r="N17" i="10"/>
  <c r="N18" i="10"/>
  <c r="N19" i="10"/>
  <c r="N20" i="10"/>
  <c r="N21" i="10"/>
  <c r="N7" i="10"/>
  <c r="L8" i="10"/>
  <c r="L9" i="10"/>
  <c r="L10" i="10"/>
  <c r="L11" i="10"/>
  <c r="L12" i="10"/>
  <c r="L13" i="10"/>
  <c r="L14" i="10"/>
  <c r="L15" i="10"/>
  <c r="L16" i="10"/>
  <c r="L17" i="10"/>
  <c r="L18" i="10"/>
  <c r="L19" i="10"/>
  <c r="L20" i="10"/>
  <c r="L21" i="10"/>
  <c r="L7" i="10"/>
  <c r="J8" i="10"/>
  <c r="J9" i="10"/>
  <c r="J10" i="10"/>
  <c r="J11" i="10"/>
  <c r="J12" i="10"/>
  <c r="J13" i="10"/>
  <c r="J14" i="10"/>
  <c r="J15" i="10"/>
  <c r="J16" i="10"/>
  <c r="J17" i="10"/>
  <c r="J18" i="10"/>
  <c r="J19" i="10"/>
  <c r="J20" i="10"/>
  <c r="J21" i="10"/>
  <c r="J7" i="10"/>
  <c r="H8" i="10"/>
  <c r="H9" i="10"/>
  <c r="H10" i="10"/>
  <c r="H11" i="10"/>
  <c r="H12" i="10"/>
  <c r="H13" i="10"/>
  <c r="H14" i="10"/>
  <c r="H15" i="10"/>
  <c r="H16" i="10"/>
  <c r="H17" i="10"/>
  <c r="H18" i="10"/>
  <c r="H19" i="10"/>
  <c r="H20" i="10"/>
  <c r="H21" i="10"/>
  <c r="H7" i="10"/>
  <c r="F7" i="10"/>
  <c r="F8" i="10"/>
  <c r="F9" i="10"/>
  <c r="F10" i="10"/>
  <c r="F11" i="10"/>
  <c r="F12" i="10"/>
  <c r="F13" i="10"/>
  <c r="F14" i="10"/>
  <c r="F15" i="10"/>
  <c r="F16" i="10"/>
  <c r="F17" i="10"/>
  <c r="F18" i="10"/>
  <c r="F19" i="10"/>
  <c r="F20" i="10"/>
  <c r="F21" i="10"/>
  <c r="D7" i="9" l="1"/>
  <c r="D6" i="9" s="1"/>
  <c r="E7" i="9"/>
  <c r="E6" i="9" s="1"/>
  <c r="F6" i="9" s="1"/>
  <c r="G7" i="9"/>
  <c r="G6" i="9" s="1"/>
  <c r="H6" i="9" s="1"/>
  <c r="I7" i="9"/>
  <c r="I6" i="9" s="1"/>
  <c r="J6" i="9" s="1"/>
  <c r="K7" i="9"/>
  <c r="K6" i="9" s="1"/>
  <c r="L6" i="9" s="1"/>
  <c r="F8" i="9"/>
  <c r="H8" i="9"/>
  <c r="J8" i="9"/>
  <c r="L8" i="9"/>
  <c r="M8" i="9"/>
  <c r="M7" i="9" s="1"/>
  <c r="Q8" i="9"/>
  <c r="R8" i="9"/>
  <c r="F9" i="9"/>
  <c r="H9" i="9"/>
  <c r="J9" i="9"/>
  <c r="L9" i="9"/>
  <c r="R9" i="9" s="1"/>
  <c r="M9" i="9"/>
  <c r="N9" i="9" s="1"/>
  <c r="Q9" i="9"/>
  <c r="F10" i="9"/>
  <c r="H10" i="9"/>
  <c r="J10" i="9"/>
  <c r="L10" i="9"/>
  <c r="R10" i="9" s="1"/>
  <c r="M10" i="9"/>
  <c r="N10" i="9" s="1"/>
  <c r="Q10" i="9"/>
  <c r="J7" i="9" l="1"/>
  <c r="F7" i="9"/>
  <c r="L7" i="9"/>
  <c r="H7" i="9"/>
  <c r="M6" i="9"/>
  <c r="N6" i="9" s="1"/>
  <c r="N7" i="9"/>
  <c r="N8" i="9"/>
  <c r="N7" i="3" l="1"/>
  <c r="N100" i="3" l="1"/>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L98" i="3" l="1"/>
  <c r="J98" i="3"/>
  <c r="H98" i="3"/>
  <c r="F98" i="3"/>
  <c r="L92" i="3" l="1"/>
  <c r="J92" i="3"/>
  <c r="H92" i="3"/>
  <c r="F92" i="3"/>
  <c r="Q80" i="3"/>
  <c r="L79" i="3"/>
  <c r="J79" i="3"/>
  <c r="H79" i="3"/>
  <c r="F79" i="3"/>
  <c r="L13" i="3"/>
  <c r="J13" i="3"/>
  <c r="H13" i="3"/>
  <c r="F13" i="3"/>
  <c r="F19" i="3" l="1"/>
  <c r="H19" i="3"/>
  <c r="J19" i="3"/>
  <c r="L19" i="3"/>
  <c r="R19" i="3" s="1"/>
  <c r="Q19" i="3"/>
  <c r="Q99" i="3" l="1"/>
  <c r="Q97" i="3"/>
  <c r="Q96" i="3"/>
  <c r="Q95" i="3"/>
  <c r="Q93" i="3"/>
  <c r="Q91" i="3"/>
  <c r="Q90" i="3"/>
  <c r="Q88" i="3"/>
  <c r="Q87" i="3"/>
  <c r="Q85" i="3"/>
  <c r="Q84" i="3"/>
  <c r="Q83" i="3"/>
  <c r="Q78" i="3"/>
  <c r="Q77" i="3"/>
  <c r="Q70" i="3"/>
  <c r="Q69" i="3"/>
  <c r="Q68" i="3"/>
  <c r="Q67" i="3"/>
  <c r="Q65" i="3"/>
  <c r="Q64" i="3"/>
  <c r="Q63" i="3"/>
  <c r="Q62" i="3"/>
  <c r="Q59" i="3"/>
  <c r="Q57" i="3"/>
  <c r="Q56" i="3"/>
  <c r="Q55" i="3"/>
  <c r="Q54" i="3"/>
  <c r="Q53" i="3"/>
  <c r="Q52" i="3"/>
  <c r="Q50" i="3"/>
  <c r="Q49" i="3"/>
  <c r="Q47" i="3"/>
  <c r="Q46" i="3"/>
  <c r="Q44" i="3"/>
  <c r="Q43" i="3"/>
  <c r="Q42" i="3"/>
  <c r="Q41" i="3"/>
  <c r="Q38" i="3"/>
  <c r="Q37" i="3"/>
  <c r="Q35" i="3"/>
  <c r="Q34" i="3"/>
  <c r="Q33" i="3"/>
  <c r="Q31" i="3"/>
  <c r="Q30" i="3"/>
  <c r="Q28" i="3"/>
  <c r="Q27" i="3"/>
  <c r="Q26" i="3"/>
  <c r="Q24" i="3"/>
  <c r="Q23" i="3"/>
  <c r="Q22" i="3"/>
  <c r="Q21" i="3"/>
  <c r="Q18" i="3"/>
  <c r="Q17" i="3"/>
  <c r="Q16" i="3"/>
  <c r="Q14" i="3"/>
  <c r="Q12" i="3"/>
  <c r="Q11" i="3"/>
  <c r="Q10" i="3"/>
  <c r="Q9" i="3"/>
  <c r="L100" i="3"/>
  <c r="L99" i="3"/>
  <c r="R99" i="3" s="1"/>
  <c r="L97" i="3"/>
  <c r="R97" i="3" s="1"/>
  <c r="L96" i="3"/>
  <c r="R96" i="3" s="1"/>
  <c r="L95" i="3"/>
  <c r="R95" i="3" s="1"/>
  <c r="L94" i="3"/>
  <c r="L93" i="3"/>
  <c r="R93" i="3" s="1"/>
  <c r="L91" i="3"/>
  <c r="R91" i="3" s="1"/>
  <c r="L90" i="3"/>
  <c r="R90" i="3" s="1"/>
  <c r="L89" i="3"/>
  <c r="L88" i="3"/>
  <c r="R88" i="3" s="1"/>
  <c r="L87" i="3"/>
  <c r="R87" i="3" s="1"/>
  <c r="L86" i="3"/>
  <c r="L85" i="3"/>
  <c r="R85" i="3" s="1"/>
  <c r="L84" i="3"/>
  <c r="R84" i="3" s="1"/>
  <c r="L83" i="3"/>
  <c r="R83" i="3" s="1"/>
  <c r="L82" i="3"/>
  <c r="L81" i="3"/>
  <c r="L80" i="3"/>
  <c r="R80" i="3" s="1"/>
  <c r="L78" i="3"/>
  <c r="R78" i="3" s="1"/>
  <c r="L77" i="3"/>
  <c r="R77" i="3" s="1"/>
  <c r="L76" i="3"/>
  <c r="L75" i="3"/>
  <c r="L74" i="3"/>
  <c r="L73" i="3"/>
  <c r="L72" i="3"/>
  <c r="L71" i="3"/>
  <c r="L70" i="3"/>
  <c r="R70" i="3" s="1"/>
  <c r="L69" i="3"/>
  <c r="R69" i="3" s="1"/>
  <c r="L68" i="3"/>
  <c r="R68" i="3" s="1"/>
  <c r="L67" i="3"/>
  <c r="R67" i="3" s="1"/>
  <c r="L66" i="3"/>
  <c r="L65" i="3"/>
  <c r="R65" i="3" s="1"/>
  <c r="L64" i="3"/>
  <c r="R64" i="3" s="1"/>
  <c r="L63" i="3"/>
  <c r="R63" i="3" s="1"/>
  <c r="L62" i="3"/>
  <c r="R62" i="3" s="1"/>
  <c r="L61" i="3"/>
  <c r="L60" i="3"/>
  <c r="L59" i="3"/>
  <c r="R59" i="3" s="1"/>
  <c r="L58" i="3"/>
  <c r="L57" i="3"/>
  <c r="R57" i="3" s="1"/>
  <c r="L56" i="3"/>
  <c r="R56" i="3" s="1"/>
  <c r="L55" i="3"/>
  <c r="R55" i="3" s="1"/>
  <c r="L54" i="3"/>
  <c r="R54" i="3" s="1"/>
  <c r="L53" i="3"/>
  <c r="R53" i="3" s="1"/>
  <c r="L52" i="3"/>
  <c r="R52" i="3" s="1"/>
  <c r="L51" i="3"/>
  <c r="L50" i="3"/>
  <c r="R50" i="3" s="1"/>
  <c r="L49" i="3"/>
  <c r="R49" i="3" s="1"/>
  <c r="L48" i="3"/>
  <c r="L47" i="3"/>
  <c r="R47" i="3" s="1"/>
  <c r="L46" i="3"/>
  <c r="R46" i="3" s="1"/>
  <c r="L45" i="3"/>
  <c r="L44" i="3"/>
  <c r="R44" i="3" s="1"/>
  <c r="L43" i="3"/>
  <c r="R43" i="3" s="1"/>
  <c r="L42" i="3"/>
  <c r="R42" i="3" s="1"/>
  <c r="L41" i="3"/>
  <c r="R41" i="3" s="1"/>
  <c r="L40" i="3"/>
  <c r="L39" i="3"/>
  <c r="L38" i="3"/>
  <c r="R38" i="3" s="1"/>
  <c r="L37" i="3"/>
  <c r="R37" i="3" s="1"/>
  <c r="L36" i="3"/>
  <c r="L35" i="3"/>
  <c r="R35" i="3" s="1"/>
  <c r="L34" i="3"/>
  <c r="R34" i="3" s="1"/>
  <c r="L33" i="3"/>
  <c r="R33" i="3" s="1"/>
  <c r="L32" i="3"/>
  <c r="L31" i="3"/>
  <c r="R31" i="3" s="1"/>
  <c r="L30" i="3"/>
  <c r="R30" i="3" s="1"/>
  <c r="L29" i="3"/>
  <c r="L28" i="3"/>
  <c r="R28" i="3" s="1"/>
  <c r="L27" i="3"/>
  <c r="R27" i="3" s="1"/>
  <c r="L26" i="3"/>
  <c r="R26" i="3" s="1"/>
  <c r="L25" i="3"/>
  <c r="L24" i="3"/>
  <c r="R24" i="3" s="1"/>
  <c r="L23" i="3"/>
  <c r="R23" i="3" s="1"/>
  <c r="L22" i="3"/>
  <c r="R22" i="3" s="1"/>
  <c r="L21" i="3"/>
  <c r="R21" i="3" s="1"/>
  <c r="L20" i="3"/>
  <c r="L18" i="3"/>
  <c r="R18" i="3" s="1"/>
  <c r="L17" i="3"/>
  <c r="R17" i="3" s="1"/>
  <c r="L16" i="3"/>
  <c r="R16" i="3" s="1"/>
  <c r="L15" i="3"/>
  <c r="L14" i="3"/>
  <c r="R14" i="3" s="1"/>
  <c r="L12" i="3"/>
  <c r="R12" i="3" s="1"/>
  <c r="L11" i="3"/>
  <c r="R11" i="3" s="1"/>
  <c r="L10" i="3"/>
  <c r="R10" i="3" s="1"/>
  <c r="L9" i="3"/>
  <c r="R9" i="3" s="1"/>
  <c r="L8" i="3"/>
  <c r="L7" i="3"/>
  <c r="J100" i="3"/>
  <c r="J99" i="3"/>
  <c r="J97" i="3"/>
  <c r="J96" i="3"/>
  <c r="J95" i="3"/>
  <c r="J94" i="3"/>
  <c r="J93" i="3"/>
  <c r="J91" i="3"/>
  <c r="J90" i="3"/>
  <c r="J89" i="3"/>
  <c r="J88" i="3"/>
  <c r="J87" i="3"/>
  <c r="J86" i="3"/>
  <c r="J85" i="3"/>
  <c r="J84" i="3"/>
  <c r="J83" i="3"/>
  <c r="J82" i="3"/>
  <c r="J81" i="3"/>
  <c r="J80"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8" i="3"/>
  <c r="J17" i="3"/>
  <c r="J16" i="3"/>
  <c r="J15" i="3"/>
  <c r="J14" i="3"/>
  <c r="J12" i="3"/>
  <c r="J11" i="3"/>
  <c r="J10" i="3"/>
  <c r="J9" i="3"/>
  <c r="J8" i="3"/>
  <c r="J7" i="3"/>
  <c r="H100" i="3"/>
  <c r="H99" i="3"/>
  <c r="H97" i="3"/>
  <c r="H96" i="3"/>
  <c r="H95" i="3"/>
  <c r="H94" i="3"/>
  <c r="H93" i="3"/>
  <c r="H91" i="3"/>
  <c r="H90" i="3"/>
  <c r="H89" i="3"/>
  <c r="H88" i="3"/>
  <c r="H87" i="3"/>
  <c r="H86" i="3"/>
  <c r="H85" i="3"/>
  <c r="H84" i="3"/>
  <c r="H83" i="3"/>
  <c r="H82" i="3"/>
  <c r="H81" i="3"/>
  <c r="H80"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8" i="3"/>
  <c r="H17" i="3"/>
  <c r="H16" i="3"/>
  <c r="H15" i="3"/>
  <c r="H14" i="3"/>
  <c r="H12" i="3"/>
  <c r="H11" i="3"/>
  <c r="H10" i="3"/>
  <c r="H9" i="3"/>
  <c r="H8" i="3"/>
  <c r="H7" i="3"/>
  <c r="F100" i="3"/>
  <c r="F99" i="3"/>
  <c r="F97" i="3"/>
  <c r="F96" i="3"/>
  <c r="F95" i="3"/>
  <c r="F94" i="3"/>
  <c r="F93" i="3"/>
  <c r="F91" i="3"/>
  <c r="F90" i="3"/>
  <c r="F89" i="3"/>
  <c r="F88" i="3"/>
  <c r="F87" i="3"/>
  <c r="F86" i="3"/>
  <c r="F85" i="3"/>
  <c r="F84" i="3"/>
  <c r="F83" i="3"/>
  <c r="F82" i="3"/>
  <c r="F81" i="3"/>
  <c r="F80"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8" i="3"/>
  <c r="F17" i="3"/>
  <c r="F16" i="3"/>
  <c r="F15" i="3"/>
  <c r="F14" i="3"/>
  <c r="F12" i="3"/>
  <c r="F11" i="3"/>
  <c r="F10" i="3"/>
  <c r="F9" i="3"/>
  <c r="F8" i="3"/>
  <c r="F7" i="3"/>
</calcChain>
</file>

<file path=xl/sharedStrings.xml><?xml version="1.0" encoding="utf-8"?>
<sst xmlns="http://schemas.openxmlformats.org/spreadsheetml/2006/main" count="213" uniqueCount="104">
  <si>
    <t/>
  </si>
  <si>
    <t>文化振興基盤整備費</t>
  </si>
  <si>
    <t>文化庁</t>
  </si>
  <si>
    <t>情報処理業務庁費</t>
  </si>
  <si>
    <t>庁費</t>
  </si>
  <si>
    <t>職員旅費</t>
  </si>
  <si>
    <t>国際文化交流推進費</t>
  </si>
  <si>
    <t>施設施工庁費</t>
  </si>
  <si>
    <t>文化財保存施設整備費</t>
  </si>
  <si>
    <t>文化財保存事業費</t>
  </si>
  <si>
    <t>施設施工庁費</t>
    <rPh sb="0" eb="2">
      <t>シセツ</t>
    </rPh>
    <rPh sb="2" eb="4">
      <t>セコウ</t>
    </rPh>
    <rPh sb="4" eb="6">
      <t>チョウヒ</t>
    </rPh>
    <phoneticPr fontId="6"/>
  </si>
  <si>
    <t>日本芸術院施設費</t>
  </si>
  <si>
    <t>日本芸術院</t>
  </si>
  <si>
    <t>文化振興費</t>
    <phoneticPr fontId="9"/>
  </si>
  <si>
    <t>文化庁共通費</t>
  </si>
  <si>
    <t>日本学士院施設費</t>
  </si>
  <si>
    <t>日本学士院</t>
  </si>
  <si>
    <t>科学技術・学術政策研究所</t>
  </si>
  <si>
    <t>試験研究費</t>
  </si>
  <si>
    <t>国立教育政策研究所</t>
  </si>
  <si>
    <t>職員旅費</t>
    <phoneticPr fontId="5"/>
  </si>
  <si>
    <t>文部科学本省</t>
  </si>
  <si>
    <t>沖縄北部連携促進特別振興事業費</t>
    <phoneticPr fontId="5"/>
  </si>
  <si>
    <t>国際交流・協力推進費</t>
  </si>
  <si>
    <t>教職員研修費</t>
  </si>
  <si>
    <t>政府開発援助留学生業務庁費</t>
  </si>
  <si>
    <t>政府開発援助庁費</t>
  </si>
  <si>
    <t>庁費</t>
    <phoneticPr fontId="5"/>
  </si>
  <si>
    <t>政府開発援助職員旅費</t>
  </si>
  <si>
    <t>スポーツ振興費</t>
  </si>
  <si>
    <t>南極地域観測事業費</t>
  </si>
  <si>
    <t>南極地域観測事業業務庁費</t>
  </si>
  <si>
    <t>研究開発推進費</t>
  </si>
  <si>
    <t>研究振興費</t>
  </si>
  <si>
    <t>科学技術・学術政策推進費</t>
    <phoneticPr fontId="5"/>
  </si>
  <si>
    <t>私立学校振興費</t>
  </si>
  <si>
    <t>高等教育振興費</t>
  </si>
  <si>
    <t>研究拠点形成等業務庁費</t>
  </si>
  <si>
    <t>初等中等教育等振興費</t>
  </si>
  <si>
    <t>生涯学習振興費</t>
  </si>
  <si>
    <t>高等学校卒業程度認定試験業務庁費</t>
  </si>
  <si>
    <t>文部科学本省施設費</t>
  </si>
  <si>
    <t>文部科学本省共通費</t>
  </si>
  <si>
    <t>国会図書館支部庁費</t>
  </si>
  <si>
    <t>計</t>
    <rPh sb="0" eb="1">
      <t>ケイ</t>
    </rPh>
    <phoneticPr fontId="5"/>
  </si>
  <si>
    <t>累計</t>
    <rPh sb="0" eb="2">
      <t>ルイケイ</t>
    </rPh>
    <phoneticPr fontId="5"/>
  </si>
  <si>
    <t>歳出予算現額</t>
  </si>
  <si>
    <t>第1四半期</t>
    <rPh sb="0" eb="1">
      <t>ダイ</t>
    </rPh>
    <rPh sb="2" eb="5">
      <t>シハンキ</t>
    </rPh>
    <phoneticPr fontId="9"/>
  </si>
  <si>
    <t>第2四半期</t>
  </si>
  <si>
    <t>第3四半期</t>
  </si>
  <si>
    <t>比率</t>
    <rPh sb="0" eb="2">
      <t>ヒリツ</t>
    </rPh>
    <phoneticPr fontId="9"/>
  </si>
  <si>
    <t>支出額及び支出割合が前年度より増加した理由</t>
  </si>
  <si>
    <t>支出実績</t>
  </si>
  <si>
    <t>比率増減</t>
  </si>
  <si>
    <t>-</t>
    <phoneticPr fontId="9"/>
  </si>
  <si>
    <t>第4四半期
（出納整理期含）</t>
    <rPh sb="7" eb="9">
      <t>スイトウ</t>
    </rPh>
    <rPh sb="9" eb="11">
      <t>セイリ</t>
    </rPh>
    <rPh sb="11" eb="12">
      <t>キ</t>
    </rPh>
    <rPh sb="12" eb="13">
      <t>フクミ</t>
    </rPh>
    <phoneticPr fontId="9"/>
  </si>
  <si>
    <t>予算の支出状況の公表（庁費・旅費）　一般会計</t>
    <rPh sb="0" eb="2">
      <t>ヨサン</t>
    </rPh>
    <rPh sb="3" eb="5">
      <t>シシュツ</t>
    </rPh>
    <rPh sb="5" eb="7">
      <t>ジョウキョウ</t>
    </rPh>
    <rPh sb="8" eb="10">
      <t>コウヒョウ</t>
    </rPh>
    <rPh sb="11" eb="13">
      <t>チョウヒ</t>
    </rPh>
    <rPh sb="14" eb="16">
      <t>リョヒ</t>
    </rPh>
    <rPh sb="18" eb="20">
      <t>イッパン</t>
    </rPh>
    <rPh sb="20" eb="22">
      <t>カイケイ</t>
    </rPh>
    <phoneticPr fontId="9"/>
  </si>
  <si>
    <t>文化庁</t>
    <rPh sb="0" eb="3">
      <t>ブンカチョウ</t>
    </rPh>
    <phoneticPr fontId="5"/>
  </si>
  <si>
    <t>教育・科学技術等復興政策費</t>
  </si>
  <si>
    <t>原子力損害賠償業務庁費</t>
  </si>
  <si>
    <t>科学技術振興庁費</t>
  </si>
  <si>
    <t>教育振興助成職員旅費</t>
  </si>
  <si>
    <t>科学技術振興職員旅費</t>
  </si>
  <si>
    <t>文部科学省共通費</t>
  </si>
  <si>
    <t>庁費</t>
    <rPh sb="0" eb="1">
      <t>チョウ</t>
    </rPh>
    <rPh sb="1" eb="2">
      <t>ヒ</t>
    </rPh>
    <phoneticPr fontId="5"/>
  </si>
  <si>
    <t>職員旅費</t>
    <rPh sb="0" eb="2">
      <t>ショクイン</t>
    </rPh>
    <rPh sb="2" eb="4">
      <t>リョヒ</t>
    </rPh>
    <phoneticPr fontId="5"/>
  </si>
  <si>
    <t>事務取扱費</t>
    <rPh sb="0" eb="2">
      <t>ジム</t>
    </rPh>
    <rPh sb="2" eb="4">
      <t>トリアツカイ</t>
    </rPh>
    <rPh sb="4" eb="5">
      <t>ヒ</t>
    </rPh>
    <phoneticPr fontId="5"/>
  </si>
  <si>
    <t>電源開発促進勘定</t>
    <rPh sb="0" eb="2">
      <t>デンゲン</t>
    </rPh>
    <rPh sb="2" eb="4">
      <t>カイハツ</t>
    </rPh>
    <rPh sb="4" eb="6">
      <t>ソクシン</t>
    </rPh>
    <rPh sb="6" eb="8">
      <t>カンジョウ</t>
    </rPh>
    <phoneticPr fontId="5"/>
  </si>
  <si>
    <t>組織・項別</t>
    <rPh sb="0" eb="2">
      <t>ソシキ</t>
    </rPh>
    <rPh sb="3" eb="4">
      <t>コウ</t>
    </rPh>
    <rPh sb="4" eb="5">
      <t>ベツ</t>
    </rPh>
    <phoneticPr fontId="5"/>
  </si>
  <si>
    <t>予算の支出状況の公表（庁費・旅費）　　東日本大震災復興特別会計</t>
    <rPh sb="0" eb="2">
      <t>ヨサン</t>
    </rPh>
    <rPh sb="3" eb="5">
      <t>シシュツ</t>
    </rPh>
    <rPh sb="5" eb="7">
      <t>ジョウキョウ</t>
    </rPh>
    <rPh sb="8" eb="10">
      <t>コウヒョウ</t>
    </rPh>
    <rPh sb="11" eb="13">
      <t>チョウヒ</t>
    </rPh>
    <rPh sb="14" eb="16">
      <t>リョヒ</t>
    </rPh>
    <phoneticPr fontId="9"/>
  </si>
  <si>
    <t>第4四半期
（出納整理期含）</t>
    <rPh sb="0" eb="1">
      <t>ダイ</t>
    </rPh>
    <rPh sb="2" eb="5">
      <t>シハンキ</t>
    </rPh>
    <rPh sb="7" eb="9">
      <t>スイトウ</t>
    </rPh>
    <rPh sb="9" eb="11">
      <t>セイリ</t>
    </rPh>
    <rPh sb="11" eb="12">
      <t>キ</t>
    </rPh>
    <rPh sb="12" eb="13">
      <t>フクミ</t>
    </rPh>
    <phoneticPr fontId="5"/>
  </si>
  <si>
    <t>支出額及び支出割合が前年度より増加した理由</t>
    <phoneticPr fontId="9"/>
  </si>
  <si>
    <t>支出実績</t>
    <rPh sb="0" eb="2">
      <t>シシュツ</t>
    </rPh>
    <rPh sb="2" eb="4">
      <t>ジッセキ</t>
    </rPh>
    <phoneticPr fontId="9"/>
  </si>
  <si>
    <t>比率増減</t>
    <rPh sb="0" eb="2">
      <t>ヒリツ</t>
    </rPh>
    <rPh sb="2" eb="4">
      <t>ゾウゲン</t>
    </rPh>
    <phoneticPr fontId="9"/>
  </si>
  <si>
    <t>庁費</t>
    <phoneticPr fontId="5"/>
  </si>
  <si>
    <t>予算額皆増</t>
    <rPh sb="0" eb="3">
      <t>ヨサンガク</t>
    </rPh>
    <rPh sb="3" eb="4">
      <t>ミナ</t>
    </rPh>
    <rPh sb="4" eb="5">
      <t>ゾウ</t>
    </rPh>
    <phoneticPr fontId="9"/>
  </si>
  <si>
    <t>予算の支出状況の公表（庁費・旅費）　　エネルギー対策特別会計</t>
    <rPh sb="0" eb="2">
      <t>ヨサン</t>
    </rPh>
    <rPh sb="3" eb="5">
      <t>シシュツ</t>
    </rPh>
    <rPh sb="5" eb="7">
      <t>ジョウキョウ</t>
    </rPh>
    <rPh sb="8" eb="10">
      <t>コウヒョウ</t>
    </rPh>
    <rPh sb="11" eb="13">
      <t>チョウヒ</t>
    </rPh>
    <rPh sb="14" eb="16">
      <t>リョヒ</t>
    </rPh>
    <rPh sb="24" eb="26">
      <t>タイサク</t>
    </rPh>
    <rPh sb="26" eb="28">
      <t>トクベツ</t>
    </rPh>
    <rPh sb="28" eb="30">
      <t>カイケイ</t>
    </rPh>
    <phoneticPr fontId="11"/>
  </si>
  <si>
    <t>第1四半期</t>
    <rPh sb="0" eb="1">
      <t>ダイ</t>
    </rPh>
    <rPh sb="2" eb="5">
      <t>シハンキ</t>
    </rPh>
    <phoneticPr fontId="5"/>
  </si>
  <si>
    <t>比率</t>
    <rPh sb="0" eb="2">
      <t>ヒリツ</t>
    </rPh>
    <phoneticPr fontId="5"/>
  </si>
  <si>
    <t>第4四半期
（出納整理期含）</t>
    <rPh sb="7" eb="9">
      <t>スイトウ</t>
    </rPh>
    <rPh sb="9" eb="11">
      <t>セイリ</t>
    </rPh>
    <rPh sb="11" eb="12">
      <t>キ</t>
    </rPh>
    <rPh sb="12" eb="13">
      <t>フク</t>
    </rPh>
    <phoneticPr fontId="5"/>
  </si>
  <si>
    <t>26年度</t>
    <rPh sb="2" eb="4">
      <t>ネンド</t>
    </rPh>
    <phoneticPr fontId="9"/>
  </si>
  <si>
    <t>（参考：25年度）</t>
    <rPh sb="1" eb="3">
      <t>サンコウ</t>
    </rPh>
    <rPh sb="6" eb="8">
      <t>ネンド</t>
    </rPh>
    <phoneticPr fontId="9"/>
  </si>
  <si>
    <t>平成26年度第４四半期
－平成25年度第４四半期</t>
    <phoneticPr fontId="9"/>
  </si>
  <si>
    <t>支出額及び支出割合が前年度より増加した理由</t>
    <phoneticPr fontId="9"/>
  </si>
  <si>
    <t>平成26年度第４・四半期
－平成25年度第４・四半期</t>
    <rPh sb="0" eb="2">
      <t>ヘイセイ</t>
    </rPh>
    <rPh sb="4" eb="6">
      <t>ネンド</t>
    </rPh>
    <rPh sb="6" eb="7">
      <t>ダイ</t>
    </rPh>
    <rPh sb="9" eb="12">
      <t>シハンキ</t>
    </rPh>
    <rPh sb="14" eb="16">
      <t>ヘイセイ</t>
    </rPh>
    <rPh sb="18" eb="20">
      <t>ネンド</t>
    </rPh>
    <rPh sb="20" eb="21">
      <t>ダイ</t>
    </rPh>
    <rPh sb="23" eb="26">
      <t>シハンキ</t>
    </rPh>
    <phoneticPr fontId="5"/>
  </si>
  <si>
    <t>第4四半期</t>
    <phoneticPr fontId="5"/>
  </si>
  <si>
    <t>参考：25年度</t>
    <rPh sb="0" eb="2">
      <t>サンコウ</t>
    </rPh>
    <rPh sb="5" eb="7">
      <t>ネンド</t>
    </rPh>
    <phoneticPr fontId="5"/>
  </si>
  <si>
    <t>教育振興助成庁費</t>
    <rPh sb="0" eb="2">
      <t>キョウイク</t>
    </rPh>
    <rPh sb="2" eb="4">
      <t>シンコウ</t>
    </rPh>
    <rPh sb="4" eb="6">
      <t>ジョセイ</t>
    </rPh>
    <rPh sb="6" eb="8">
      <t>チョウヒ</t>
    </rPh>
    <phoneticPr fontId="9"/>
  </si>
  <si>
    <t>環境保全復興政策費</t>
    <rPh sb="0" eb="2">
      <t>カンキョウ</t>
    </rPh>
    <rPh sb="2" eb="4">
      <t>ホゼン</t>
    </rPh>
    <rPh sb="4" eb="6">
      <t>フッコウ</t>
    </rPh>
    <rPh sb="6" eb="8">
      <t>セイサク</t>
    </rPh>
    <rPh sb="8" eb="9">
      <t>ヒ</t>
    </rPh>
    <phoneticPr fontId="9"/>
  </si>
  <si>
    <t>放射線量低減処理業務庁費</t>
    <rPh sb="0" eb="3">
      <t>ホウシャセン</t>
    </rPh>
    <rPh sb="3" eb="4">
      <t>リョウ</t>
    </rPh>
    <rPh sb="4" eb="6">
      <t>テイゲン</t>
    </rPh>
    <rPh sb="6" eb="8">
      <t>ショリ</t>
    </rPh>
    <rPh sb="8" eb="10">
      <t>ギョウム</t>
    </rPh>
    <rPh sb="10" eb="12">
      <t>チョウヒ</t>
    </rPh>
    <phoneticPr fontId="9"/>
  </si>
  <si>
    <t>予算額皆増</t>
    <rPh sb="0" eb="3">
      <t>ヨサンガク</t>
    </rPh>
    <rPh sb="3" eb="4">
      <t>ミナ</t>
    </rPh>
    <rPh sb="4" eb="5">
      <t>ゾウ</t>
    </rPh>
    <phoneticPr fontId="9"/>
  </si>
  <si>
    <t>地震調査研究推進業務庁費</t>
    <phoneticPr fontId="9"/>
  </si>
  <si>
    <t>システム保守費・運用費の支払が第４四半期に集中したことによる増</t>
    <phoneticPr fontId="9"/>
  </si>
  <si>
    <t>東北メディカルメガバンク機構の補助事業終了に伴う打ち合わせ等の出張案件が増加したため。</t>
    <phoneticPr fontId="9"/>
  </si>
  <si>
    <t>平成26年度は第4四半期に国際会議等への出席が集中したため。</t>
    <rPh sb="0" eb="2">
      <t>ヘイセイ</t>
    </rPh>
    <rPh sb="4" eb="6">
      <t>ネンド</t>
    </rPh>
    <rPh sb="7" eb="8">
      <t>ダイ</t>
    </rPh>
    <rPh sb="9" eb="12">
      <t>シハンキ</t>
    </rPh>
    <rPh sb="13" eb="15">
      <t>コクサイ</t>
    </rPh>
    <rPh sb="15" eb="17">
      <t>カイギ</t>
    </rPh>
    <rPh sb="17" eb="18">
      <t>トウ</t>
    </rPh>
    <rPh sb="20" eb="22">
      <t>シュッセキ</t>
    </rPh>
    <rPh sb="23" eb="25">
      <t>シュウチュウ</t>
    </rPh>
    <phoneticPr fontId="9"/>
  </si>
  <si>
    <t>第4四半期に開催された国際会議等に必要な資料翻訳等の業務が集中したため。</t>
    <rPh sb="0" eb="1">
      <t>ダイ</t>
    </rPh>
    <rPh sb="2" eb="5">
      <t>シハンキ</t>
    </rPh>
    <rPh sb="6" eb="8">
      <t>カイサイ</t>
    </rPh>
    <rPh sb="11" eb="13">
      <t>コクサイ</t>
    </rPh>
    <rPh sb="13" eb="15">
      <t>カイギ</t>
    </rPh>
    <rPh sb="15" eb="16">
      <t>トウ</t>
    </rPh>
    <rPh sb="17" eb="19">
      <t>ヒツヨウ</t>
    </rPh>
    <rPh sb="20" eb="22">
      <t>シリョウ</t>
    </rPh>
    <rPh sb="22" eb="24">
      <t>ホンヤク</t>
    </rPh>
    <rPh sb="24" eb="25">
      <t>トウ</t>
    </rPh>
    <rPh sb="26" eb="28">
      <t>ギョウム</t>
    </rPh>
    <rPh sb="29" eb="31">
      <t>シュウチュウ</t>
    </rPh>
    <phoneticPr fontId="9"/>
  </si>
  <si>
    <t>第４四半期に出席が必要な会議等が増加したため</t>
    <phoneticPr fontId="9"/>
  </si>
  <si>
    <t>平成26年度から新たなシステム開発を行ったことによる増（気象庁支出委任）</t>
    <phoneticPr fontId="9"/>
  </si>
  <si>
    <t>第３四半期に実施した現地調査等に係る旅費の支払いが第４四半期となったため。</t>
    <phoneticPr fontId="9"/>
  </si>
  <si>
    <t>前年度に比して現地指導に係る出張案件の増による</t>
    <phoneticPr fontId="9"/>
  </si>
  <si>
    <t>前年度に比して監理業務等の増による</t>
    <phoneticPr fontId="9"/>
  </si>
  <si>
    <t>委託事業の実地調査を行う回数が増えたことによる増</t>
    <rPh sb="0" eb="2">
      <t>イタク</t>
    </rPh>
    <rPh sb="2" eb="4">
      <t>ジギョウ</t>
    </rPh>
    <rPh sb="5" eb="7">
      <t>ジッチ</t>
    </rPh>
    <rPh sb="7" eb="9">
      <t>チョウサ</t>
    </rPh>
    <rPh sb="10" eb="11">
      <t>オコナ</t>
    </rPh>
    <rPh sb="12" eb="14">
      <t>カイスウ</t>
    </rPh>
    <rPh sb="15" eb="16">
      <t>フ</t>
    </rPh>
    <rPh sb="23" eb="24">
      <t>ゾウ</t>
    </rPh>
    <phoneticPr fontId="9"/>
  </si>
  <si>
    <t>印刷製本・梱包発送が増加したことによる増</t>
    <rPh sb="0" eb="2">
      <t>インサツ</t>
    </rPh>
    <rPh sb="2" eb="4">
      <t>セイホン</t>
    </rPh>
    <rPh sb="5" eb="7">
      <t>コンポウ</t>
    </rPh>
    <rPh sb="7" eb="9">
      <t>ハッソウ</t>
    </rPh>
    <rPh sb="10" eb="12">
      <t>ゾウカ</t>
    </rPh>
    <rPh sb="19" eb="20">
      <t>ゾウ</t>
    </rPh>
    <phoneticPr fontId="9"/>
  </si>
  <si>
    <t>文部科学本省所轄機関</t>
    <rPh sb="0" eb="2">
      <t>モンブ</t>
    </rPh>
    <rPh sb="2" eb="4">
      <t>カガク</t>
    </rPh>
    <rPh sb="4" eb="6">
      <t>ホンショウ</t>
    </rPh>
    <rPh sb="6" eb="8">
      <t>ショカツ</t>
    </rPh>
    <rPh sb="8" eb="10">
      <t>キカン</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</si>
</sst>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
    <numFmt numFmtId="178" formatCode="0.0\p\t"/>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indexed="8"/>
      <name val="ＭＳ 明朝"/>
      <family val="1"/>
      <charset val="128"/>
    </font>
    <font>
      <sz val="6"/>
      <name val="ＭＳ 明朝"/>
      <family val="1"/>
      <charset val="128"/>
    </font>
    <font>
      <sz val="11"/>
      <color indexed="8"/>
      <name val="ＭＳ 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0"/>
      <color indexed="8"/>
      <name val="ＭＳ Ｐゴシック"/>
      <family val="3"/>
      <charset val="128"/>
    </font>
    <font>
      <sz val="11"/>
      <color theme="1"/>
      <name val="ＭＳ Ｐゴシック"/>
      <family val="3"/>
      <charset val="128"/>
      <scheme val="minor"/>
    </font>
    <font>
      <sz val="10"/>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auto="1"/>
      </bottom>
      <diagonal/>
    </border>
    <border>
      <left style="medium">
        <color indexed="64"/>
      </left>
      <right/>
      <top style="hair">
        <color indexed="64"/>
      </top>
      <bottom style="hair">
        <color indexed="64"/>
      </bottom>
      <diagonal/>
    </border>
    <border>
      <left style="thin">
        <color indexed="64"/>
      </left>
      <right style="medium">
        <color indexed="64"/>
      </right>
      <top style="hair">
        <color auto="1"/>
      </top>
      <bottom style="hair">
        <color auto="1"/>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auto="1"/>
      </top>
      <bottom style="medium">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s>
  <cellStyleXfs count="73">
    <xf numFmtId="0" fontId="0" fillId="0" borderId="0"/>
    <xf numFmtId="0" fontId="4"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5" applyNumberFormat="0" applyAlignment="0" applyProtection="0">
      <alignment vertical="center"/>
    </xf>
    <xf numFmtId="0" fontId="13" fillId="21" borderId="0" applyNumberFormat="0" applyBorder="0" applyAlignment="0" applyProtection="0">
      <alignment vertical="center"/>
    </xf>
    <xf numFmtId="0" fontId="8" fillId="22" borderId="16" applyNumberFormat="0" applyFont="0" applyAlignment="0" applyProtection="0">
      <alignment vertical="center"/>
    </xf>
    <xf numFmtId="0" fontId="14" fillId="0" borderId="17" applyNumberFormat="0" applyFill="0" applyAlignment="0" applyProtection="0">
      <alignment vertical="center"/>
    </xf>
    <xf numFmtId="0" fontId="15" fillId="3" borderId="0" applyNumberFormat="0" applyBorder="0" applyAlignment="0" applyProtection="0">
      <alignment vertical="center"/>
    </xf>
    <xf numFmtId="0" fontId="16" fillId="23" borderId="18"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23" borderId="23" applyNumberFormat="0" applyAlignment="0" applyProtection="0">
      <alignment vertical="center"/>
    </xf>
    <xf numFmtId="0" fontId="23" fillId="0" borderId="0" applyNumberFormat="0" applyFill="0" applyBorder="0" applyAlignment="0" applyProtection="0">
      <alignment vertical="center"/>
    </xf>
    <xf numFmtId="0" fontId="24" fillId="7" borderId="18"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25" fillId="4" borderId="0" applyNumberFormat="0" applyBorder="0" applyAlignment="0" applyProtection="0">
      <alignment vertical="center"/>
    </xf>
    <xf numFmtId="0" fontId="2"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4" fillId="0" borderId="0">
      <alignment vertical="center"/>
    </xf>
    <xf numFmtId="0" fontId="4" fillId="0" borderId="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xf numFmtId="0" fontId="7" fillId="0" borderId="0"/>
    <xf numFmtId="0" fontId="1" fillId="0" borderId="0">
      <alignment vertical="center"/>
    </xf>
  </cellStyleXfs>
  <cellXfs count="183">
    <xf numFmtId="0" fontId="0" fillId="0" borderId="0" xfId="0"/>
    <xf numFmtId="0" fontId="26" fillId="0" borderId="0" xfId="0" applyNumberFormat="1" applyFont="1" applyFill="1" applyBorder="1" applyAlignment="1">
      <alignment vertical="center"/>
    </xf>
    <xf numFmtId="0" fontId="26" fillId="0" borderId="8" xfId="0" applyNumberFormat="1" applyFont="1" applyFill="1" applyBorder="1" applyAlignment="1">
      <alignment vertical="center"/>
    </xf>
    <xf numFmtId="49" fontId="26" fillId="0" borderId="2" xfId="0" applyNumberFormat="1" applyFont="1" applyFill="1" applyBorder="1" applyAlignment="1">
      <alignment horizontal="center" vertical="center"/>
    </xf>
    <xf numFmtId="0" fontId="26" fillId="0" borderId="0" xfId="0" applyNumberFormat="1" applyFont="1" applyBorder="1" applyAlignment="1">
      <alignment vertical="center"/>
    </xf>
    <xf numFmtId="0" fontId="26" fillId="0" borderId="0" xfId="1" applyFont="1">
      <alignment vertical="center"/>
    </xf>
    <xf numFmtId="0" fontId="26" fillId="0" borderId="0" xfId="1" applyNumberFormat="1" applyFont="1">
      <alignment vertical="center"/>
    </xf>
    <xf numFmtId="0" fontId="26" fillId="0" borderId="0" xfId="1" applyNumberFormat="1" applyFont="1" applyFill="1">
      <alignment vertical="center"/>
    </xf>
    <xf numFmtId="0" fontId="26" fillId="0" borderId="0" xfId="1" applyNumberFormat="1" applyFont="1" applyFill="1" applyAlignment="1">
      <alignment vertical="center" shrinkToFit="1"/>
    </xf>
    <xf numFmtId="0" fontId="26" fillId="0" borderId="0" xfId="1" applyFont="1" applyFill="1">
      <alignment vertical="center"/>
    </xf>
    <xf numFmtId="0" fontId="26" fillId="0" borderId="7" xfId="1" applyNumberFormat="1" applyFont="1" applyFill="1" applyBorder="1" applyAlignment="1">
      <alignment vertical="center" shrinkToFit="1"/>
    </xf>
    <xf numFmtId="0" fontId="26" fillId="0" borderId="2" xfId="1" applyFont="1" applyBorder="1">
      <alignment vertical="center"/>
    </xf>
    <xf numFmtId="0" fontId="26" fillId="0" borderId="6" xfId="1" applyNumberFormat="1" applyFont="1" applyFill="1" applyBorder="1">
      <alignment vertical="center"/>
    </xf>
    <xf numFmtId="0" fontId="26" fillId="0" borderId="6" xfId="1" applyNumberFormat="1" applyFont="1" applyFill="1" applyBorder="1" applyAlignment="1">
      <alignment vertical="center" shrinkToFit="1"/>
    </xf>
    <xf numFmtId="0" fontId="26" fillId="0" borderId="5" xfId="1" applyFont="1" applyBorder="1">
      <alignment vertical="center"/>
    </xf>
    <xf numFmtId="0" fontId="26" fillId="0" borderId="5" xfId="1" applyFont="1" applyFill="1" applyBorder="1">
      <alignment vertical="center"/>
    </xf>
    <xf numFmtId="0" fontId="26" fillId="0" borderId="4" xfId="1" applyNumberFormat="1" applyFont="1" applyFill="1" applyBorder="1">
      <alignment vertical="center"/>
    </xf>
    <xf numFmtId="0" fontId="26" fillId="0" borderId="4" xfId="1" applyNumberFormat="1" applyFont="1" applyFill="1" applyBorder="1" applyAlignment="1">
      <alignment vertical="center" shrinkToFit="1"/>
    </xf>
    <xf numFmtId="176" fontId="26" fillId="0" borderId="3" xfId="1" applyNumberFormat="1" applyFont="1" applyBorder="1" applyAlignment="1">
      <alignment horizontal="right" vertical="center" shrinkToFit="1"/>
    </xf>
    <xf numFmtId="177" fontId="26" fillId="0" borderId="3" xfId="62" applyNumberFormat="1" applyFont="1" applyBorder="1" applyAlignment="1">
      <alignment horizontal="right" vertical="center" shrinkToFit="1"/>
    </xf>
    <xf numFmtId="176" fontId="26" fillId="0" borderId="3" xfId="1" applyNumberFormat="1" applyFont="1" applyFill="1" applyBorder="1" applyAlignment="1">
      <alignment horizontal="right" vertical="center" shrinkToFit="1"/>
    </xf>
    <xf numFmtId="177" fontId="26" fillId="0" borderId="3" xfId="62" applyNumberFormat="1" applyFont="1" applyFill="1" applyBorder="1" applyAlignment="1">
      <alignment horizontal="right" vertical="center" shrinkToFit="1"/>
    </xf>
    <xf numFmtId="0" fontId="26" fillId="0" borderId="0" xfId="1" applyFont="1" applyAlignment="1">
      <alignment horizontal="center" vertical="center"/>
    </xf>
    <xf numFmtId="49" fontId="26" fillId="0" borderId="2" xfId="0" applyNumberFormat="1" applyFont="1" applyBorder="1" applyAlignment="1">
      <alignment horizontal="center" vertical="center"/>
    </xf>
    <xf numFmtId="176" fontId="26" fillId="0" borderId="5" xfId="1" applyNumberFormat="1" applyFont="1" applyFill="1" applyBorder="1">
      <alignment vertical="center"/>
    </xf>
    <xf numFmtId="178" fontId="26" fillId="0" borderId="5" xfId="1" applyNumberFormat="1" applyFont="1" applyFill="1" applyBorder="1">
      <alignment vertical="center"/>
    </xf>
    <xf numFmtId="176" fontId="26" fillId="0" borderId="3" xfId="1" applyNumberFormat="1" applyFont="1" applyFill="1" applyBorder="1">
      <alignment vertical="center"/>
    </xf>
    <xf numFmtId="178" fontId="26" fillId="0" borderId="3" xfId="1" applyNumberFormat="1" applyFont="1" applyFill="1" applyBorder="1">
      <alignment vertical="center"/>
    </xf>
    <xf numFmtId="0" fontId="26" fillId="0" borderId="0" xfId="65" applyNumberFormat="1" applyFont="1" applyAlignment="1">
      <alignment vertical="center"/>
    </xf>
    <xf numFmtId="0" fontId="26" fillId="0" borderId="0" xfId="66" applyFont="1" applyAlignment="1">
      <alignment vertical="center"/>
    </xf>
    <xf numFmtId="0" fontId="26" fillId="0" borderId="0" xfId="65" applyFont="1" applyAlignment="1">
      <alignment vertical="center"/>
    </xf>
    <xf numFmtId="0" fontId="26" fillId="0" borderId="0" xfId="64" applyFont="1">
      <alignment vertical="center"/>
    </xf>
    <xf numFmtId="0" fontId="26" fillId="0" borderId="26" xfId="65" applyNumberFormat="1" applyFont="1" applyBorder="1" applyAlignment="1">
      <alignment vertical="center"/>
    </xf>
    <xf numFmtId="0" fontId="26" fillId="0" borderId="27" xfId="65" applyNumberFormat="1" applyFont="1" applyBorder="1" applyAlignment="1">
      <alignment vertical="center"/>
    </xf>
    <xf numFmtId="0" fontId="26" fillId="0" borderId="28" xfId="65" applyNumberFormat="1" applyFont="1" applyBorder="1" applyAlignment="1">
      <alignment vertical="center"/>
    </xf>
    <xf numFmtId="0" fontId="26" fillId="0" borderId="27" xfId="64" applyFont="1" applyBorder="1">
      <alignment vertical="center"/>
    </xf>
    <xf numFmtId="0" fontId="26" fillId="0" borderId="34" xfId="64" applyFont="1" applyBorder="1">
      <alignment vertical="center"/>
    </xf>
    <xf numFmtId="0" fontId="26" fillId="0" borderId="35" xfId="65" applyNumberFormat="1" applyFont="1" applyBorder="1" applyAlignment="1">
      <alignment vertical="center"/>
    </xf>
    <xf numFmtId="0" fontId="26" fillId="0" borderId="0" xfId="65" applyNumberFormat="1" applyFont="1" applyBorder="1" applyAlignment="1">
      <alignment vertical="center"/>
    </xf>
    <xf numFmtId="0" fontId="26" fillId="0" borderId="11" xfId="65" applyNumberFormat="1" applyFont="1" applyBorder="1" applyAlignment="1">
      <alignment vertical="center"/>
    </xf>
    <xf numFmtId="0" fontId="26" fillId="0" borderId="38" xfId="65" applyNumberFormat="1" applyFont="1" applyBorder="1" applyAlignment="1">
      <alignment vertical="center"/>
    </xf>
    <xf numFmtId="0" fontId="26" fillId="0" borderId="8" xfId="65" applyNumberFormat="1" applyFont="1" applyBorder="1" applyAlignment="1">
      <alignment vertical="center"/>
    </xf>
    <xf numFmtId="0" fontId="26" fillId="0" borderId="7" xfId="65" applyNumberFormat="1" applyFont="1" applyBorder="1" applyAlignment="1">
      <alignment vertical="center"/>
    </xf>
    <xf numFmtId="0" fontId="26" fillId="0" borderId="12" xfId="1" applyFont="1" applyBorder="1">
      <alignment vertical="center"/>
    </xf>
    <xf numFmtId="0" fontId="26" fillId="0" borderId="7" xfId="1" applyFont="1" applyBorder="1">
      <alignment vertical="center"/>
    </xf>
    <xf numFmtId="0" fontId="26" fillId="0" borderId="39" xfId="1" applyFont="1" applyBorder="1">
      <alignment vertical="center"/>
    </xf>
    <xf numFmtId="0" fontId="26" fillId="0" borderId="40" xfId="65" applyNumberFormat="1" applyFont="1" applyFill="1" applyBorder="1" applyAlignment="1">
      <alignment vertical="center"/>
    </xf>
    <xf numFmtId="0" fontId="26" fillId="0" borderId="6" xfId="65" applyNumberFormat="1" applyFont="1" applyFill="1" applyBorder="1" applyAlignment="1">
      <alignment vertical="center"/>
    </xf>
    <xf numFmtId="0" fontId="26" fillId="0" borderId="48" xfId="65" applyNumberFormat="1" applyFont="1" applyFill="1" applyBorder="1" applyAlignment="1">
      <alignment vertical="center"/>
    </xf>
    <xf numFmtId="179" fontId="26" fillId="0" borderId="5" xfId="66" applyNumberFormat="1" applyFont="1" applyFill="1" applyBorder="1" applyAlignment="1">
      <alignment horizontal="right" vertical="center" shrinkToFit="1"/>
    </xf>
    <xf numFmtId="177" fontId="26" fillId="0" borderId="5" xfId="62" applyNumberFormat="1" applyFont="1" applyFill="1" applyBorder="1" applyAlignment="1">
      <alignment horizontal="right" vertical="center" shrinkToFit="1"/>
    </xf>
    <xf numFmtId="179" fontId="26" fillId="0" borderId="5" xfId="65" applyNumberFormat="1" applyFont="1" applyFill="1" applyBorder="1" applyAlignment="1">
      <alignment horizontal="right" vertical="center" shrinkToFit="1"/>
    </xf>
    <xf numFmtId="177" fontId="26" fillId="0" borderId="6" xfId="62" applyNumberFormat="1" applyFont="1" applyBorder="1">
      <alignment vertical="center"/>
    </xf>
    <xf numFmtId="179" fontId="26" fillId="0" borderId="5" xfId="64" applyNumberFormat="1" applyFont="1" applyBorder="1">
      <alignment vertical="center"/>
    </xf>
    <xf numFmtId="178" fontId="26" fillId="0" borderId="5" xfId="64" applyNumberFormat="1" applyFont="1" applyBorder="1">
      <alignment vertical="center"/>
    </xf>
    <xf numFmtId="0" fontId="26" fillId="0" borderId="49" xfId="64" applyFont="1" applyBorder="1">
      <alignment vertical="center"/>
    </xf>
    <xf numFmtId="0" fontId="26" fillId="0" borderId="42" xfId="65" quotePrefix="1" applyNumberFormat="1" applyFont="1" applyFill="1" applyBorder="1" applyAlignment="1">
      <alignment horizontal="right" vertical="center"/>
    </xf>
    <xf numFmtId="0" fontId="26" fillId="0" borderId="4" xfId="65" applyNumberFormat="1" applyFont="1" applyFill="1" applyBorder="1" applyAlignment="1">
      <alignment vertical="center"/>
    </xf>
    <xf numFmtId="0" fontId="26" fillId="0" borderId="25" xfId="65" applyNumberFormat="1" applyFont="1" applyFill="1" applyBorder="1" applyAlignment="1">
      <alignment vertical="center" shrinkToFit="1"/>
    </xf>
    <xf numFmtId="179" fontId="26" fillId="0" borderId="3" xfId="66" quotePrefix="1" applyNumberFormat="1" applyFont="1" applyFill="1" applyBorder="1" applyAlignment="1">
      <alignment horizontal="right" vertical="center"/>
    </xf>
    <xf numFmtId="179" fontId="26" fillId="0" borderId="3" xfId="65" applyNumberFormat="1" applyFont="1" applyFill="1" applyBorder="1" applyAlignment="1">
      <alignment horizontal="right" vertical="center" shrinkToFit="1"/>
    </xf>
    <xf numFmtId="177" fontId="26" fillId="0" borderId="4" xfId="62" applyNumberFormat="1" applyFont="1" applyBorder="1">
      <alignment vertical="center"/>
    </xf>
    <xf numFmtId="179" fontId="26" fillId="0" borderId="3" xfId="64" applyNumberFormat="1" applyFont="1" applyBorder="1">
      <alignment vertical="center"/>
    </xf>
    <xf numFmtId="178" fontId="26" fillId="0" borderId="3" xfId="64" applyNumberFormat="1" applyFont="1" applyBorder="1">
      <alignment vertical="center"/>
    </xf>
    <xf numFmtId="0" fontId="26" fillId="0" borderId="50" xfId="64" applyFont="1" applyBorder="1">
      <alignment vertical="center"/>
    </xf>
    <xf numFmtId="0" fontId="26" fillId="0" borderId="42" xfId="65" applyNumberFormat="1" applyFont="1" applyFill="1" applyBorder="1" applyAlignment="1">
      <alignment vertical="center"/>
    </xf>
    <xf numFmtId="179" fontId="26" fillId="0" borderId="3" xfId="66" applyNumberFormat="1" applyFont="1" applyFill="1" applyBorder="1" applyAlignment="1">
      <alignment vertical="center"/>
    </xf>
    <xf numFmtId="0" fontId="26" fillId="0" borderId="44" xfId="65" applyNumberFormat="1" applyFont="1" applyFill="1" applyBorder="1" applyAlignment="1">
      <alignment vertical="center"/>
    </xf>
    <xf numFmtId="0" fontId="26" fillId="0" borderId="45" xfId="65" applyNumberFormat="1" applyFont="1" applyFill="1" applyBorder="1" applyAlignment="1">
      <alignment vertical="center"/>
    </xf>
    <xf numFmtId="0" fontId="26" fillId="0" borderId="51" xfId="65" applyNumberFormat="1" applyFont="1" applyFill="1" applyBorder="1" applyAlignment="1">
      <alignment vertical="center" shrinkToFit="1"/>
    </xf>
    <xf numFmtId="179" fontId="26" fillId="0" borderId="46" xfId="66" applyNumberFormat="1" applyFont="1" applyFill="1" applyBorder="1" applyAlignment="1">
      <alignment vertical="center"/>
    </xf>
    <xf numFmtId="179" fontId="26" fillId="0" borderId="46" xfId="65" applyNumberFormat="1" applyFont="1" applyFill="1" applyBorder="1" applyAlignment="1">
      <alignment horizontal="right" vertical="center" shrinkToFit="1"/>
    </xf>
    <xf numFmtId="177" fontId="26" fillId="0" borderId="46" xfId="62" applyNumberFormat="1" applyFont="1" applyFill="1" applyBorder="1" applyAlignment="1">
      <alignment horizontal="right" vertical="center" shrinkToFit="1"/>
    </xf>
    <xf numFmtId="177" fontId="26" fillId="0" borderId="45" xfId="62" applyNumberFormat="1" applyFont="1" applyBorder="1">
      <alignment vertical="center"/>
    </xf>
    <xf numFmtId="179" fontId="26" fillId="0" borderId="46" xfId="64" applyNumberFormat="1" applyFont="1" applyBorder="1">
      <alignment vertical="center"/>
    </xf>
    <xf numFmtId="178" fontId="26" fillId="0" borderId="46" xfId="64" applyNumberFormat="1" applyFont="1" applyBorder="1">
      <alignment vertical="center"/>
    </xf>
    <xf numFmtId="0" fontId="26" fillId="0" borderId="52" xfId="64" applyFont="1" applyBorder="1">
      <alignment vertical="center"/>
    </xf>
    <xf numFmtId="0" fontId="27" fillId="0" borderId="0" xfId="65" applyNumberFormat="1" applyFont="1" applyAlignment="1">
      <alignment vertical="center"/>
    </xf>
    <xf numFmtId="0" fontId="27" fillId="0" borderId="0" xfId="65" applyFont="1" applyAlignment="1">
      <alignment vertical="center"/>
    </xf>
    <xf numFmtId="0" fontId="27" fillId="0" borderId="0" xfId="65" applyFont="1" applyFill="1" applyAlignment="1">
      <alignment vertical="center"/>
    </xf>
    <xf numFmtId="0" fontId="26" fillId="0" borderId="0" xfId="64" applyFont="1" applyFill="1">
      <alignment vertical="center"/>
    </xf>
    <xf numFmtId="0" fontId="27" fillId="0" borderId="0" xfId="66" applyFont="1" applyAlignment="1">
      <alignment vertical="center"/>
    </xf>
    <xf numFmtId="0" fontId="26" fillId="0" borderId="0" xfId="1" applyNumberFormat="1" applyFont="1" applyAlignment="1">
      <alignment vertical="center" shrinkToFit="1"/>
    </xf>
    <xf numFmtId="0" fontId="26" fillId="0" borderId="26" xfId="0" applyNumberFormat="1" applyFont="1" applyBorder="1" applyAlignment="1">
      <alignment vertical="center"/>
    </xf>
    <xf numFmtId="0" fontId="26" fillId="0" borderId="27" xfId="0" applyNumberFormat="1" applyFont="1" applyBorder="1" applyAlignment="1">
      <alignment vertical="center"/>
    </xf>
    <xf numFmtId="0" fontId="26" fillId="0" borderId="28" xfId="1" applyNumberFormat="1" applyFont="1" applyBorder="1" applyAlignment="1">
      <alignment vertical="center" shrinkToFit="1"/>
    </xf>
    <xf numFmtId="0" fontId="26" fillId="0" borderId="33" xfId="1" applyFont="1" applyBorder="1">
      <alignment vertical="center"/>
    </xf>
    <xf numFmtId="0" fontId="26" fillId="0" borderId="27" xfId="1" applyFont="1" applyBorder="1">
      <alignment vertical="center"/>
    </xf>
    <xf numFmtId="0" fontId="26" fillId="0" borderId="34" xfId="1" applyFont="1" applyBorder="1">
      <alignment vertical="center"/>
    </xf>
    <xf numFmtId="0" fontId="26" fillId="0" borderId="35" xfId="0" applyNumberFormat="1" applyFont="1" applyBorder="1" applyAlignment="1">
      <alignment vertical="center"/>
    </xf>
    <xf numFmtId="0" fontId="26" fillId="0" borderId="11" xfId="1" applyNumberFormat="1" applyFont="1" applyBorder="1" applyAlignment="1">
      <alignment vertical="center" shrinkToFit="1"/>
    </xf>
    <xf numFmtId="0" fontId="26" fillId="0" borderId="38" xfId="0" applyNumberFormat="1" applyFont="1" applyBorder="1" applyAlignment="1">
      <alignment vertical="center"/>
    </xf>
    <xf numFmtId="0" fontId="26" fillId="0" borderId="8" xfId="0" applyNumberFormat="1" applyFont="1" applyBorder="1" applyAlignment="1">
      <alignment vertical="center"/>
    </xf>
    <xf numFmtId="0" fontId="26" fillId="0" borderId="7" xfId="1" applyNumberFormat="1" applyFont="1" applyBorder="1" applyAlignment="1">
      <alignment vertical="center" shrinkToFit="1"/>
    </xf>
    <xf numFmtId="0" fontId="26" fillId="0" borderId="40" xfId="1" applyNumberFormat="1" applyFont="1" applyBorder="1">
      <alignment vertical="center"/>
    </xf>
    <xf numFmtId="0" fontId="26" fillId="0" borderId="6" xfId="1" applyNumberFormat="1" applyFont="1" applyBorder="1">
      <alignment vertical="center"/>
    </xf>
    <xf numFmtId="0" fontId="26" fillId="0" borderId="6" xfId="1" applyNumberFormat="1" applyFont="1" applyBorder="1" applyAlignment="1">
      <alignment vertical="center" shrinkToFit="1"/>
    </xf>
    <xf numFmtId="0" fontId="26" fillId="0" borderId="41" xfId="1" applyFont="1" applyBorder="1">
      <alignment vertical="center"/>
    </xf>
    <xf numFmtId="0" fontId="26" fillId="0" borderId="42" xfId="1" applyNumberFormat="1" applyFont="1" applyFill="1" applyBorder="1">
      <alignment vertical="center"/>
    </xf>
    <xf numFmtId="0" fontId="26" fillId="0" borderId="43" xfId="1" applyFont="1" applyBorder="1">
      <alignment vertical="center"/>
    </xf>
    <xf numFmtId="0" fontId="26" fillId="0" borderId="43" xfId="1" applyFont="1" applyFill="1" applyBorder="1" applyAlignment="1">
      <alignment vertical="center" wrapText="1"/>
    </xf>
    <xf numFmtId="0" fontId="26" fillId="0" borderId="44" xfId="1" applyNumberFormat="1" applyFont="1" applyFill="1" applyBorder="1">
      <alignment vertical="center"/>
    </xf>
    <xf numFmtId="0" fontId="26" fillId="0" borderId="45" xfId="1" applyNumberFormat="1" applyFont="1" applyFill="1" applyBorder="1">
      <alignment vertical="center"/>
    </xf>
    <xf numFmtId="0" fontId="26" fillId="0" borderId="45" xfId="1" applyNumberFormat="1" applyFont="1" applyFill="1" applyBorder="1" applyAlignment="1">
      <alignment vertical="center" shrinkToFit="1"/>
    </xf>
    <xf numFmtId="0" fontId="26" fillId="0" borderId="26" xfId="0" applyNumberFormat="1" applyFont="1" applyFill="1" applyBorder="1" applyAlignment="1">
      <alignment vertical="center"/>
    </xf>
    <xf numFmtId="0" fontId="26" fillId="0" borderId="27" xfId="0" applyNumberFormat="1" applyFont="1" applyFill="1" applyBorder="1" applyAlignment="1">
      <alignment vertical="center"/>
    </xf>
    <xf numFmtId="0" fontId="26" fillId="0" borderId="28" xfId="1" applyNumberFormat="1" applyFont="1" applyFill="1" applyBorder="1" applyAlignment="1">
      <alignment vertical="center" shrinkToFit="1"/>
    </xf>
    <xf numFmtId="0" fontId="26" fillId="0" borderId="35" xfId="0" applyNumberFormat="1" applyFont="1" applyFill="1" applyBorder="1" applyAlignment="1">
      <alignment vertical="center"/>
    </xf>
    <xf numFmtId="0" fontId="26" fillId="0" borderId="0" xfId="1" applyNumberFormat="1" applyFont="1" applyFill="1" applyBorder="1" applyAlignment="1">
      <alignment vertical="center" shrinkToFit="1"/>
    </xf>
    <xf numFmtId="0" fontId="26" fillId="0" borderId="38" xfId="0" applyNumberFormat="1" applyFont="1" applyFill="1" applyBorder="1" applyAlignment="1">
      <alignment vertical="center"/>
    </xf>
    <xf numFmtId="0" fontId="26" fillId="0" borderId="40" xfId="1" applyNumberFormat="1" applyFont="1" applyFill="1" applyBorder="1">
      <alignment vertical="center"/>
    </xf>
    <xf numFmtId="0" fontId="26" fillId="0" borderId="54" xfId="1" applyFont="1" applyBorder="1">
      <alignment vertical="center"/>
    </xf>
    <xf numFmtId="20" fontId="26" fillId="0" borderId="42" xfId="1" applyNumberFormat="1" applyFont="1" applyFill="1" applyBorder="1">
      <alignment vertical="center"/>
    </xf>
    <xf numFmtId="0" fontId="26" fillId="0" borderId="41" xfId="1" applyFont="1" applyFill="1" applyBorder="1">
      <alignment vertical="center"/>
    </xf>
    <xf numFmtId="0" fontId="26" fillId="0" borderId="43" xfId="1" applyFont="1" applyFill="1" applyBorder="1">
      <alignment vertical="center"/>
    </xf>
    <xf numFmtId="0" fontId="26" fillId="0" borderId="43" xfId="1" applyFont="1" applyFill="1" applyBorder="1" applyAlignment="1">
      <alignment horizontal="center" vertical="center"/>
    </xf>
    <xf numFmtId="49" fontId="26" fillId="0" borderId="2" xfId="0" applyNumberFormat="1" applyFont="1" applyBorder="1" applyAlignment="1">
      <alignment horizontal="center" vertical="center"/>
    </xf>
    <xf numFmtId="49" fontId="26" fillId="0" borderId="2" xfId="65" applyNumberFormat="1" applyFont="1" applyFill="1" applyBorder="1" applyAlignment="1">
      <alignment horizontal="center" vertical="center"/>
    </xf>
    <xf numFmtId="176" fontId="26" fillId="0" borderId="3" xfId="1" applyNumberFormat="1" applyFont="1" applyBorder="1" applyAlignment="1">
      <alignment vertical="center" shrinkToFit="1"/>
    </xf>
    <xf numFmtId="177" fontId="26" fillId="0" borderId="3" xfId="62" applyNumberFormat="1" applyFont="1" applyBorder="1" applyAlignment="1">
      <alignment vertical="center" shrinkToFit="1"/>
    </xf>
    <xf numFmtId="176" fontId="26" fillId="0" borderId="3" xfId="1" applyNumberFormat="1" applyFont="1" applyBorder="1" applyAlignment="1">
      <alignment vertical="center"/>
    </xf>
    <xf numFmtId="178" fontId="26" fillId="0" borderId="3" xfId="1" applyNumberFormat="1" applyFont="1" applyBorder="1" applyAlignment="1">
      <alignment vertical="center"/>
    </xf>
    <xf numFmtId="176" fontId="26" fillId="0" borderId="3" xfId="1" applyNumberFormat="1" applyFont="1" applyFill="1" applyBorder="1" applyAlignment="1">
      <alignment vertical="center" shrinkToFit="1"/>
    </xf>
    <xf numFmtId="177" fontId="26" fillId="0" borderId="3" xfId="62" applyNumberFormat="1" applyFont="1" applyFill="1" applyBorder="1" applyAlignment="1">
      <alignment vertical="center" shrinkToFit="1"/>
    </xf>
    <xf numFmtId="176" fontId="26" fillId="0" borderId="3" xfId="1" applyNumberFormat="1" applyFont="1" applyFill="1" applyBorder="1" applyAlignment="1">
      <alignment vertical="center"/>
    </xf>
    <xf numFmtId="178" fontId="26" fillId="0" borderId="3" xfId="1" applyNumberFormat="1" applyFont="1" applyFill="1" applyBorder="1" applyAlignment="1">
      <alignment vertical="center"/>
    </xf>
    <xf numFmtId="0" fontId="26" fillId="0" borderId="43" xfId="1" applyFont="1" applyFill="1" applyBorder="1" applyAlignment="1">
      <alignment vertical="center" shrinkToFit="1"/>
    </xf>
    <xf numFmtId="0" fontId="26" fillId="0" borderId="0" xfId="1" applyFont="1" applyFill="1" applyAlignment="1">
      <alignment horizontal="center" vertical="center"/>
    </xf>
    <xf numFmtId="0" fontId="26" fillId="0" borderId="43" xfId="1" applyFont="1" applyFill="1" applyBorder="1" applyAlignment="1">
      <alignment horizontal="left" vertical="center"/>
    </xf>
    <xf numFmtId="0" fontId="26" fillId="0" borderId="43" xfId="1" applyFont="1" applyFill="1" applyBorder="1" applyAlignment="1">
      <alignment horizontal="left" vertical="center" wrapText="1"/>
    </xf>
    <xf numFmtId="176" fontId="26" fillId="0" borderId="46" xfId="1" applyNumberFormat="1" applyFont="1" applyFill="1" applyBorder="1" applyAlignment="1">
      <alignment vertical="center" shrinkToFit="1"/>
    </xf>
    <xf numFmtId="177" fontId="26" fillId="0" borderId="46" xfId="62" applyNumberFormat="1" applyFont="1" applyFill="1" applyBorder="1" applyAlignment="1">
      <alignment vertical="center" shrinkToFit="1"/>
    </xf>
    <xf numFmtId="0" fontId="26" fillId="0" borderId="47" xfId="1" applyFont="1" applyFill="1" applyBorder="1">
      <alignment vertical="center"/>
    </xf>
    <xf numFmtId="0" fontId="26" fillId="0" borderId="35" xfId="0" applyNumberFormat="1" applyFont="1" applyFill="1" applyBorder="1" applyAlignment="1">
      <alignment horizontal="center" vertical="center"/>
    </xf>
    <xf numFmtId="0" fontId="26" fillId="0" borderId="0" xfId="0" applyNumberFormat="1" applyFont="1" applyFill="1" applyBorder="1" applyAlignment="1">
      <alignment horizontal="center" vertical="center"/>
    </xf>
    <xf numFmtId="0" fontId="26" fillId="0" borderId="11" xfId="0" applyNumberFormat="1"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13" xfId="0" applyFont="1" applyBorder="1" applyAlignment="1">
      <alignment horizontal="center" vertical="center"/>
    </xf>
    <xf numFmtId="0" fontId="26" fillId="0" borderId="10" xfId="0" applyFont="1" applyBorder="1" applyAlignment="1">
      <alignment horizontal="center" vertical="center"/>
    </xf>
    <xf numFmtId="0" fontId="26" fillId="0" borderId="1" xfId="0" applyFont="1" applyBorder="1" applyAlignment="1">
      <alignment horizontal="center" vertical="center"/>
    </xf>
    <xf numFmtId="0" fontId="26" fillId="0" borderId="29" xfId="0" applyFont="1" applyBorder="1" applyAlignment="1">
      <alignment horizontal="center" vertical="center"/>
    </xf>
    <xf numFmtId="0" fontId="26" fillId="0" borderId="13"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6" xfId="1" applyFont="1" applyBorder="1" applyAlignment="1">
      <alignment horizontal="center" vertical="center" wrapText="1"/>
    </xf>
    <xf numFmtId="0" fontId="26" fillId="0" borderId="53" xfId="1" applyFont="1" applyBorder="1" applyAlignment="1">
      <alignment horizontal="center" vertical="center" wrapText="1"/>
    </xf>
    <xf numFmtId="0" fontId="26" fillId="0" borderId="37" xfId="1" applyFont="1" applyBorder="1" applyAlignment="1">
      <alignment horizontal="center" vertical="center" wrapText="1"/>
    </xf>
    <xf numFmtId="0" fontId="26" fillId="0" borderId="29" xfId="0" applyFont="1" applyFill="1" applyBorder="1" applyAlignment="1">
      <alignment horizontal="center" vertical="center"/>
    </xf>
    <xf numFmtId="49" fontId="26" fillId="0" borderId="2" xfId="0" applyNumberFormat="1" applyFont="1" applyBorder="1" applyAlignment="1">
      <alignment horizontal="center" vertical="center"/>
    </xf>
    <xf numFmtId="0" fontId="26" fillId="0" borderId="2" xfId="1" applyFont="1" applyBorder="1" applyAlignment="1">
      <alignment horizontal="center" vertical="center" wrapText="1"/>
    </xf>
    <xf numFmtId="179" fontId="26" fillId="0" borderId="2" xfId="63" applyNumberFormat="1" applyFont="1" applyFill="1" applyBorder="1" applyAlignment="1">
      <alignment horizontal="center" vertical="center" wrapText="1"/>
    </xf>
    <xf numFmtId="49" fontId="26" fillId="0" borderId="13" xfId="0" applyNumberFormat="1" applyFont="1" applyBorder="1" applyAlignment="1">
      <alignment horizontal="center" vertical="center" wrapText="1"/>
    </xf>
    <xf numFmtId="49" fontId="26" fillId="0" borderId="1" xfId="0" applyNumberFormat="1" applyFont="1" applyBorder="1" applyAlignment="1">
      <alignment horizontal="center" vertical="center"/>
    </xf>
    <xf numFmtId="0" fontId="26" fillId="0" borderId="35"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26" fillId="0" borderId="11" xfId="0" applyNumberFormat="1" applyFont="1" applyBorder="1" applyAlignment="1">
      <alignment horizontal="center" vertical="center"/>
    </xf>
    <xf numFmtId="0" fontId="26" fillId="0" borderId="35" xfId="65" applyNumberFormat="1" applyFont="1" applyBorder="1" applyAlignment="1">
      <alignment horizontal="center" vertical="center"/>
    </xf>
    <xf numFmtId="0" fontId="26" fillId="0" borderId="0" xfId="65" applyNumberFormat="1" applyFont="1" applyBorder="1" applyAlignment="1">
      <alignment horizontal="center" vertical="center"/>
    </xf>
    <xf numFmtId="0" fontId="26" fillId="0" borderId="11" xfId="65" applyNumberFormat="1" applyFont="1" applyBorder="1" applyAlignment="1">
      <alignment horizontal="center" vertical="center"/>
    </xf>
    <xf numFmtId="49" fontId="26" fillId="0" borderId="2" xfId="65" applyNumberFormat="1" applyFont="1" applyFill="1" applyBorder="1" applyAlignment="1">
      <alignment horizontal="center" vertical="center"/>
    </xf>
    <xf numFmtId="0" fontId="26" fillId="0" borderId="2" xfId="65" applyFont="1" applyFill="1" applyBorder="1" applyAlignment="1">
      <alignment horizontal="center" vertical="center"/>
    </xf>
    <xf numFmtId="0" fontId="26" fillId="0" borderId="9" xfId="65" applyFont="1" applyFill="1" applyBorder="1" applyAlignment="1">
      <alignment horizontal="center" vertical="center"/>
    </xf>
    <xf numFmtId="0" fontId="26" fillId="0" borderId="24" xfId="65" applyFont="1" applyFill="1" applyBorder="1" applyAlignment="1">
      <alignment horizontal="center" vertical="center"/>
    </xf>
    <xf numFmtId="0" fontId="26" fillId="0" borderId="12" xfId="65" applyFont="1" applyFill="1" applyBorder="1" applyAlignment="1">
      <alignment horizontal="center" vertical="center"/>
    </xf>
    <xf numFmtId="0" fontId="26" fillId="0" borderId="13" xfId="65" applyFont="1" applyFill="1" applyBorder="1" applyAlignment="1">
      <alignment horizontal="center" vertical="center"/>
    </xf>
    <xf numFmtId="0" fontId="26" fillId="0" borderId="10" xfId="65" applyFont="1" applyFill="1" applyBorder="1" applyAlignment="1">
      <alignment horizontal="center" vertical="center"/>
    </xf>
    <xf numFmtId="0" fontId="26" fillId="0" borderId="1" xfId="65" applyFont="1" applyFill="1" applyBorder="1" applyAlignment="1">
      <alignment horizontal="center" vertical="center"/>
    </xf>
    <xf numFmtId="0" fontId="26" fillId="0" borderId="33" xfId="66" applyFont="1" applyBorder="1" applyAlignment="1">
      <alignment horizontal="center" vertical="center"/>
    </xf>
    <xf numFmtId="0" fontId="26" fillId="0" borderId="10" xfId="66" applyFont="1" applyBorder="1" applyAlignment="1">
      <alignment horizontal="center" vertical="center"/>
    </xf>
    <xf numFmtId="0" fontId="26" fillId="0" borderId="1" xfId="66" applyFont="1" applyBorder="1" applyAlignment="1">
      <alignment horizontal="center" vertical="center"/>
    </xf>
    <xf numFmtId="0" fontId="26" fillId="0" borderId="2" xfId="65" applyFont="1" applyFill="1" applyBorder="1" applyAlignment="1">
      <alignment horizontal="center" vertical="center" wrapText="1"/>
    </xf>
    <xf numFmtId="179" fontId="26" fillId="0" borderId="9" xfId="63" applyNumberFormat="1" applyFont="1" applyFill="1" applyBorder="1" applyAlignment="1">
      <alignment horizontal="center" vertical="center" wrapText="1"/>
    </xf>
    <xf numFmtId="179" fontId="26" fillId="0" borderId="14" xfId="63" applyNumberFormat="1" applyFont="1" applyFill="1" applyBorder="1" applyAlignment="1">
      <alignment horizontal="center" vertical="center" wrapText="1"/>
    </xf>
    <xf numFmtId="179" fontId="26" fillId="0" borderId="12" xfId="63" applyNumberFormat="1" applyFont="1" applyFill="1" applyBorder="1" applyAlignment="1">
      <alignment horizontal="center" vertical="center" wrapText="1"/>
    </xf>
    <xf numFmtId="179" fontId="26" fillId="0" borderId="7" xfId="63" applyNumberFormat="1" applyFont="1" applyFill="1" applyBorder="1" applyAlignment="1">
      <alignment horizontal="center" vertical="center" wrapText="1"/>
    </xf>
    <xf numFmtId="0" fontId="29" fillId="0" borderId="43" xfId="1" applyFont="1" applyFill="1" applyBorder="1">
      <alignment vertical="center"/>
    </xf>
    <xf numFmtId="0" fontId="26" fillId="0" borderId="42" xfId="1" applyNumberFormat="1" applyFont="1" applyFill="1" applyBorder="1" applyAlignment="1">
      <alignment horizontal="left" vertical="center"/>
    </xf>
    <xf numFmtId="0" fontId="26" fillId="0" borderId="4" xfId="1" applyNumberFormat="1" applyFont="1" applyFill="1" applyBorder="1" applyAlignment="1">
      <alignment horizontal="left" vertical="center"/>
    </xf>
    <xf numFmtId="0" fontId="26" fillId="0" borderId="25" xfId="1" applyNumberFormat="1" applyFont="1" applyFill="1" applyBorder="1" applyAlignment="1">
      <alignment horizontal="left" vertical="center"/>
    </xf>
  </cellXfs>
  <cellStyles count="7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xfId="62" builtinId="5"/>
    <cellStyle name="メモ 2" xfId="29"/>
    <cellStyle name="リンク セル 2" xfId="30"/>
    <cellStyle name="悪い 2" xfId="31"/>
    <cellStyle name="計算 2" xfId="32"/>
    <cellStyle name="警告文 2" xfId="33"/>
    <cellStyle name="桁区切り" xfId="63" builtinId="6"/>
    <cellStyle name="桁区切り 2" xfId="34"/>
    <cellStyle name="桁区切り 2 2" xfId="67"/>
    <cellStyle name="桁区切り 3" xfId="35"/>
    <cellStyle name="桁区切り 3 2" xfId="68"/>
    <cellStyle name="桁区切り 4" xfId="69"/>
    <cellStyle name="桁区切り 5" xfId="70"/>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10" xfId="44"/>
    <cellStyle name="標準 11" xfId="45"/>
    <cellStyle name="標準 12" xfId="46"/>
    <cellStyle name="標準 13" xfId="47"/>
    <cellStyle name="標準 14" xfId="48"/>
    <cellStyle name="標準 15" xfId="49"/>
    <cellStyle name="標準 16" xfId="50"/>
    <cellStyle name="標準 17" xfId="61"/>
    <cellStyle name="標準 18" xfId="65"/>
    <cellStyle name="標準 2" xfId="51"/>
    <cellStyle name="標準 2 2" xfId="52"/>
    <cellStyle name="標準 3" xfId="53"/>
    <cellStyle name="標準 4" xfId="54"/>
    <cellStyle name="標準 4 2" xfId="71"/>
    <cellStyle name="標準 5" xfId="55"/>
    <cellStyle name="標準 6" xfId="56"/>
    <cellStyle name="標準 6 2" xfId="72"/>
    <cellStyle name="標準 7" xfId="57"/>
    <cellStyle name="標準 8" xfId="58"/>
    <cellStyle name="標準 9" xfId="59"/>
    <cellStyle name="標準_（済）項別科目別（一般会計）" xfId="1"/>
    <cellStyle name="標準_23DATA(230722)" xfId="66"/>
    <cellStyle name="標準_Sheet" xfId="64"/>
    <cellStyle name="良い 2" xfId="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S100"/>
  <sheetViews>
    <sheetView tabSelected="1" view="pageBreakPreview" zoomScale="80" zoomScaleNormal="70" zoomScaleSheetLayoutView="80" workbookViewId="0">
      <pane ySplit="6" topLeftCell="A7" activePane="bottomLeft" state="frozen"/>
      <selection activeCell="B480" sqref="B480"/>
      <selection pane="bottomLeft" activeCell="G64" sqref="G64"/>
    </sheetView>
  </sheetViews>
  <sheetFormatPr defaultRowHeight="12" x14ac:dyDescent="0.15"/>
  <cols>
    <col min="1" max="1" width="3" style="7" customWidth="1"/>
    <col min="2" max="2" width="3.625" style="7" customWidth="1"/>
    <col min="3" max="3" width="29.375" style="8" bestFit="1" customWidth="1"/>
    <col min="4" max="5" width="12.75" style="5" bestFit="1" customWidth="1"/>
    <col min="6" max="6" width="5.625" style="5" customWidth="1"/>
    <col min="7" max="7" width="11.75" style="5" bestFit="1" customWidth="1"/>
    <col min="8" max="8" width="5.625" style="5" customWidth="1"/>
    <col min="9" max="9" width="12.75" style="5" bestFit="1" customWidth="1"/>
    <col min="10" max="10" width="5.625" style="5" customWidth="1"/>
    <col min="11" max="11" width="13.75" style="5" bestFit="1" customWidth="1"/>
    <col min="12" max="12" width="5.625" style="5" customWidth="1"/>
    <col min="13" max="13" width="12.75" style="5" bestFit="1" customWidth="1"/>
    <col min="14" max="14" width="6.5" style="5" customWidth="1"/>
    <col min="15" max="15" width="13.75" style="9" bestFit="1" customWidth="1"/>
    <col min="16" max="16" width="5.625" style="9" bestFit="1" customWidth="1"/>
    <col min="17" max="17" width="12.375" style="5" bestFit="1" customWidth="1"/>
    <col min="18" max="18" width="8.25" style="5" bestFit="1" customWidth="1"/>
    <col min="19" max="19" width="60.25" style="5" customWidth="1"/>
    <col min="20" max="16384" width="9" style="5"/>
  </cols>
  <sheetData>
    <row r="1" spans="1:19" ht="21.6" customHeight="1" thickBot="1" x14ac:dyDescent="0.2">
      <c r="A1" s="7" t="s">
        <v>56</v>
      </c>
    </row>
    <row r="2" spans="1:19" ht="21.6" customHeight="1" x14ac:dyDescent="0.15">
      <c r="A2" s="104"/>
      <c r="B2" s="105"/>
      <c r="C2" s="106"/>
      <c r="D2" s="141" t="s">
        <v>46</v>
      </c>
      <c r="E2" s="145" t="s">
        <v>80</v>
      </c>
      <c r="F2" s="146"/>
      <c r="G2" s="146"/>
      <c r="H2" s="146"/>
      <c r="I2" s="146"/>
      <c r="J2" s="146"/>
      <c r="K2" s="146"/>
      <c r="L2" s="146"/>
      <c r="M2" s="146"/>
      <c r="N2" s="147"/>
      <c r="O2" s="151" t="s">
        <v>81</v>
      </c>
      <c r="P2" s="151"/>
      <c r="Q2" s="87"/>
      <c r="R2" s="87"/>
      <c r="S2" s="88"/>
    </row>
    <row r="3" spans="1:19" ht="21.6" customHeight="1" x14ac:dyDescent="0.15">
      <c r="A3" s="107"/>
      <c r="B3" s="1"/>
      <c r="C3" s="108"/>
      <c r="D3" s="137"/>
      <c r="E3" s="137" t="s">
        <v>47</v>
      </c>
      <c r="F3" s="138" t="s">
        <v>50</v>
      </c>
      <c r="G3" s="137" t="s">
        <v>48</v>
      </c>
      <c r="H3" s="138" t="s">
        <v>50</v>
      </c>
      <c r="I3" s="137" t="s">
        <v>49</v>
      </c>
      <c r="J3" s="138" t="s">
        <v>50</v>
      </c>
      <c r="K3" s="136" t="s">
        <v>55</v>
      </c>
      <c r="L3" s="138" t="s">
        <v>50</v>
      </c>
      <c r="M3" s="152" t="s">
        <v>45</v>
      </c>
      <c r="N3" s="138" t="s">
        <v>50</v>
      </c>
      <c r="O3" s="136" t="s">
        <v>55</v>
      </c>
      <c r="P3" s="142" t="s">
        <v>50</v>
      </c>
      <c r="Q3" s="153" t="s">
        <v>82</v>
      </c>
      <c r="R3" s="153"/>
      <c r="S3" s="148" t="s">
        <v>51</v>
      </c>
    </row>
    <row r="4" spans="1:19" ht="21.6" customHeight="1" x14ac:dyDescent="0.15">
      <c r="A4" s="133"/>
      <c r="B4" s="134"/>
      <c r="C4" s="135"/>
      <c r="D4" s="137"/>
      <c r="E4" s="137"/>
      <c r="F4" s="139"/>
      <c r="G4" s="137"/>
      <c r="H4" s="139"/>
      <c r="I4" s="137"/>
      <c r="J4" s="139"/>
      <c r="K4" s="137"/>
      <c r="L4" s="139"/>
      <c r="M4" s="152"/>
      <c r="N4" s="139"/>
      <c r="O4" s="137"/>
      <c r="P4" s="143"/>
      <c r="Q4" s="153"/>
      <c r="R4" s="153"/>
      <c r="S4" s="149"/>
    </row>
    <row r="5" spans="1:19" ht="21.6" customHeight="1" x14ac:dyDescent="0.15">
      <c r="A5" s="109"/>
      <c r="B5" s="2"/>
      <c r="C5" s="10"/>
      <c r="D5" s="137"/>
      <c r="E5" s="23" t="s">
        <v>44</v>
      </c>
      <c r="F5" s="140"/>
      <c r="G5" s="23" t="s">
        <v>44</v>
      </c>
      <c r="H5" s="140"/>
      <c r="I5" s="23" t="s">
        <v>44</v>
      </c>
      <c r="J5" s="140"/>
      <c r="K5" s="23" t="s">
        <v>44</v>
      </c>
      <c r="L5" s="140"/>
      <c r="M5" s="152"/>
      <c r="N5" s="140"/>
      <c r="O5" s="3" t="s">
        <v>44</v>
      </c>
      <c r="P5" s="144"/>
      <c r="Q5" s="11" t="s">
        <v>52</v>
      </c>
      <c r="R5" s="11" t="s">
        <v>53</v>
      </c>
      <c r="S5" s="150"/>
    </row>
    <row r="6" spans="1:19" ht="21.6" customHeight="1" x14ac:dyDescent="0.15">
      <c r="A6" s="110"/>
      <c r="B6" s="12"/>
      <c r="C6" s="13"/>
      <c r="D6" s="14"/>
      <c r="E6" s="14"/>
      <c r="F6" s="14"/>
      <c r="G6" s="14"/>
      <c r="H6" s="14"/>
      <c r="I6" s="14"/>
      <c r="J6" s="14"/>
      <c r="K6" s="14"/>
      <c r="L6" s="14"/>
      <c r="M6" s="14"/>
      <c r="N6" s="14"/>
      <c r="O6" s="15"/>
      <c r="P6" s="15"/>
      <c r="Q6" s="11"/>
      <c r="R6" s="11"/>
      <c r="S6" s="111"/>
    </row>
    <row r="7" spans="1:19" ht="21.6" customHeight="1" x14ac:dyDescent="0.15">
      <c r="A7" s="112" t="s">
        <v>21</v>
      </c>
      <c r="B7" s="16"/>
      <c r="C7" s="17"/>
      <c r="D7" s="18">
        <v>6339862000</v>
      </c>
      <c r="E7" s="18">
        <v>428178402</v>
      </c>
      <c r="F7" s="19">
        <f>E7/$D7</f>
        <v>6.7537495611103213E-2</v>
      </c>
      <c r="G7" s="18">
        <v>923842563</v>
      </c>
      <c r="H7" s="19">
        <f>G7/$D7</f>
        <v>0.14571966440278983</v>
      </c>
      <c r="I7" s="18">
        <v>1070838779</v>
      </c>
      <c r="J7" s="19">
        <f>I7/$D7</f>
        <v>0.1689056921112794</v>
      </c>
      <c r="K7" s="18">
        <v>3078881157</v>
      </c>
      <c r="L7" s="19">
        <f>K7/$D7</f>
        <v>0.48563851342505565</v>
      </c>
      <c r="M7" s="18">
        <v>5501740901</v>
      </c>
      <c r="N7" s="19">
        <f>M7/$D7</f>
        <v>0.86780136555022802</v>
      </c>
      <c r="O7" s="20">
        <v>2477939560</v>
      </c>
      <c r="P7" s="21">
        <v>0.40412016263053091</v>
      </c>
      <c r="Q7" s="24"/>
      <c r="R7" s="25"/>
      <c r="S7" s="113"/>
    </row>
    <row r="8" spans="1:19" ht="21.6" customHeight="1" x14ac:dyDescent="0.15">
      <c r="A8" s="98"/>
      <c r="B8" s="16" t="s">
        <v>42</v>
      </c>
      <c r="C8" s="17"/>
      <c r="D8" s="18">
        <v>2852888000</v>
      </c>
      <c r="E8" s="18">
        <v>279461796</v>
      </c>
      <c r="F8" s="19">
        <f t="shared" ref="F8:H38" si="0">E8/$D8</f>
        <v>9.795750691930423E-2</v>
      </c>
      <c r="G8" s="18">
        <v>559617593</v>
      </c>
      <c r="H8" s="19">
        <f t="shared" si="0"/>
        <v>0.19615827645529724</v>
      </c>
      <c r="I8" s="18">
        <v>652397739</v>
      </c>
      <c r="J8" s="19">
        <f t="shared" ref="J8" si="1">I8/$D8</f>
        <v>0.22867975854642733</v>
      </c>
      <c r="K8" s="18">
        <v>1076151033</v>
      </c>
      <c r="L8" s="19">
        <f t="shared" ref="L8" si="2">K8/$D8</f>
        <v>0.37721460954653668</v>
      </c>
      <c r="M8" s="18">
        <v>2567628161</v>
      </c>
      <c r="N8" s="19">
        <f t="shared" ref="N8:N38" si="3">M8/$D8</f>
        <v>0.90001015146756547</v>
      </c>
      <c r="O8" s="20">
        <v>1019039638</v>
      </c>
      <c r="P8" s="21">
        <v>0.37311933129657404</v>
      </c>
      <c r="Q8" s="26"/>
      <c r="R8" s="27"/>
      <c r="S8" s="114"/>
    </row>
    <row r="9" spans="1:19" s="22" customFormat="1" ht="21.6" customHeight="1" x14ac:dyDescent="0.15">
      <c r="A9" s="98"/>
      <c r="B9" s="16"/>
      <c r="C9" s="17" t="s">
        <v>5</v>
      </c>
      <c r="D9" s="18">
        <v>125319000</v>
      </c>
      <c r="E9" s="18">
        <v>4449425</v>
      </c>
      <c r="F9" s="19">
        <f t="shared" si="0"/>
        <v>3.550479177139939E-2</v>
      </c>
      <c r="G9" s="18">
        <v>28821691</v>
      </c>
      <c r="H9" s="19">
        <f t="shared" si="0"/>
        <v>0.22998660219120803</v>
      </c>
      <c r="I9" s="18">
        <v>35215867</v>
      </c>
      <c r="J9" s="19">
        <f t="shared" ref="J9" si="4">I9/$D9</f>
        <v>0.28100979899296996</v>
      </c>
      <c r="K9" s="18">
        <v>42925114</v>
      </c>
      <c r="L9" s="19">
        <f t="shared" ref="L9" si="5">K9/$D9</f>
        <v>0.34252678364813</v>
      </c>
      <c r="M9" s="18">
        <v>111412097</v>
      </c>
      <c r="N9" s="19">
        <f t="shared" si="3"/>
        <v>0.88902797660370736</v>
      </c>
      <c r="O9" s="20">
        <v>46308107</v>
      </c>
      <c r="P9" s="21">
        <v>0.36637609873808297</v>
      </c>
      <c r="Q9" s="26">
        <f>K9-O9</f>
        <v>-3382993</v>
      </c>
      <c r="R9" s="27">
        <f>(L9-P9)*100</f>
        <v>-2.3849315089952974</v>
      </c>
      <c r="S9" s="115"/>
    </row>
    <row r="10" spans="1:19" s="22" customFormat="1" ht="21.6" customHeight="1" x14ac:dyDescent="0.15">
      <c r="A10" s="98"/>
      <c r="B10" s="16"/>
      <c r="C10" s="17" t="s">
        <v>4</v>
      </c>
      <c r="D10" s="18">
        <v>1759833000</v>
      </c>
      <c r="E10" s="18">
        <v>238008410</v>
      </c>
      <c r="F10" s="19">
        <f t="shared" si="0"/>
        <v>0.13524488403160981</v>
      </c>
      <c r="G10" s="18">
        <v>363389228</v>
      </c>
      <c r="H10" s="19">
        <f t="shared" si="0"/>
        <v>0.20649074542868556</v>
      </c>
      <c r="I10" s="18">
        <v>449231710</v>
      </c>
      <c r="J10" s="19">
        <f t="shared" ref="J10" si="6">I10/$D10</f>
        <v>0.25526951136840825</v>
      </c>
      <c r="K10" s="18">
        <v>571446923</v>
      </c>
      <c r="L10" s="19">
        <f t="shared" ref="L10" si="7">K10/$D10</f>
        <v>0.3247165628784095</v>
      </c>
      <c r="M10" s="18">
        <v>1622076271</v>
      </c>
      <c r="N10" s="19">
        <f t="shared" si="3"/>
        <v>0.92172170370711315</v>
      </c>
      <c r="O10" s="20">
        <v>653882874</v>
      </c>
      <c r="P10" s="21">
        <v>0.35955881489302033</v>
      </c>
      <c r="Q10" s="26">
        <f>K10-O10</f>
        <v>-82435951</v>
      </c>
      <c r="R10" s="27">
        <f>(L10-P10)*100</f>
        <v>-3.4842252014610828</v>
      </c>
      <c r="S10" s="115"/>
    </row>
    <row r="11" spans="1:19" s="22" customFormat="1" ht="21.6" customHeight="1" x14ac:dyDescent="0.15">
      <c r="A11" s="98"/>
      <c r="B11" s="16"/>
      <c r="C11" s="17" t="s">
        <v>43</v>
      </c>
      <c r="D11" s="18">
        <v>6075000</v>
      </c>
      <c r="E11" s="18">
        <v>1452570</v>
      </c>
      <c r="F11" s="19">
        <f t="shared" si="0"/>
        <v>0.23910617283950616</v>
      </c>
      <c r="G11" s="18">
        <v>1207082</v>
      </c>
      <c r="H11" s="19">
        <f t="shared" si="0"/>
        <v>0.19869662551440329</v>
      </c>
      <c r="I11" s="18">
        <v>1387777</v>
      </c>
      <c r="J11" s="19">
        <f t="shared" ref="J11" si="8">I11/$D11</f>
        <v>0.228440658436214</v>
      </c>
      <c r="K11" s="18">
        <v>2007191</v>
      </c>
      <c r="L11" s="19">
        <f t="shared" ref="L11" si="9">K11/$D11</f>
        <v>0.33040181069958846</v>
      </c>
      <c r="M11" s="18">
        <v>6054620</v>
      </c>
      <c r="N11" s="19">
        <f t="shared" si="3"/>
        <v>0.99664526748971194</v>
      </c>
      <c r="O11" s="20">
        <v>3316130</v>
      </c>
      <c r="P11" s="21">
        <v>0.56148493057907212</v>
      </c>
      <c r="Q11" s="26">
        <f>K11-O11</f>
        <v>-1308939</v>
      </c>
      <c r="R11" s="27">
        <f>(L11-P11)*100</f>
        <v>-23.108311987948365</v>
      </c>
      <c r="S11" s="115"/>
    </row>
    <row r="12" spans="1:19" s="22" customFormat="1" ht="21.6" customHeight="1" x14ac:dyDescent="0.15">
      <c r="A12" s="98"/>
      <c r="B12" s="16"/>
      <c r="C12" s="17" t="s">
        <v>3</v>
      </c>
      <c r="D12" s="18">
        <v>961661000</v>
      </c>
      <c r="E12" s="18">
        <v>35551391</v>
      </c>
      <c r="F12" s="19">
        <f t="shared" si="0"/>
        <v>3.6968735344367711E-2</v>
      </c>
      <c r="G12" s="18">
        <v>166199592</v>
      </c>
      <c r="H12" s="19">
        <f t="shared" si="0"/>
        <v>0.17282555079180709</v>
      </c>
      <c r="I12" s="18">
        <v>166562385</v>
      </c>
      <c r="J12" s="19">
        <f t="shared" ref="J12" si="10">I12/$D12</f>
        <v>0.17320280743422059</v>
      </c>
      <c r="K12" s="18">
        <v>459771805</v>
      </c>
      <c r="L12" s="19">
        <f t="shared" ref="L12" si="11">K12/$D12</f>
        <v>0.47810174791324594</v>
      </c>
      <c r="M12" s="18">
        <v>828085173</v>
      </c>
      <c r="N12" s="19">
        <f t="shared" si="3"/>
        <v>0.86109884148364135</v>
      </c>
      <c r="O12" s="20">
        <v>315532527</v>
      </c>
      <c r="P12" s="21">
        <v>0.40439149135229696</v>
      </c>
      <c r="Q12" s="26">
        <f>K12-O12</f>
        <v>144239278</v>
      </c>
      <c r="R12" s="27">
        <f>(L12-P12)*100</f>
        <v>7.3710256560948988</v>
      </c>
      <c r="S12" s="115"/>
    </row>
    <row r="13" spans="1:19" s="22" customFormat="1" ht="21.6" customHeight="1" x14ac:dyDescent="0.15">
      <c r="A13" s="98"/>
      <c r="B13" s="16" t="s">
        <v>41</v>
      </c>
      <c r="C13" s="17"/>
      <c r="D13" s="18">
        <v>16000</v>
      </c>
      <c r="E13" s="18">
        <v>0</v>
      </c>
      <c r="F13" s="19">
        <f t="shared" si="0"/>
        <v>0</v>
      </c>
      <c r="G13" s="18">
        <v>0</v>
      </c>
      <c r="H13" s="19">
        <f t="shared" si="0"/>
        <v>0</v>
      </c>
      <c r="I13" s="18">
        <v>0</v>
      </c>
      <c r="J13" s="19">
        <f t="shared" ref="J13:J14" si="12">I13/$D13</f>
        <v>0</v>
      </c>
      <c r="K13" s="18">
        <v>15000</v>
      </c>
      <c r="L13" s="19">
        <f t="shared" ref="L13:L14" si="13">K13/$D13</f>
        <v>0.9375</v>
      </c>
      <c r="M13" s="18">
        <v>15000</v>
      </c>
      <c r="N13" s="19">
        <f t="shared" si="3"/>
        <v>0.9375</v>
      </c>
      <c r="O13" s="20">
        <v>15000</v>
      </c>
      <c r="P13" s="21">
        <v>0.9375</v>
      </c>
      <c r="Q13" s="26"/>
      <c r="R13" s="27"/>
      <c r="S13" s="115"/>
    </row>
    <row r="14" spans="1:19" ht="21.6" customHeight="1" x14ac:dyDescent="0.15">
      <c r="A14" s="98"/>
      <c r="B14" s="16"/>
      <c r="C14" s="17" t="s">
        <v>7</v>
      </c>
      <c r="D14" s="18">
        <v>16000</v>
      </c>
      <c r="E14" s="18">
        <v>0</v>
      </c>
      <c r="F14" s="19">
        <f t="shared" si="0"/>
        <v>0</v>
      </c>
      <c r="G14" s="18">
        <v>0</v>
      </c>
      <c r="H14" s="19">
        <f t="shared" si="0"/>
        <v>0</v>
      </c>
      <c r="I14" s="18">
        <v>0</v>
      </c>
      <c r="J14" s="19">
        <f t="shared" si="12"/>
        <v>0</v>
      </c>
      <c r="K14" s="18">
        <v>15000</v>
      </c>
      <c r="L14" s="19">
        <f t="shared" si="13"/>
        <v>0.9375</v>
      </c>
      <c r="M14" s="18">
        <v>15000</v>
      </c>
      <c r="N14" s="19">
        <f t="shared" si="3"/>
        <v>0.9375</v>
      </c>
      <c r="O14" s="20">
        <v>15000</v>
      </c>
      <c r="P14" s="21">
        <v>0.9375</v>
      </c>
      <c r="Q14" s="26">
        <f>K14-O14</f>
        <v>0</v>
      </c>
      <c r="R14" s="27">
        <f>(L14-P14)*100</f>
        <v>0</v>
      </c>
      <c r="S14" s="114"/>
    </row>
    <row r="15" spans="1:19" ht="21.6" customHeight="1" x14ac:dyDescent="0.15">
      <c r="A15" s="98"/>
      <c r="B15" s="16" t="s">
        <v>39</v>
      </c>
      <c r="C15" s="17"/>
      <c r="D15" s="18">
        <v>678345000</v>
      </c>
      <c r="E15" s="18">
        <v>22312041</v>
      </c>
      <c r="F15" s="19">
        <f t="shared" si="0"/>
        <v>3.2891878026667848E-2</v>
      </c>
      <c r="G15" s="18">
        <v>70376726</v>
      </c>
      <c r="H15" s="19">
        <f t="shared" si="0"/>
        <v>0.10374768886038815</v>
      </c>
      <c r="I15" s="18">
        <v>98335271</v>
      </c>
      <c r="J15" s="19">
        <f t="shared" ref="J15" si="14">I15/$D15</f>
        <v>0.14496350824432996</v>
      </c>
      <c r="K15" s="18">
        <v>438496616</v>
      </c>
      <c r="L15" s="19">
        <f t="shared" ref="L15" si="15">K15/$D15</f>
        <v>0.64642123992953437</v>
      </c>
      <c r="M15" s="18">
        <v>629520654</v>
      </c>
      <c r="N15" s="19">
        <f t="shared" si="3"/>
        <v>0.92802431506092031</v>
      </c>
      <c r="O15" s="20">
        <v>326654180</v>
      </c>
      <c r="P15" s="21">
        <v>0.58943484270510405</v>
      </c>
      <c r="Q15" s="26"/>
      <c r="R15" s="27"/>
      <c r="S15" s="114"/>
    </row>
    <row r="16" spans="1:19" ht="21.6" customHeight="1" x14ac:dyDescent="0.15">
      <c r="A16" s="98"/>
      <c r="B16" s="16"/>
      <c r="C16" s="17" t="s">
        <v>5</v>
      </c>
      <c r="D16" s="18">
        <v>22421000</v>
      </c>
      <c r="E16" s="18">
        <v>678833</v>
      </c>
      <c r="F16" s="19">
        <f t="shared" si="0"/>
        <v>3.0276660273850408E-2</v>
      </c>
      <c r="G16" s="18">
        <v>3340967</v>
      </c>
      <c r="H16" s="19">
        <f t="shared" si="0"/>
        <v>0.14901061504839214</v>
      </c>
      <c r="I16" s="18">
        <v>4738396</v>
      </c>
      <c r="J16" s="19">
        <f t="shared" ref="J16" si="16">I16/$D16</f>
        <v>0.21133740689532135</v>
      </c>
      <c r="K16" s="18">
        <v>9237964</v>
      </c>
      <c r="L16" s="19">
        <f t="shared" ref="L16" si="17">K16/$D16</f>
        <v>0.41202283573435616</v>
      </c>
      <c r="M16" s="18">
        <v>17996160</v>
      </c>
      <c r="N16" s="19">
        <f t="shared" si="3"/>
        <v>0.80264751795192002</v>
      </c>
      <c r="O16" s="20">
        <v>13151213</v>
      </c>
      <c r="P16" s="21">
        <v>0.46848151182673126</v>
      </c>
      <c r="Q16" s="26">
        <f>K16-O16</f>
        <v>-3913249</v>
      </c>
      <c r="R16" s="27">
        <f>(L16-P16)*100</f>
        <v>-5.6458676092375093</v>
      </c>
      <c r="S16" s="100"/>
    </row>
    <row r="17" spans="1:19" ht="21.6" customHeight="1" x14ac:dyDescent="0.15">
      <c r="A17" s="98"/>
      <c r="B17" s="16"/>
      <c r="C17" s="17" t="s">
        <v>4</v>
      </c>
      <c r="D17" s="18">
        <v>277684000</v>
      </c>
      <c r="E17" s="18">
        <v>16788062</v>
      </c>
      <c r="F17" s="19">
        <f t="shared" si="0"/>
        <v>6.0457433629593348E-2</v>
      </c>
      <c r="G17" s="18">
        <v>29062934</v>
      </c>
      <c r="H17" s="19">
        <f t="shared" si="0"/>
        <v>0.10466189625617608</v>
      </c>
      <c r="I17" s="18">
        <v>35165344</v>
      </c>
      <c r="J17" s="19">
        <f t="shared" ref="J17" si="18">I17/$D17</f>
        <v>0.12663799138589188</v>
      </c>
      <c r="K17" s="18">
        <v>153393403</v>
      </c>
      <c r="L17" s="19">
        <f t="shared" ref="L17" si="19">K17/$D17</f>
        <v>0.55240274196568762</v>
      </c>
      <c r="M17" s="18">
        <v>234409743</v>
      </c>
      <c r="N17" s="19">
        <f t="shared" si="3"/>
        <v>0.84416006323734893</v>
      </c>
      <c r="O17" s="20">
        <v>149955657</v>
      </c>
      <c r="P17" s="21">
        <v>0.58102980014413796</v>
      </c>
      <c r="Q17" s="26">
        <f>K17-O17</f>
        <v>3437746</v>
      </c>
      <c r="R17" s="27">
        <f>(L17-P17)*100</f>
        <v>-2.8627058178450349</v>
      </c>
      <c r="S17" s="100"/>
    </row>
    <row r="18" spans="1:19" ht="21.6" customHeight="1" x14ac:dyDescent="0.15">
      <c r="A18" s="98"/>
      <c r="B18" s="16"/>
      <c r="C18" s="17" t="s">
        <v>3</v>
      </c>
      <c r="D18" s="18">
        <v>236474000</v>
      </c>
      <c r="E18" s="18">
        <v>0</v>
      </c>
      <c r="F18" s="19">
        <f t="shared" si="0"/>
        <v>0</v>
      </c>
      <c r="G18" s="18">
        <v>0</v>
      </c>
      <c r="H18" s="19">
        <f t="shared" si="0"/>
        <v>0</v>
      </c>
      <c r="I18" s="18">
        <v>0</v>
      </c>
      <c r="J18" s="19">
        <f t="shared" ref="J18" si="20">I18/$D18</f>
        <v>0</v>
      </c>
      <c r="K18" s="18">
        <v>236205150</v>
      </c>
      <c r="L18" s="19">
        <f t="shared" ref="L18" si="21">K18/$D18</f>
        <v>0.99886308854250361</v>
      </c>
      <c r="M18" s="18">
        <v>236205150</v>
      </c>
      <c r="N18" s="19">
        <f t="shared" si="3"/>
        <v>0.99886308854250361</v>
      </c>
      <c r="O18" s="20">
        <v>116478600</v>
      </c>
      <c r="P18" s="21">
        <v>0.91784813717455715</v>
      </c>
      <c r="Q18" s="26">
        <f>K18-O18</f>
        <v>119726550</v>
      </c>
      <c r="R18" s="27">
        <f>(L18-P18)*100</f>
        <v>8.1014951367946448</v>
      </c>
      <c r="S18" s="100"/>
    </row>
    <row r="19" spans="1:19" ht="21.6" customHeight="1" x14ac:dyDescent="0.15">
      <c r="A19" s="98"/>
      <c r="B19" s="16"/>
      <c r="C19" s="17" t="s">
        <v>40</v>
      </c>
      <c r="D19" s="18">
        <v>141766000</v>
      </c>
      <c r="E19" s="18">
        <v>4845146</v>
      </c>
      <c r="F19" s="19">
        <f t="shared" si="0"/>
        <v>3.4177066433418453E-2</v>
      </c>
      <c r="G19" s="18">
        <v>37972825</v>
      </c>
      <c r="H19" s="19">
        <f t="shared" si="0"/>
        <v>0.26785565650438048</v>
      </c>
      <c r="I19" s="18">
        <v>58431531</v>
      </c>
      <c r="J19" s="19">
        <f t="shared" ref="J19" si="22">I19/$D19</f>
        <v>0.41216886277386677</v>
      </c>
      <c r="K19" s="18">
        <v>39660099</v>
      </c>
      <c r="L19" s="19">
        <f t="shared" ref="L19" si="23">K19/$D19</f>
        <v>0.2797574806371062</v>
      </c>
      <c r="M19" s="18">
        <v>140909601</v>
      </c>
      <c r="N19" s="19">
        <f t="shared" si="3"/>
        <v>0.99395906634877196</v>
      </c>
      <c r="O19" s="20">
        <v>47068710</v>
      </c>
      <c r="P19" s="21">
        <v>0.33353677721088437</v>
      </c>
      <c r="Q19" s="26">
        <f>K19-O19</f>
        <v>-7408611</v>
      </c>
      <c r="R19" s="27">
        <f>(L19-P19)*100</f>
        <v>-5.377929657377817</v>
      </c>
      <c r="S19" s="114"/>
    </row>
    <row r="20" spans="1:19" ht="21.6" customHeight="1" x14ac:dyDescent="0.15">
      <c r="A20" s="98"/>
      <c r="B20" s="16" t="s">
        <v>38</v>
      </c>
      <c r="C20" s="17"/>
      <c r="D20" s="18">
        <v>1428465000</v>
      </c>
      <c r="E20" s="18">
        <v>30344305</v>
      </c>
      <c r="F20" s="19">
        <f t="shared" si="0"/>
        <v>2.124259607340747E-2</v>
      </c>
      <c r="G20" s="18">
        <v>74218940</v>
      </c>
      <c r="H20" s="19">
        <f t="shared" si="0"/>
        <v>5.1957128806096056E-2</v>
      </c>
      <c r="I20" s="18">
        <v>99131677</v>
      </c>
      <c r="J20" s="19">
        <f t="shared" ref="J20" si="24">I20/$D20</f>
        <v>6.9397344002128158E-2</v>
      </c>
      <c r="K20" s="18">
        <v>956910325</v>
      </c>
      <c r="L20" s="19">
        <f t="shared" ref="L20" si="25">K20/$D20</f>
        <v>0.66988713409148981</v>
      </c>
      <c r="M20" s="18">
        <v>1160605247</v>
      </c>
      <c r="N20" s="19">
        <f t="shared" si="3"/>
        <v>0.81248420297312152</v>
      </c>
      <c r="O20" s="20">
        <v>673128544</v>
      </c>
      <c r="P20" s="21">
        <v>0.39969321773538952</v>
      </c>
      <c r="Q20" s="26"/>
      <c r="R20" s="27"/>
      <c r="S20" s="179"/>
    </row>
    <row r="21" spans="1:19" s="9" customFormat="1" ht="21.6" customHeight="1" x14ac:dyDescent="0.15">
      <c r="A21" s="98"/>
      <c r="B21" s="16"/>
      <c r="C21" s="17" t="s">
        <v>5</v>
      </c>
      <c r="D21" s="20">
        <v>75980000</v>
      </c>
      <c r="E21" s="20">
        <v>2934140</v>
      </c>
      <c r="F21" s="21">
        <f t="shared" si="0"/>
        <v>3.861726770202685E-2</v>
      </c>
      <c r="G21" s="20">
        <v>8802190</v>
      </c>
      <c r="H21" s="21">
        <f t="shared" si="0"/>
        <v>0.11584877599368255</v>
      </c>
      <c r="I21" s="20">
        <v>17638610</v>
      </c>
      <c r="J21" s="21">
        <f t="shared" ref="J21" si="26">I21/$D21</f>
        <v>0.23214806528033693</v>
      </c>
      <c r="K21" s="20">
        <v>29728710</v>
      </c>
      <c r="L21" s="21">
        <f t="shared" ref="L21" si="27">K21/$D21</f>
        <v>0.39127020268491708</v>
      </c>
      <c r="M21" s="20">
        <v>59103650</v>
      </c>
      <c r="N21" s="21">
        <f t="shared" si="3"/>
        <v>0.77788431166096339</v>
      </c>
      <c r="O21" s="20">
        <v>17775820</v>
      </c>
      <c r="P21" s="21">
        <v>0.26262569254635443</v>
      </c>
      <c r="Q21" s="26">
        <f>K21-O21</f>
        <v>11952890</v>
      </c>
      <c r="R21" s="27">
        <f>(L21-P21)*100</f>
        <v>12.864451013856264</v>
      </c>
      <c r="S21" s="179" t="s">
        <v>101</v>
      </c>
    </row>
    <row r="22" spans="1:19" s="9" customFormat="1" ht="21.6" customHeight="1" x14ac:dyDescent="0.15">
      <c r="A22" s="98"/>
      <c r="B22" s="16"/>
      <c r="C22" s="17" t="s">
        <v>4</v>
      </c>
      <c r="D22" s="20">
        <v>124390000</v>
      </c>
      <c r="E22" s="20">
        <v>10116647</v>
      </c>
      <c r="F22" s="21">
        <f t="shared" si="0"/>
        <v>8.1330066725621028E-2</v>
      </c>
      <c r="G22" s="20">
        <v>11135740</v>
      </c>
      <c r="H22" s="21">
        <f t="shared" si="0"/>
        <v>8.9522791221159262E-2</v>
      </c>
      <c r="I22" s="20">
        <v>11745567</v>
      </c>
      <c r="J22" s="21">
        <f t="shared" ref="J22" si="28">I22/$D22</f>
        <v>9.442533161829729E-2</v>
      </c>
      <c r="K22" s="20">
        <v>72403130</v>
      </c>
      <c r="L22" s="21">
        <f t="shared" ref="L22" si="29">K22/$D22</f>
        <v>0.58206551973631326</v>
      </c>
      <c r="M22" s="20">
        <v>105401084</v>
      </c>
      <c r="N22" s="21">
        <f t="shared" si="3"/>
        <v>0.8473437093013908</v>
      </c>
      <c r="O22" s="20">
        <v>59256606</v>
      </c>
      <c r="P22" s="21">
        <v>0.4904739146629144</v>
      </c>
      <c r="Q22" s="26">
        <f>K22-O22</f>
        <v>13146524</v>
      </c>
      <c r="R22" s="27">
        <f>(L22-P22)*100</f>
        <v>9.1591605073398856</v>
      </c>
      <c r="S22" s="179"/>
    </row>
    <row r="23" spans="1:19" s="9" customFormat="1" ht="21.6" customHeight="1" x14ac:dyDescent="0.15">
      <c r="A23" s="98"/>
      <c r="B23" s="16"/>
      <c r="C23" s="17" t="s">
        <v>3</v>
      </c>
      <c r="D23" s="20">
        <v>50357000</v>
      </c>
      <c r="E23" s="20">
        <v>2494351</v>
      </c>
      <c r="F23" s="21">
        <f t="shared" si="0"/>
        <v>4.9533351867664874E-2</v>
      </c>
      <c r="G23" s="20">
        <v>4464386</v>
      </c>
      <c r="H23" s="21">
        <f t="shared" si="0"/>
        <v>8.8654725261631942E-2</v>
      </c>
      <c r="I23" s="20">
        <v>22725738</v>
      </c>
      <c r="J23" s="21">
        <f t="shared" ref="J23" si="30">I23/$D23</f>
        <v>0.45129253132633002</v>
      </c>
      <c r="K23" s="20">
        <v>20194276</v>
      </c>
      <c r="L23" s="21">
        <f t="shared" ref="L23" si="31">K23/$D23</f>
        <v>0.401022221339635</v>
      </c>
      <c r="M23" s="20">
        <v>49878751</v>
      </c>
      <c r="N23" s="21">
        <f t="shared" si="3"/>
        <v>0.99050282979526183</v>
      </c>
      <c r="O23" s="20">
        <v>27107376</v>
      </c>
      <c r="P23" s="21">
        <v>0.49152978295164013</v>
      </c>
      <c r="Q23" s="26">
        <f>K23-O23</f>
        <v>-6913100</v>
      </c>
      <c r="R23" s="27">
        <f>(L23-P23)*100</f>
        <v>-9.0507561612005123</v>
      </c>
      <c r="S23" s="179"/>
    </row>
    <row r="24" spans="1:19" s="9" customFormat="1" ht="21.6" customHeight="1" x14ac:dyDescent="0.15">
      <c r="A24" s="98"/>
      <c r="B24" s="16"/>
      <c r="C24" s="17" t="s">
        <v>24</v>
      </c>
      <c r="D24" s="20">
        <v>1177738000</v>
      </c>
      <c r="E24" s="20">
        <v>14799167</v>
      </c>
      <c r="F24" s="21">
        <f t="shared" si="0"/>
        <v>1.2565754862286858E-2</v>
      </c>
      <c r="G24" s="20">
        <v>49816624</v>
      </c>
      <c r="H24" s="21">
        <f t="shared" si="0"/>
        <v>4.2298562158986128E-2</v>
      </c>
      <c r="I24" s="20">
        <v>47021762</v>
      </c>
      <c r="J24" s="21">
        <f t="shared" ref="J24" si="32">I24/$D24</f>
        <v>3.9925485973960249E-2</v>
      </c>
      <c r="K24" s="20">
        <v>834584209</v>
      </c>
      <c r="L24" s="21">
        <f t="shared" ref="L24" si="33">K24/$D24</f>
        <v>0.70863316713904112</v>
      </c>
      <c r="M24" s="20">
        <v>946221762</v>
      </c>
      <c r="N24" s="21">
        <f t="shared" si="3"/>
        <v>0.80342297013427433</v>
      </c>
      <c r="O24" s="20">
        <v>568988742</v>
      </c>
      <c r="P24" s="21">
        <v>0.39500379183374246</v>
      </c>
      <c r="Q24" s="26">
        <f>K24-O24</f>
        <v>265595467</v>
      </c>
      <c r="R24" s="27">
        <f>(L24-P24)*100</f>
        <v>31.362937530529866</v>
      </c>
      <c r="S24" s="179" t="s">
        <v>102</v>
      </c>
    </row>
    <row r="25" spans="1:19" ht="21.6" customHeight="1" x14ac:dyDescent="0.15">
      <c r="A25" s="98"/>
      <c r="B25" s="16" t="s">
        <v>36</v>
      </c>
      <c r="C25" s="17"/>
      <c r="D25" s="18">
        <v>81384000</v>
      </c>
      <c r="E25" s="18">
        <v>7257364</v>
      </c>
      <c r="F25" s="19">
        <f t="shared" si="0"/>
        <v>8.9174334021429269E-2</v>
      </c>
      <c r="G25" s="18">
        <v>17858341</v>
      </c>
      <c r="H25" s="19">
        <f t="shared" si="0"/>
        <v>0.21943307038238474</v>
      </c>
      <c r="I25" s="18">
        <v>19750388</v>
      </c>
      <c r="J25" s="19">
        <f t="shared" ref="J25" si="34">I25/$D25</f>
        <v>0.24268146072938171</v>
      </c>
      <c r="K25" s="18">
        <v>24429049</v>
      </c>
      <c r="L25" s="19">
        <f t="shared" ref="L25" si="35">K25/$D25</f>
        <v>0.30017016858350537</v>
      </c>
      <c r="M25" s="18">
        <v>69295142</v>
      </c>
      <c r="N25" s="19">
        <f t="shared" si="3"/>
        <v>0.85145903371670106</v>
      </c>
      <c r="O25" s="20">
        <v>28215520</v>
      </c>
      <c r="P25" s="21">
        <v>0.34684532077837466</v>
      </c>
      <c r="Q25" s="26"/>
      <c r="R25" s="27"/>
      <c r="S25" s="179"/>
    </row>
    <row r="26" spans="1:19" ht="21.6" customHeight="1" x14ac:dyDescent="0.15">
      <c r="A26" s="98"/>
      <c r="B26" s="16"/>
      <c r="C26" s="17" t="s">
        <v>5</v>
      </c>
      <c r="D26" s="18">
        <v>31971000</v>
      </c>
      <c r="E26" s="18">
        <v>2214032</v>
      </c>
      <c r="F26" s="19">
        <f t="shared" si="0"/>
        <v>6.9251258953426542E-2</v>
      </c>
      <c r="G26" s="18">
        <v>7457925</v>
      </c>
      <c r="H26" s="19">
        <f t="shared" si="0"/>
        <v>0.23327155859998122</v>
      </c>
      <c r="I26" s="18">
        <v>8113768</v>
      </c>
      <c r="J26" s="19">
        <f t="shared" ref="J26" si="36">I26/$D26</f>
        <v>0.25378524287635668</v>
      </c>
      <c r="K26" s="18">
        <v>11007616</v>
      </c>
      <c r="L26" s="19">
        <f t="shared" ref="L26" si="37">K26/$D26</f>
        <v>0.34430002189484221</v>
      </c>
      <c r="M26" s="18">
        <v>28793341</v>
      </c>
      <c r="N26" s="19">
        <f t="shared" si="3"/>
        <v>0.90060808232460665</v>
      </c>
      <c r="O26" s="20">
        <v>12736252</v>
      </c>
      <c r="P26" s="21">
        <v>0.40592338092809793</v>
      </c>
      <c r="Q26" s="26">
        <f>K26-O26</f>
        <v>-1728636</v>
      </c>
      <c r="R26" s="27">
        <f>(L26-P26)*100</f>
        <v>-6.1623359033255722</v>
      </c>
      <c r="S26" s="114"/>
    </row>
    <row r="27" spans="1:19" ht="21.6" customHeight="1" x14ac:dyDescent="0.15">
      <c r="A27" s="98"/>
      <c r="B27" s="16"/>
      <c r="C27" s="17" t="s">
        <v>4</v>
      </c>
      <c r="D27" s="18">
        <v>45535000</v>
      </c>
      <c r="E27" s="18">
        <v>4635546</v>
      </c>
      <c r="F27" s="19">
        <f t="shared" si="0"/>
        <v>0.10180182277369057</v>
      </c>
      <c r="G27" s="18">
        <v>9823335</v>
      </c>
      <c r="H27" s="19">
        <f t="shared" si="0"/>
        <v>0.21573152520039529</v>
      </c>
      <c r="I27" s="18">
        <v>10552508</v>
      </c>
      <c r="J27" s="19">
        <f t="shared" ref="J27" si="38">I27/$D27</f>
        <v>0.23174498737235094</v>
      </c>
      <c r="K27" s="18">
        <v>12612939</v>
      </c>
      <c r="L27" s="19">
        <f t="shared" ref="L27" si="39">K27/$D27</f>
        <v>0.27699437795102666</v>
      </c>
      <c r="M27" s="18">
        <v>37624328</v>
      </c>
      <c r="N27" s="19">
        <f t="shared" si="3"/>
        <v>0.82627271329746343</v>
      </c>
      <c r="O27" s="20">
        <v>14810095</v>
      </c>
      <c r="P27" s="21">
        <v>0.32129504284629568</v>
      </c>
      <c r="Q27" s="26">
        <f>K27-O27</f>
        <v>-2197156</v>
      </c>
      <c r="R27" s="27">
        <f>(L27-P27)*100</f>
        <v>-4.4300664895269017</v>
      </c>
      <c r="S27" s="114"/>
    </row>
    <row r="28" spans="1:19" ht="21.6" customHeight="1" x14ac:dyDescent="0.15">
      <c r="A28" s="98"/>
      <c r="B28" s="16"/>
      <c r="C28" s="17" t="s">
        <v>37</v>
      </c>
      <c r="D28" s="18">
        <v>3878000</v>
      </c>
      <c r="E28" s="18">
        <v>407786</v>
      </c>
      <c r="F28" s="19">
        <f t="shared" si="0"/>
        <v>0.10515368746776689</v>
      </c>
      <c r="G28" s="18">
        <v>577081</v>
      </c>
      <c r="H28" s="19">
        <f t="shared" si="0"/>
        <v>0.14880892212480659</v>
      </c>
      <c r="I28" s="18">
        <v>1084112</v>
      </c>
      <c r="J28" s="19">
        <f t="shared" ref="J28" si="40">I28/$D28</f>
        <v>0.27955440948942756</v>
      </c>
      <c r="K28" s="18">
        <v>808494</v>
      </c>
      <c r="L28" s="19">
        <f t="shared" ref="L28" si="41">K28/$D28</f>
        <v>0.20848220732336256</v>
      </c>
      <c r="M28" s="18">
        <v>2877473</v>
      </c>
      <c r="N28" s="19">
        <f t="shared" si="3"/>
        <v>0.74199922640536364</v>
      </c>
      <c r="O28" s="20">
        <v>669173</v>
      </c>
      <c r="P28" s="21">
        <v>0.17255621454357917</v>
      </c>
      <c r="Q28" s="26">
        <f>K28-O28</f>
        <v>139321</v>
      </c>
      <c r="R28" s="27">
        <f>(L28-P28)*100</f>
        <v>3.5925992779783393</v>
      </c>
      <c r="S28" s="114"/>
    </row>
    <row r="29" spans="1:19" ht="21.6" customHeight="1" x14ac:dyDescent="0.15">
      <c r="A29" s="98"/>
      <c r="B29" s="16" t="s">
        <v>35</v>
      </c>
      <c r="C29" s="17"/>
      <c r="D29" s="18">
        <v>5744000</v>
      </c>
      <c r="E29" s="18">
        <v>30960</v>
      </c>
      <c r="F29" s="19">
        <f t="shared" si="0"/>
        <v>5.3899721448467967E-3</v>
      </c>
      <c r="G29" s="18">
        <v>1746349</v>
      </c>
      <c r="H29" s="19">
        <f t="shared" si="0"/>
        <v>0.30403011838440114</v>
      </c>
      <c r="I29" s="18">
        <v>1976160</v>
      </c>
      <c r="J29" s="19">
        <f t="shared" ref="J29" si="42">I29/$D29</f>
        <v>0.34403899721448467</v>
      </c>
      <c r="K29" s="18">
        <v>1626713</v>
      </c>
      <c r="L29" s="19">
        <f t="shared" ref="L29" si="43">K29/$D29</f>
        <v>0.28320212395543176</v>
      </c>
      <c r="M29" s="18">
        <v>5380182</v>
      </c>
      <c r="N29" s="19">
        <f t="shared" si="3"/>
        <v>0.93666121169916439</v>
      </c>
      <c r="O29" s="20">
        <v>703530</v>
      </c>
      <c r="P29" s="21">
        <v>0.12269445413324032</v>
      </c>
      <c r="Q29" s="26"/>
      <c r="R29" s="27"/>
      <c r="S29" s="114"/>
    </row>
    <row r="30" spans="1:19" s="9" customFormat="1" ht="21.6" customHeight="1" x14ac:dyDescent="0.15">
      <c r="A30" s="98"/>
      <c r="B30" s="16"/>
      <c r="C30" s="17" t="s">
        <v>5</v>
      </c>
      <c r="D30" s="20">
        <v>4149000</v>
      </c>
      <c r="E30" s="20">
        <v>30960</v>
      </c>
      <c r="F30" s="21">
        <f t="shared" si="0"/>
        <v>7.4620390455531456E-3</v>
      </c>
      <c r="G30" s="20">
        <v>1579263</v>
      </c>
      <c r="H30" s="21">
        <f t="shared" si="0"/>
        <v>0.38063702096890817</v>
      </c>
      <c r="I30" s="20">
        <v>1570488</v>
      </c>
      <c r="J30" s="21">
        <f t="shared" ref="J30" si="44">I30/$D30</f>
        <v>0.37852205350686913</v>
      </c>
      <c r="K30" s="20">
        <v>965290</v>
      </c>
      <c r="L30" s="21">
        <f t="shared" ref="L30" si="45">K30/$D30</f>
        <v>0.23265606170161485</v>
      </c>
      <c r="M30" s="20">
        <v>4146001</v>
      </c>
      <c r="N30" s="21">
        <f t="shared" si="3"/>
        <v>0.99927717522294524</v>
      </c>
      <c r="O30" s="20">
        <v>108560</v>
      </c>
      <c r="P30" s="21">
        <v>2.6228557622614158E-2</v>
      </c>
      <c r="Q30" s="26">
        <f>K30-O30</f>
        <v>856730</v>
      </c>
      <c r="R30" s="27">
        <f>(L30-P30)*100</f>
        <v>20.642750407900067</v>
      </c>
      <c r="S30" s="114" t="s">
        <v>98</v>
      </c>
    </row>
    <row r="31" spans="1:19" s="9" customFormat="1" ht="21.6" customHeight="1" x14ac:dyDescent="0.15">
      <c r="A31" s="98"/>
      <c r="B31" s="16"/>
      <c r="C31" s="17" t="s">
        <v>4</v>
      </c>
      <c r="D31" s="20">
        <v>1595000</v>
      </c>
      <c r="E31" s="20">
        <v>0</v>
      </c>
      <c r="F31" s="21">
        <f t="shared" si="0"/>
        <v>0</v>
      </c>
      <c r="G31" s="20">
        <v>167086</v>
      </c>
      <c r="H31" s="21">
        <f t="shared" si="0"/>
        <v>0.10475611285266458</v>
      </c>
      <c r="I31" s="20">
        <v>405672</v>
      </c>
      <c r="J31" s="21">
        <f t="shared" ref="J31" si="46">I31/$D31</f>
        <v>0.25433981191222571</v>
      </c>
      <c r="K31" s="20">
        <v>661423</v>
      </c>
      <c r="L31" s="21">
        <f t="shared" ref="L31" si="47">K31/$D31</f>
        <v>0.41468526645768022</v>
      </c>
      <c r="M31" s="20">
        <v>1234181</v>
      </c>
      <c r="N31" s="21">
        <f t="shared" si="3"/>
        <v>0.7737811912225705</v>
      </c>
      <c r="O31" s="20">
        <v>594970</v>
      </c>
      <c r="P31" s="21">
        <v>0.37302194357366769</v>
      </c>
      <c r="Q31" s="26">
        <f>K31-O31</f>
        <v>66453</v>
      </c>
      <c r="R31" s="27">
        <f>(L31-P31)*100</f>
        <v>4.1663322884012537</v>
      </c>
      <c r="S31" s="114"/>
    </row>
    <row r="32" spans="1:19" s="9" customFormat="1" ht="21.6" customHeight="1" x14ac:dyDescent="0.15">
      <c r="A32" s="98"/>
      <c r="B32" s="16" t="s">
        <v>34</v>
      </c>
      <c r="C32" s="17"/>
      <c r="D32" s="20">
        <v>422226000</v>
      </c>
      <c r="E32" s="20">
        <v>19453047</v>
      </c>
      <c r="F32" s="21">
        <f t="shared" si="0"/>
        <v>4.607259382416052E-2</v>
      </c>
      <c r="G32" s="20">
        <v>61449629</v>
      </c>
      <c r="H32" s="21">
        <f t="shared" si="0"/>
        <v>0.14553729282422209</v>
      </c>
      <c r="I32" s="20">
        <v>69493782</v>
      </c>
      <c r="J32" s="21">
        <f t="shared" ref="J32" si="48">I32/$D32</f>
        <v>0.16458906367679868</v>
      </c>
      <c r="K32" s="20">
        <v>169656756</v>
      </c>
      <c r="L32" s="21">
        <f t="shared" ref="L32" si="49">K32/$D32</f>
        <v>0.40181503744440183</v>
      </c>
      <c r="M32" s="20">
        <v>320053214</v>
      </c>
      <c r="N32" s="21">
        <f t="shared" si="3"/>
        <v>0.75801398776958306</v>
      </c>
      <c r="O32" s="20">
        <v>172875505</v>
      </c>
      <c r="P32" s="21">
        <v>0.50590848167906988</v>
      </c>
      <c r="Q32" s="26"/>
      <c r="R32" s="27"/>
      <c r="S32" s="114"/>
    </row>
    <row r="33" spans="1:19" s="9" customFormat="1" ht="21.6" customHeight="1" x14ac:dyDescent="0.15">
      <c r="A33" s="98"/>
      <c r="B33" s="16"/>
      <c r="C33" s="17" t="s">
        <v>5</v>
      </c>
      <c r="D33" s="20">
        <v>82403000</v>
      </c>
      <c r="E33" s="20">
        <v>2033926</v>
      </c>
      <c r="F33" s="21">
        <f t="shared" si="0"/>
        <v>2.4682669320291738E-2</v>
      </c>
      <c r="G33" s="20">
        <v>12561828</v>
      </c>
      <c r="H33" s="21">
        <f t="shared" si="0"/>
        <v>0.15244381879300511</v>
      </c>
      <c r="I33" s="20">
        <v>12820553</v>
      </c>
      <c r="J33" s="21">
        <f t="shared" ref="J33" si="50">I33/$D33</f>
        <v>0.1555835709864932</v>
      </c>
      <c r="K33" s="20">
        <v>31353362</v>
      </c>
      <c r="L33" s="21">
        <f t="shared" ref="L33" si="51">K33/$D33</f>
        <v>0.38048811329684601</v>
      </c>
      <c r="M33" s="20">
        <v>58769669</v>
      </c>
      <c r="N33" s="21">
        <f t="shared" si="3"/>
        <v>0.71319817239663608</v>
      </c>
      <c r="O33" s="20">
        <v>25225336</v>
      </c>
      <c r="P33" s="21">
        <v>0.30011940369537543</v>
      </c>
      <c r="Q33" s="26">
        <f>K33-O33</f>
        <v>6128026</v>
      </c>
      <c r="R33" s="27">
        <f>(L33-P33)*100</f>
        <v>8.0368709601470574</v>
      </c>
      <c r="S33" s="114"/>
    </row>
    <row r="34" spans="1:19" s="9" customFormat="1" x14ac:dyDescent="0.15">
      <c r="A34" s="98"/>
      <c r="B34" s="16"/>
      <c r="C34" s="17" t="s">
        <v>4</v>
      </c>
      <c r="D34" s="20">
        <v>144128000</v>
      </c>
      <c r="E34" s="20">
        <v>9873177</v>
      </c>
      <c r="F34" s="21">
        <f t="shared" si="0"/>
        <v>6.8502837755328602E-2</v>
      </c>
      <c r="G34" s="20">
        <v>17147677</v>
      </c>
      <c r="H34" s="21">
        <f t="shared" si="0"/>
        <v>0.1189753344249556</v>
      </c>
      <c r="I34" s="20">
        <v>32790052</v>
      </c>
      <c r="J34" s="21">
        <f t="shared" ref="J34" si="52">I34/$D34</f>
        <v>0.22750646647424511</v>
      </c>
      <c r="K34" s="20">
        <v>64454195</v>
      </c>
      <c r="L34" s="21">
        <f t="shared" ref="L34" si="53">K34/$D34</f>
        <v>0.44720106433170514</v>
      </c>
      <c r="M34" s="20">
        <v>124265101</v>
      </c>
      <c r="N34" s="21">
        <f t="shared" si="3"/>
        <v>0.86218570298623443</v>
      </c>
      <c r="O34" s="20">
        <v>49390682</v>
      </c>
      <c r="P34" s="21">
        <v>0.52164806404596442</v>
      </c>
      <c r="Q34" s="26">
        <f>K34-O34</f>
        <v>15063513</v>
      </c>
      <c r="R34" s="27">
        <f>(L34-P34)*100</f>
        <v>-7.4446999714259281</v>
      </c>
      <c r="S34" s="100"/>
    </row>
    <row r="35" spans="1:19" s="9" customFormat="1" ht="21.6" customHeight="1" x14ac:dyDescent="0.15">
      <c r="A35" s="98"/>
      <c r="B35" s="16"/>
      <c r="C35" s="17" t="s">
        <v>3</v>
      </c>
      <c r="D35" s="20">
        <v>195695000</v>
      </c>
      <c r="E35" s="20">
        <v>7545944</v>
      </c>
      <c r="F35" s="21">
        <f t="shared" si="0"/>
        <v>3.8559717928409003E-2</v>
      </c>
      <c r="G35" s="20">
        <v>31740124</v>
      </c>
      <c r="H35" s="21">
        <f t="shared" si="0"/>
        <v>0.16219179846189222</v>
      </c>
      <c r="I35" s="20">
        <v>23883177</v>
      </c>
      <c r="J35" s="21">
        <f t="shared" ref="J35" si="54">I35/$D35</f>
        <v>0.12204285750785661</v>
      </c>
      <c r="K35" s="20">
        <v>73849199</v>
      </c>
      <c r="L35" s="21">
        <f t="shared" ref="L35" si="55">K35/$D35</f>
        <v>0.37736885970515344</v>
      </c>
      <c r="M35" s="20">
        <v>137018444</v>
      </c>
      <c r="N35" s="21">
        <f t="shared" si="3"/>
        <v>0.70016323360331123</v>
      </c>
      <c r="O35" s="20">
        <v>98259487</v>
      </c>
      <c r="P35" s="21">
        <v>0.60289291324088845</v>
      </c>
      <c r="Q35" s="26">
        <f>K35-O35</f>
        <v>-24410288</v>
      </c>
      <c r="R35" s="27">
        <f>(L35-P35)*100</f>
        <v>-22.552405353573501</v>
      </c>
      <c r="S35" s="114"/>
    </row>
    <row r="36" spans="1:19" s="9" customFormat="1" ht="21.6" customHeight="1" collapsed="1" x14ac:dyDescent="0.15">
      <c r="A36" s="98"/>
      <c r="B36" s="16" t="s">
        <v>33</v>
      </c>
      <c r="C36" s="17"/>
      <c r="D36" s="20">
        <v>88356000</v>
      </c>
      <c r="E36" s="20">
        <v>5164526</v>
      </c>
      <c r="F36" s="21">
        <f t="shared" si="0"/>
        <v>5.8451333242790532E-2</v>
      </c>
      <c r="G36" s="20">
        <v>14761256</v>
      </c>
      <c r="H36" s="21">
        <f t="shared" si="0"/>
        <v>0.16706568880438227</v>
      </c>
      <c r="I36" s="20">
        <v>12493375</v>
      </c>
      <c r="J36" s="21">
        <f t="shared" ref="J36" si="56">I36/$D36</f>
        <v>0.14139815066322603</v>
      </c>
      <c r="K36" s="20">
        <v>26262960</v>
      </c>
      <c r="L36" s="21">
        <f t="shared" ref="L36" si="57">K36/$D36</f>
        <v>0.29724025533070758</v>
      </c>
      <c r="M36" s="20">
        <v>58682117</v>
      </c>
      <c r="N36" s="21">
        <f t="shared" si="3"/>
        <v>0.66415542804110639</v>
      </c>
      <c r="O36" s="20">
        <v>37927814</v>
      </c>
      <c r="P36" s="21">
        <v>0.28673456057456059</v>
      </c>
      <c r="Q36" s="26"/>
      <c r="R36" s="27"/>
      <c r="S36" s="114"/>
    </row>
    <row r="37" spans="1:19" s="9" customFormat="1" ht="21.6" customHeight="1" x14ac:dyDescent="0.15">
      <c r="A37" s="98"/>
      <c r="B37" s="16"/>
      <c r="C37" s="17" t="s">
        <v>5</v>
      </c>
      <c r="D37" s="20">
        <v>23352000</v>
      </c>
      <c r="E37" s="20">
        <v>1979759</v>
      </c>
      <c r="F37" s="21">
        <f t="shared" si="0"/>
        <v>8.4778991092840011E-2</v>
      </c>
      <c r="G37" s="20">
        <v>8731484</v>
      </c>
      <c r="H37" s="21">
        <f t="shared" si="0"/>
        <v>0.37390733127783488</v>
      </c>
      <c r="I37" s="20">
        <v>4161000</v>
      </c>
      <c r="J37" s="21">
        <f t="shared" ref="J37" si="58">I37/$D37</f>
        <v>0.17818602261048305</v>
      </c>
      <c r="K37" s="20">
        <v>4787793</v>
      </c>
      <c r="L37" s="21">
        <f t="shared" ref="L37" si="59">K37/$D37</f>
        <v>0.20502710688591982</v>
      </c>
      <c r="M37" s="20">
        <v>19660036</v>
      </c>
      <c r="N37" s="21">
        <f t="shared" si="3"/>
        <v>0.84189945186707782</v>
      </c>
      <c r="O37" s="20">
        <v>3285285</v>
      </c>
      <c r="P37" s="21">
        <v>0.22999754970596473</v>
      </c>
      <c r="Q37" s="26">
        <f>K37-O37</f>
        <v>1502508</v>
      </c>
      <c r="R37" s="27">
        <f>(L37-P37)*100</f>
        <v>-2.4970442820044902</v>
      </c>
      <c r="S37" s="114"/>
    </row>
    <row r="38" spans="1:19" s="9" customFormat="1" ht="21.6" customHeight="1" x14ac:dyDescent="0.15">
      <c r="A38" s="98"/>
      <c r="B38" s="16"/>
      <c r="C38" s="17" t="s">
        <v>4</v>
      </c>
      <c r="D38" s="20">
        <v>65004000</v>
      </c>
      <c r="E38" s="20">
        <v>3184767</v>
      </c>
      <c r="F38" s="21">
        <f t="shared" si="0"/>
        <v>4.8993400406128852E-2</v>
      </c>
      <c r="G38" s="20">
        <v>6029772</v>
      </c>
      <c r="H38" s="21">
        <f t="shared" si="0"/>
        <v>9.2760014768321949E-2</v>
      </c>
      <c r="I38" s="20">
        <v>8332375</v>
      </c>
      <c r="J38" s="21">
        <f t="shared" ref="J38" si="60">I38/$D38</f>
        <v>0.1281824964617562</v>
      </c>
      <c r="K38" s="20">
        <v>21475167</v>
      </c>
      <c r="L38" s="21">
        <f t="shared" ref="L38" si="61">K38/$D38</f>
        <v>0.3303668543474248</v>
      </c>
      <c r="M38" s="20">
        <v>39022081</v>
      </c>
      <c r="N38" s="21">
        <f t="shared" si="3"/>
        <v>0.60030276598363175</v>
      </c>
      <c r="O38" s="20">
        <v>33728294</v>
      </c>
      <c r="P38" s="21">
        <v>0.29393617262324939</v>
      </c>
      <c r="Q38" s="26">
        <f>K38-O38</f>
        <v>-12253127</v>
      </c>
      <c r="R38" s="27">
        <f>(L38-P38)*100</f>
        <v>3.6430681724175407</v>
      </c>
      <c r="S38" s="114"/>
    </row>
    <row r="39" spans="1:19" s="9" customFormat="1" ht="21.6" customHeight="1" x14ac:dyDescent="0.15">
      <c r="A39" s="98"/>
      <c r="B39" s="16" t="s">
        <v>32</v>
      </c>
      <c r="C39" s="17"/>
      <c r="D39" s="20">
        <v>483903000</v>
      </c>
      <c r="E39" s="20">
        <v>32950687</v>
      </c>
      <c r="F39" s="21">
        <f t="shared" ref="F39:F64" si="62">E39/$D39</f>
        <v>6.8093578671758595E-2</v>
      </c>
      <c r="G39" s="20">
        <v>46516650</v>
      </c>
      <c r="H39" s="21">
        <f t="shared" ref="H39:H64" si="63">G39/$D39</f>
        <v>9.6128046323333396E-2</v>
      </c>
      <c r="I39" s="20">
        <v>52484073</v>
      </c>
      <c r="J39" s="21">
        <f t="shared" ref="J39:J64" si="64">I39/$D39</f>
        <v>0.10845990415434498</v>
      </c>
      <c r="K39" s="20">
        <v>307409196</v>
      </c>
      <c r="L39" s="21">
        <f t="shared" ref="L39:L64" si="65">K39/$D39</f>
        <v>0.6352702835072318</v>
      </c>
      <c r="M39" s="20">
        <v>439360606</v>
      </c>
      <c r="N39" s="21">
        <f t="shared" ref="N39:N64" si="66">M39/$D39</f>
        <v>0.9079518126566688</v>
      </c>
      <c r="O39" s="20">
        <v>134457784</v>
      </c>
      <c r="P39" s="21">
        <v>0.43055010518967762</v>
      </c>
      <c r="Q39" s="26"/>
      <c r="R39" s="27"/>
      <c r="S39" s="114"/>
    </row>
    <row r="40" spans="1:19" s="9" customFormat="1" ht="21.6" customHeight="1" x14ac:dyDescent="0.15">
      <c r="A40" s="98"/>
      <c r="B40" s="16"/>
      <c r="C40" s="17" t="s">
        <v>5</v>
      </c>
      <c r="D40" s="20">
        <v>96457000</v>
      </c>
      <c r="E40" s="20">
        <v>14052251</v>
      </c>
      <c r="F40" s="21">
        <f t="shared" si="62"/>
        <v>0.14568409757715872</v>
      </c>
      <c r="G40" s="20">
        <v>21438694</v>
      </c>
      <c r="H40" s="21">
        <f t="shared" si="63"/>
        <v>0.22226167100365965</v>
      </c>
      <c r="I40" s="20">
        <v>20123841</v>
      </c>
      <c r="J40" s="21">
        <f t="shared" si="64"/>
        <v>0.2086301771773951</v>
      </c>
      <c r="K40" s="20">
        <v>29617511</v>
      </c>
      <c r="L40" s="21">
        <f t="shared" si="65"/>
        <v>0.30705403444021689</v>
      </c>
      <c r="M40" s="20">
        <v>85232297</v>
      </c>
      <c r="N40" s="21">
        <f t="shared" si="66"/>
        <v>0.88362998019843042</v>
      </c>
      <c r="O40" s="20">
        <v>23568113</v>
      </c>
      <c r="P40" s="21">
        <v>0.26083328353088303</v>
      </c>
      <c r="Q40" s="26"/>
      <c r="R40" s="27"/>
      <c r="S40" s="114"/>
    </row>
    <row r="41" spans="1:19" s="9" customFormat="1" ht="21.6" customHeight="1" x14ac:dyDescent="0.15">
      <c r="A41" s="98"/>
      <c r="B41" s="16"/>
      <c r="C41" s="17" t="s">
        <v>4</v>
      </c>
      <c r="D41" s="20">
        <v>114079000</v>
      </c>
      <c r="E41" s="20">
        <v>13008080</v>
      </c>
      <c r="F41" s="21">
        <f t="shared" si="62"/>
        <v>0.1140269462390098</v>
      </c>
      <c r="G41" s="20">
        <v>15189301</v>
      </c>
      <c r="H41" s="21">
        <f t="shared" si="63"/>
        <v>0.13314721377291175</v>
      </c>
      <c r="I41" s="20">
        <v>21193297</v>
      </c>
      <c r="J41" s="21">
        <f t="shared" si="64"/>
        <v>0.18577737357445279</v>
      </c>
      <c r="K41" s="20">
        <v>36871834</v>
      </c>
      <c r="L41" s="21">
        <f t="shared" si="65"/>
        <v>0.32321315930188727</v>
      </c>
      <c r="M41" s="20">
        <v>86262512</v>
      </c>
      <c r="N41" s="21">
        <f t="shared" si="66"/>
        <v>0.7561646928882616</v>
      </c>
      <c r="O41" s="20">
        <v>37774329</v>
      </c>
      <c r="P41" s="21">
        <v>0.33830382955095023</v>
      </c>
      <c r="Q41" s="26">
        <f>K41-O41</f>
        <v>-902495</v>
      </c>
      <c r="R41" s="27">
        <f>(L41-P41)*100</f>
        <v>-1.5090670249062965</v>
      </c>
      <c r="S41" s="114"/>
    </row>
    <row r="42" spans="1:19" s="9" customFormat="1" ht="21" customHeight="1" x14ac:dyDescent="0.15">
      <c r="A42" s="98"/>
      <c r="B42" s="16"/>
      <c r="C42" s="17" t="s">
        <v>3</v>
      </c>
      <c r="D42" s="20">
        <v>8070000</v>
      </c>
      <c r="E42" s="20">
        <v>59616</v>
      </c>
      <c r="F42" s="21">
        <f t="shared" si="62"/>
        <v>7.3873605947955391E-3</v>
      </c>
      <c r="G42" s="20">
        <v>213060</v>
      </c>
      <c r="H42" s="21">
        <f t="shared" si="63"/>
        <v>2.6401486988847582E-2</v>
      </c>
      <c r="I42" s="20">
        <v>186834</v>
      </c>
      <c r="J42" s="21">
        <f t="shared" si="64"/>
        <v>2.315167286245353E-2</v>
      </c>
      <c r="K42" s="20">
        <v>3985680</v>
      </c>
      <c r="L42" s="21">
        <f t="shared" si="65"/>
        <v>0.49388847583643125</v>
      </c>
      <c r="M42" s="20">
        <v>4445190</v>
      </c>
      <c r="N42" s="21">
        <f t="shared" si="66"/>
        <v>0.55082899628252791</v>
      </c>
      <c r="O42" s="20">
        <v>4177398</v>
      </c>
      <c r="P42" s="21">
        <v>0.47438087667499435</v>
      </c>
      <c r="Q42" s="26">
        <f>K42-O42</f>
        <v>-191718</v>
      </c>
      <c r="R42" s="27">
        <f>(L42-P42)*100</f>
        <v>1.9507599161436906</v>
      </c>
      <c r="S42" s="114"/>
    </row>
    <row r="43" spans="1:19" s="9" customFormat="1" ht="21.6" customHeight="1" x14ac:dyDescent="0.15">
      <c r="A43" s="98"/>
      <c r="B43" s="16"/>
      <c r="C43" s="17" t="s">
        <v>91</v>
      </c>
      <c r="D43" s="20">
        <v>265297000</v>
      </c>
      <c r="E43" s="20">
        <v>5830740</v>
      </c>
      <c r="F43" s="21">
        <f t="shared" si="62"/>
        <v>2.1978160325974286E-2</v>
      </c>
      <c r="G43" s="20">
        <v>9675595</v>
      </c>
      <c r="H43" s="21">
        <f t="shared" si="63"/>
        <v>3.6470804419198109E-2</v>
      </c>
      <c r="I43" s="20">
        <v>10980101</v>
      </c>
      <c r="J43" s="21">
        <f t="shared" si="64"/>
        <v>4.1387957647466798E-2</v>
      </c>
      <c r="K43" s="20">
        <v>236934171</v>
      </c>
      <c r="L43" s="21">
        <f t="shared" si="65"/>
        <v>0.89309027618103487</v>
      </c>
      <c r="M43" s="20">
        <v>263420607</v>
      </c>
      <c r="N43" s="21">
        <f t="shared" si="66"/>
        <v>0.99292719857367406</v>
      </c>
      <c r="O43" s="20">
        <v>68937944</v>
      </c>
      <c r="P43" s="21">
        <v>0.67937898139388209</v>
      </c>
      <c r="Q43" s="26">
        <f>K43-O43</f>
        <v>167996227</v>
      </c>
      <c r="R43" s="27">
        <f>(L43-P43)*100</f>
        <v>21.371129478715279</v>
      </c>
      <c r="S43" s="114" t="s">
        <v>97</v>
      </c>
    </row>
    <row r="44" spans="1:19" s="9" customFormat="1" ht="21.6" customHeight="1" x14ac:dyDescent="0.15">
      <c r="A44" s="98"/>
      <c r="B44" s="16" t="s">
        <v>30</v>
      </c>
      <c r="C44" s="17"/>
      <c r="D44" s="20">
        <v>13284000</v>
      </c>
      <c r="E44" s="20">
        <v>1798639</v>
      </c>
      <c r="F44" s="21">
        <f t="shared" si="62"/>
        <v>0.13539890093345378</v>
      </c>
      <c r="G44" s="20">
        <v>1500842</v>
      </c>
      <c r="H44" s="21">
        <f t="shared" si="63"/>
        <v>0.11298118036735923</v>
      </c>
      <c r="I44" s="20">
        <v>7089260</v>
      </c>
      <c r="J44" s="21">
        <f t="shared" si="64"/>
        <v>0.53366907557964471</v>
      </c>
      <c r="K44" s="20">
        <v>2352858</v>
      </c>
      <c r="L44" s="21">
        <f t="shared" si="65"/>
        <v>0.1771196928635953</v>
      </c>
      <c r="M44" s="20">
        <v>12741599</v>
      </c>
      <c r="N44" s="21">
        <f t="shared" si="66"/>
        <v>0.95916884974405303</v>
      </c>
      <c r="O44" s="20">
        <v>1875845</v>
      </c>
      <c r="P44" s="21">
        <v>0.13772723935389133</v>
      </c>
      <c r="Q44" s="26">
        <f>K44-O44</f>
        <v>477013</v>
      </c>
      <c r="R44" s="27">
        <f>(L44-P44)*100</f>
        <v>3.9392453509703969</v>
      </c>
      <c r="S44" s="114"/>
    </row>
    <row r="45" spans="1:19" s="9" customFormat="1" ht="21.6" customHeight="1" x14ac:dyDescent="0.15">
      <c r="A45" s="98"/>
      <c r="B45" s="16"/>
      <c r="C45" s="17" t="s">
        <v>5</v>
      </c>
      <c r="D45" s="20">
        <v>820000</v>
      </c>
      <c r="E45" s="20">
        <v>0</v>
      </c>
      <c r="F45" s="21">
        <f t="shared" si="62"/>
        <v>0</v>
      </c>
      <c r="G45" s="20">
        <v>14320</v>
      </c>
      <c r="H45" s="21">
        <f t="shared" si="63"/>
        <v>1.7463414634146343E-2</v>
      </c>
      <c r="I45" s="20">
        <v>0</v>
      </c>
      <c r="J45" s="21">
        <f t="shared" si="64"/>
        <v>0</v>
      </c>
      <c r="K45" s="20">
        <v>483380</v>
      </c>
      <c r="L45" s="21">
        <f t="shared" si="65"/>
        <v>0.58948780487804875</v>
      </c>
      <c r="M45" s="20">
        <v>497700</v>
      </c>
      <c r="N45" s="21">
        <f t="shared" si="66"/>
        <v>0.60695121951219511</v>
      </c>
      <c r="O45" s="20">
        <v>185780</v>
      </c>
      <c r="P45" s="21">
        <v>0.2265609756097561</v>
      </c>
      <c r="Q45" s="26"/>
      <c r="R45" s="27"/>
      <c r="S45" s="114"/>
    </row>
    <row r="46" spans="1:19" s="9" customFormat="1" ht="21.6" customHeight="1" x14ac:dyDescent="0.15">
      <c r="A46" s="98"/>
      <c r="B46" s="16"/>
      <c r="C46" s="17" t="s">
        <v>31</v>
      </c>
      <c r="D46" s="20">
        <v>12464000</v>
      </c>
      <c r="E46" s="20">
        <v>1798639</v>
      </c>
      <c r="F46" s="21">
        <f t="shared" si="62"/>
        <v>0.14430672336328626</v>
      </c>
      <c r="G46" s="20">
        <v>1486522</v>
      </c>
      <c r="H46" s="21">
        <f t="shared" si="63"/>
        <v>0.11926524390243902</v>
      </c>
      <c r="I46" s="20">
        <v>7089260</v>
      </c>
      <c r="J46" s="21">
        <f t="shared" si="64"/>
        <v>0.56877888318356873</v>
      </c>
      <c r="K46" s="20">
        <v>1869478</v>
      </c>
      <c r="L46" s="21">
        <f t="shared" si="65"/>
        <v>0.14999021181001285</v>
      </c>
      <c r="M46" s="20">
        <v>12243899</v>
      </c>
      <c r="N46" s="21">
        <f t="shared" si="66"/>
        <v>0.98234106225930684</v>
      </c>
      <c r="O46" s="20">
        <v>1690065</v>
      </c>
      <c r="P46" s="21">
        <v>0.13203632812499999</v>
      </c>
      <c r="Q46" s="26">
        <f>K46-O46</f>
        <v>179413</v>
      </c>
      <c r="R46" s="27">
        <f>(L46-P46)*100</f>
        <v>1.7953883685012855</v>
      </c>
      <c r="S46" s="114"/>
    </row>
    <row r="47" spans="1:19" s="9" customFormat="1" ht="21.6" customHeight="1" x14ac:dyDescent="0.15">
      <c r="A47" s="98"/>
      <c r="B47" s="16" t="s">
        <v>29</v>
      </c>
      <c r="C47" s="17"/>
      <c r="D47" s="20">
        <v>97961000</v>
      </c>
      <c r="E47" s="20">
        <v>3482606</v>
      </c>
      <c r="F47" s="21">
        <f t="shared" si="62"/>
        <v>3.5550943742918097E-2</v>
      </c>
      <c r="G47" s="20">
        <v>12594905</v>
      </c>
      <c r="H47" s="21">
        <f t="shared" si="63"/>
        <v>0.12857060462837253</v>
      </c>
      <c r="I47" s="20">
        <v>26952640</v>
      </c>
      <c r="J47" s="21">
        <f t="shared" si="64"/>
        <v>0.27513643184532621</v>
      </c>
      <c r="K47" s="20">
        <v>34895657</v>
      </c>
      <c r="L47" s="21">
        <f t="shared" si="65"/>
        <v>0.35621989363113893</v>
      </c>
      <c r="M47" s="20">
        <v>77925808</v>
      </c>
      <c r="N47" s="21">
        <f t="shared" si="66"/>
        <v>0.7954778738477557</v>
      </c>
      <c r="O47" s="20">
        <v>34938383</v>
      </c>
      <c r="P47" s="21">
        <v>0.40635476855082575</v>
      </c>
      <c r="Q47" s="26">
        <f>K47-O47</f>
        <v>-42726</v>
      </c>
      <c r="R47" s="27">
        <f>(L47-P47)*100</f>
        <v>-5.0134874919686823</v>
      </c>
      <c r="S47" s="114"/>
    </row>
    <row r="48" spans="1:19" s="9" customFormat="1" ht="21.6" customHeight="1" x14ac:dyDescent="0.15">
      <c r="A48" s="98"/>
      <c r="B48" s="16"/>
      <c r="C48" s="17" t="s">
        <v>5</v>
      </c>
      <c r="D48" s="20">
        <v>33519000</v>
      </c>
      <c r="E48" s="20">
        <v>132810</v>
      </c>
      <c r="F48" s="21">
        <f t="shared" si="62"/>
        <v>3.9622303768012176E-3</v>
      </c>
      <c r="G48" s="20">
        <v>3452781</v>
      </c>
      <c r="H48" s="21">
        <f t="shared" si="63"/>
        <v>0.10300966615949163</v>
      </c>
      <c r="I48" s="20">
        <v>10488946</v>
      </c>
      <c r="J48" s="21">
        <f t="shared" si="64"/>
        <v>0.31292538560219579</v>
      </c>
      <c r="K48" s="20">
        <v>17172844</v>
      </c>
      <c r="L48" s="21">
        <f t="shared" si="65"/>
        <v>0.51233163280527461</v>
      </c>
      <c r="M48" s="20">
        <v>31247381</v>
      </c>
      <c r="N48" s="21">
        <f t="shared" si="66"/>
        <v>0.93222891494376325</v>
      </c>
      <c r="O48" s="20">
        <v>8966142</v>
      </c>
      <c r="P48" s="21">
        <v>0.33586087803416242</v>
      </c>
      <c r="Q48" s="26"/>
      <c r="R48" s="27"/>
      <c r="S48" s="114"/>
    </row>
    <row r="49" spans="1:19" s="9" customFormat="1" ht="21.6" customHeight="1" x14ac:dyDescent="0.15">
      <c r="A49" s="98"/>
      <c r="B49" s="16"/>
      <c r="C49" s="17" t="s">
        <v>4</v>
      </c>
      <c r="D49" s="20">
        <v>64442000</v>
      </c>
      <c r="E49" s="20">
        <v>3349796</v>
      </c>
      <c r="F49" s="21">
        <f t="shared" si="62"/>
        <v>5.1981564817975855E-2</v>
      </c>
      <c r="G49" s="20">
        <v>9142124</v>
      </c>
      <c r="H49" s="21">
        <f t="shared" si="63"/>
        <v>0.14186592594891531</v>
      </c>
      <c r="I49" s="20">
        <v>16463694</v>
      </c>
      <c r="J49" s="21">
        <f t="shared" si="64"/>
        <v>0.25548080444430649</v>
      </c>
      <c r="K49" s="20">
        <v>17722813</v>
      </c>
      <c r="L49" s="21">
        <f t="shared" si="65"/>
        <v>0.27501959901927314</v>
      </c>
      <c r="M49" s="20">
        <v>46678427</v>
      </c>
      <c r="N49" s="21">
        <f t="shared" si="66"/>
        <v>0.72434789423047086</v>
      </c>
      <c r="O49" s="20">
        <v>25972241</v>
      </c>
      <c r="P49" s="21">
        <v>0.43809866068416436</v>
      </c>
      <c r="Q49" s="26">
        <f>K49-O49</f>
        <v>-8249428</v>
      </c>
      <c r="R49" s="27">
        <f>(L49-P49)*100</f>
        <v>-16.307906166489122</v>
      </c>
      <c r="S49" s="114"/>
    </row>
    <row r="50" spans="1:19" s="9" customFormat="1" ht="21.6" customHeight="1" x14ac:dyDescent="0.15">
      <c r="A50" s="98"/>
      <c r="B50" s="16" t="s">
        <v>23</v>
      </c>
      <c r="C50" s="17"/>
      <c r="D50" s="20">
        <v>187082000</v>
      </c>
      <c r="E50" s="20">
        <v>25922431</v>
      </c>
      <c r="F50" s="21">
        <f t="shared" si="62"/>
        <v>0.13856186591975711</v>
      </c>
      <c r="G50" s="20">
        <v>63201332</v>
      </c>
      <c r="H50" s="21">
        <f t="shared" si="63"/>
        <v>0.33782689943447258</v>
      </c>
      <c r="I50" s="20">
        <v>30734414</v>
      </c>
      <c r="J50" s="21">
        <f t="shared" si="64"/>
        <v>0.16428311649437144</v>
      </c>
      <c r="K50" s="20">
        <v>40526294</v>
      </c>
      <c r="L50" s="21">
        <f t="shared" si="65"/>
        <v>0.21662315989779882</v>
      </c>
      <c r="M50" s="20">
        <v>160384471</v>
      </c>
      <c r="N50" s="21">
        <f t="shared" si="66"/>
        <v>0.85729504174639992</v>
      </c>
      <c r="O50" s="20">
        <v>47965427</v>
      </c>
      <c r="P50" s="21">
        <v>0.25362697892321195</v>
      </c>
      <c r="Q50" s="26">
        <f>K50-O50</f>
        <v>-7439133</v>
      </c>
      <c r="R50" s="27">
        <f>(L50-P50)*100</f>
        <v>-3.7003819025413138</v>
      </c>
      <c r="S50" s="114"/>
    </row>
    <row r="51" spans="1:19" s="127" customFormat="1" ht="21.6" customHeight="1" x14ac:dyDescent="0.15">
      <c r="A51" s="98"/>
      <c r="B51" s="16"/>
      <c r="C51" s="17" t="s">
        <v>5</v>
      </c>
      <c r="D51" s="20">
        <v>28178000</v>
      </c>
      <c r="E51" s="20">
        <v>6095560</v>
      </c>
      <c r="F51" s="21">
        <f t="shared" si="62"/>
        <v>0.21632337284406275</v>
      </c>
      <c r="G51" s="20">
        <v>6430146</v>
      </c>
      <c r="H51" s="21">
        <f t="shared" si="63"/>
        <v>0.2281973880332174</v>
      </c>
      <c r="I51" s="20">
        <v>3553599</v>
      </c>
      <c r="J51" s="21">
        <f t="shared" si="64"/>
        <v>0.12611253460146213</v>
      </c>
      <c r="K51" s="20">
        <v>6656530</v>
      </c>
      <c r="L51" s="21">
        <f t="shared" si="65"/>
        <v>0.2362314571651643</v>
      </c>
      <c r="M51" s="20">
        <v>22735835</v>
      </c>
      <c r="N51" s="21">
        <f t="shared" si="66"/>
        <v>0.80686475264390656</v>
      </c>
      <c r="O51" s="20">
        <v>10926216</v>
      </c>
      <c r="P51" s="21">
        <v>0.36409797060881738</v>
      </c>
      <c r="Q51" s="26"/>
      <c r="R51" s="27"/>
      <c r="S51" s="114"/>
    </row>
    <row r="52" spans="1:19" s="127" customFormat="1" ht="21.6" customHeight="1" x14ac:dyDescent="0.15">
      <c r="A52" s="98"/>
      <c r="B52" s="16"/>
      <c r="C52" s="17" t="s">
        <v>28</v>
      </c>
      <c r="D52" s="20">
        <v>8177000</v>
      </c>
      <c r="E52" s="20">
        <v>873566</v>
      </c>
      <c r="F52" s="21">
        <f t="shared" si="62"/>
        <v>0.1068320900085606</v>
      </c>
      <c r="G52" s="20">
        <v>494340</v>
      </c>
      <c r="H52" s="21">
        <f t="shared" si="63"/>
        <v>6.045493457258163E-2</v>
      </c>
      <c r="I52" s="20">
        <v>462055</v>
      </c>
      <c r="J52" s="21">
        <f t="shared" si="64"/>
        <v>5.6506665036076799E-2</v>
      </c>
      <c r="K52" s="20">
        <v>4366380</v>
      </c>
      <c r="L52" s="21">
        <f t="shared" si="65"/>
        <v>0.53398312339488807</v>
      </c>
      <c r="M52" s="20">
        <v>6196341</v>
      </c>
      <c r="N52" s="21">
        <f t="shared" si="66"/>
        <v>0.75777681301210709</v>
      </c>
      <c r="O52" s="20">
        <v>1301800</v>
      </c>
      <c r="P52" s="21">
        <v>0.15920264155558272</v>
      </c>
      <c r="Q52" s="26">
        <f t="shared" ref="Q52:Q57" si="67">K52-O52</f>
        <v>3064580</v>
      </c>
      <c r="R52" s="27">
        <f t="shared" ref="R52:R57" si="68">(L52-P52)*100</f>
        <v>37.478048183930532</v>
      </c>
      <c r="S52" s="128" t="s">
        <v>94</v>
      </c>
    </row>
    <row r="53" spans="1:19" s="127" customFormat="1" ht="21.6" customHeight="1" x14ac:dyDescent="0.15">
      <c r="A53" s="98"/>
      <c r="B53" s="16"/>
      <c r="C53" s="17" t="s">
        <v>27</v>
      </c>
      <c r="D53" s="20">
        <v>39241000</v>
      </c>
      <c r="E53" s="20">
        <v>3766317</v>
      </c>
      <c r="F53" s="21">
        <f t="shared" si="62"/>
        <v>9.5979128972248418E-2</v>
      </c>
      <c r="G53" s="20">
        <v>8223743</v>
      </c>
      <c r="H53" s="21">
        <f t="shared" si="63"/>
        <v>0.20957016895593894</v>
      </c>
      <c r="I53" s="20">
        <v>10587409</v>
      </c>
      <c r="J53" s="21">
        <f t="shared" si="64"/>
        <v>0.26980477052062896</v>
      </c>
      <c r="K53" s="20">
        <v>7551897</v>
      </c>
      <c r="L53" s="21">
        <f t="shared" si="65"/>
        <v>0.19244914757524018</v>
      </c>
      <c r="M53" s="20">
        <v>30129366</v>
      </c>
      <c r="N53" s="21">
        <f t="shared" si="66"/>
        <v>0.76780321602405643</v>
      </c>
      <c r="O53" s="20">
        <v>19842491</v>
      </c>
      <c r="P53" s="21">
        <v>0.5952449677516124</v>
      </c>
      <c r="Q53" s="26">
        <f t="shared" si="67"/>
        <v>-12290594</v>
      </c>
      <c r="R53" s="27">
        <f t="shared" si="68"/>
        <v>-40.279582017637225</v>
      </c>
      <c r="S53" s="115"/>
    </row>
    <row r="54" spans="1:19" s="127" customFormat="1" ht="21.6" customHeight="1" x14ac:dyDescent="0.15">
      <c r="A54" s="98"/>
      <c r="B54" s="16"/>
      <c r="C54" s="17" t="s">
        <v>26</v>
      </c>
      <c r="D54" s="20">
        <v>6343000</v>
      </c>
      <c r="E54" s="20">
        <v>0</v>
      </c>
      <c r="F54" s="21">
        <f t="shared" si="62"/>
        <v>0</v>
      </c>
      <c r="G54" s="20">
        <v>191288</v>
      </c>
      <c r="H54" s="21">
        <f t="shared" si="63"/>
        <v>3.0157338798675704E-2</v>
      </c>
      <c r="I54" s="20">
        <v>181606</v>
      </c>
      <c r="J54" s="21">
        <f t="shared" si="64"/>
        <v>2.8630931735771716E-2</v>
      </c>
      <c r="K54" s="20">
        <v>4001547</v>
      </c>
      <c r="L54" s="21">
        <f t="shared" si="65"/>
        <v>0.63086031846129587</v>
      </c>
      <c r="M54" s="20">
        <v>4374441</v>
      </c>
      <c r="N54" s="21">
        <f t="shared" si="66"/>
        <v>0.68964858899574333</v>
      </c>
      <c r="O54" s="20">
        <v>2981705</v>
      </c>
      <c r="P54" s="21">
        <v>0.46823256909547739</v>
      </c>
      <c r="Q54" s="26">
        <f t="shared" si="67"/>
        <v>1019842</v>
      </c>
      <c r="R54" s="27">
        <f t="shared" si="68"/>
        <v>16.262774936581849</v>
      </c>
      <c r="S54" s="129" t="s">
        <v>95</v>
      </c>
    </row>
    <row r="55" spans="1:19" s="127" customFormat="1" ht="21.6" customHeight="1" x14ac:dyDescent="0.15">
      <c r="A55" s="98"/>
      <c r="B55" s="16"/>
      <c r="C55" s="17" t="s">
        <v>25</v>
      </c>
      <c r="D55" s="20">
        <v>13770000</v>
      </c>
      <c r="E55" s="20">
        <v>143452</v>
      </c>
      <c r="F55" s="21">
        <f t="shared" si="62"/>
        <v>1.0417719680464779E-2</v>
      </c>
      <c r="G55" s="20">
        <v>2618319</v>
      </c>
      <c r="H55" s="21">
        <f t="shared" si="63"/>
        <v>0.19014662309368191</v>
      </c>
      <c r="I55" s="20">
        <v>1800041</v>
      </c>
      <c r="J55" s="21">
        <f t="shared" si="64"/>
        <v>0.13072193173565722</v>
      </c>
      <c r="K55" s="20">
        <v>1314035</v>
      </c>
      <c r="L55" s="21">
        <f t="shared" si="65"/>
        <v>9.5427378358750911E-2</v>
      </c>
      <c r="M55" s="20">
        <v>5875847</v>
      </c>
      <c r="N55" s="21">
        <f t="shared" si="66"/>
        <v>0.42671365286855484</v>
      </c>
      <c r="O55" s="20">
        <v>3919298</v>
      </c>
      <c r="P55" s="21">
        <v>0.24569320461384153</v>
      </c>
      <c r="Q55" s="26">
        <f t="shared" si="67"/>
        <v>-2605263</v>
      </c>
      <c r="R55" s="27">
        <f t="shared" si="68"/>
        <v>-15.026582625509061</v>
      </c>
      <c r="S55" s="115"/>
    </row>
    <row r="56" spans="1:19" s="127" customFormat="1" ht="21.6" customHeight="1" x14ac:dyDescent="0.15">
      <c r="A56" s="98"/>
      <c r="B56" s="16"/>
      <c r="C56" s="17" t="s">
        <v>24</v>
      </c>
      <c r="D56" s="20">
        <v>91373000</v>
      </c>
      <c r="E56" s="20">
        <v>15043536</v>
      </c>
      <c r="F56" s="21">
        <f t="shared" si="62"/>
        <v>0.16463874448688343</v>
      </c>
      <c r="G56" s="20">
        <v>45243496</v>
      </c>
      <c r="H56" s="21">
        <f t="shared" si="63"/>
        <v>0.49515169689076644</v>
      </c>
      <c r="I56" s="20">
        <v>14149704</v>
      </c>
      <c r="J56" s="21">
        <f t="shared" si="64"/>
        <v>0.15485651122322786</v>
      </c>
      <c r="K56" s="20">
        <v>16635905</v>
      </c>
      <c r="L56" s="21">
        <f t="shared" si="65"/>
        <v>0.18206587285084216</v>
      </c>
      <c r="M56" s="20">
        <v>91072641</v>
      </c>
      <c r="N56" s="21">
        <f t="shared" si="66"/>
        <v>0.99671282545171991</v>
      </c>
      <c r="O56" s="20">
        <v>8993917</v>
      </c>
      <c r="P56" s="21">
        <v>9.4397567093842172E-2</v>
      </c>
      <c r="Q56" s="26">
        <f t="shared" si="67"/>
        <v>7641988</v>
      </c>
      <c r="R56" s="27">
        <f t="shared" si="68"/>
        <v>8.7668305756999985</v>
      </c>
      <c r="S56" s="115"/>
    </row>
    <row r="57" spans="1:19" s="9" customFormat="1" ht="21.6" customHeight="1" collapsed="1" x14ac:dyDescent="0.15">
      <c r="A57" s="98"/>
      <c r="B57" s="16" t="s">
        <v>22</v>
      </c>
      <c r="C57" s="17"/>
      <c r="D57" s="20">
        <v>208000</v>
      </c>
      <c r="E57" s="20">
        <v>0</v>
      </c>
      <c r="F57" s="21">
        <f t="shared" si="62"/>
        <v>0</v>
      </c>
      <c r="G57" s="20">
        <v>0</v>
      </c>
      <c r="H57" s="21">
        <f t="shared" si="63"/>
        <v>0</v>
      </c>
      <c r="I57" s="20">
        <v>0</v>
      </c>
      <c r="J57" s="21">
        <f t="shared" si="64"/>
        <v>0</v>
      </c>
      <c r="K57" s="20">
        <v>148700</v>
      </c>
      <c r="L57" s="21">
        <f t="shared" si="65"/>
        <v>0.71490384615384617</v>
      </c>
      <c r="M57" s="20">
        <v>148700</v>
      </c>
      <c r="N57" s="21">
        <f t="shared" si="66"/>
        <v>0.71490384615384617</v>
      </c>
      <c r="O57" s="20">
        <v>142390</v>
      </c>
      <c r="P57" s="21">
        <v>0.88440993788819877</v>
      </c>
      <c r="Q57" s="26">
        <f t="shared" si="67"/>
        <v>6310</v>
      </c>
      <c r="R57" s="27">
        <f t="shared" si="68"/>
        <v>-16.950609173435261</v>
      </c>
      <c r="S57" s="115"/>
    </row>
    <row r="58" spans="1:19" s="9" customFormat="1" ht="21.6" customHeight="1" x14ac:dyDescent="0.15">
      <c r="A58" s="98"/>
      <c r="B58" s="16"/>
      <c r="C58" s="17" t="s">
        <v>20</v>
      </c>
      <c r="D58" s="20">
        <v>208000</v>
      </c>
      <c r="E58" s="20">
        <v>0</v>
      </c>
      <c r="F58" s="21">
        <f t="shared" si="62"/>
        <v>0</v>
      </c>
      <c r="G58" s="20">
        <v>0</v>
      </c>
      <c r="H58" s="21">
        <f t="shared" si="63"/>
        <v>0</v>
      </c>
      <c r="I58" s="20">
        <v>0</v>
      </c>
      <c r="J58" s="21">
        <f t="shared" si="64"/>
        <v>0</v>
      </c>
      <c r="K58" s="20">
        <v>148700</v>
      </c>
      <c r="L58" s="21">
        <f t="shared" si="65"/>
        <v>0.71490384615384617</v>
      </c>
      <c r="M58" s="20">
        <v>148700</v>
      </c>
      <c r="N58" s="21">
        <f t="shared" si="66"/>
        <v>0.71490384615384617</v>
      </c>
      <c r="O58" s="20">
        <v>142390</v>
      </c>
      <c r="P58" s="21">
        <v>0.88440993788819877</v>
      </c>
      <c r="Q58" s="26"/>
      <c r="R58" s="27"/>
      <c r="S58" s="114"/>
    </row>
    <row r="59" spans="1:19" s="9" customFormat="1" ht="21.6" customHeight="1" x14ac:dyDescent="0.15">
      <c r="A59" s="180" t="s">
        <v>103</v>
      </c>
      <c r="B59" s="181"/>
      <c r="C59" s="182"/>
      <c r="D59" s="20">
        <v>1751930000</v>
      </c>
      <c r="E59" s="20">
        <v>188204010</v>
      </c>
      <c r="F59" s="21">
        <f t="shared" si="62"/>
        <v>0.10742667229855074</v>
      </c>
      <c r="G59" s="20">
        <v>195834274</v>
      </c>
      <c r="H59" s="21">
        <f t="shared" si="63"/>
        <v>0.1117820198295594</v>
      </c>
      <c r="I59" s="20">
        <v>233637582</v>
      </c>
      <c r="J59" s="21">
        <f t="shared" si="64"/>
        <v>0.13336011256157496</v>
      </c>
      <c r="K59" s="20">
        <v>823940677</v>
      </c>
      <c r="L59" s="21">
        <f t="shared" si="65"/>
        <v>0.4703045652508947</v>
      </c>
      <c r="M59" s="20">
        <v>1441616543</v>
      </c>
      <c r="N59" s="21">
        <f t="shared" si="66"/>
        <v>0.8228733699405798</v>
      </c>
      <c r="O59" s="20">
        <v>821945915</v>
      </c>
      <c r="P59" s="21">
        <v>0.46036119728671471</v>
      </c>
      <c r="Q59" s="26">
        <f>K59-O59</f>
        <v>1994762</v>
      </c>
      <c r="R59" s="27">
        <f>(L59-P59)*100</f>
        <v>0.99433679641799944</v>
      </c>
      <c r="S59" s="114"/>
    </row>
    <row r="60" spans="1:19" s="9" customFormat="1" ht="21.6" customHeight="1" x14ac:dyDescent="0.15">
      <c r="A60" s="98"/>
      <c r="B60" s="16" t="s">
        <v>19</v>
      </c>
      <c r="C60" s="17"/>
      <c r="D60" s="20">
        <v>1459923000</v>
      </c>
      <c r="E60" s="20">
        <v>147861969</v>
      </c>
      <c r="F60" s="21">
        <f t="shared" si="62"/>
        <v>0.10128066274728188</v>
      </c>
      <c r="G60" s="20">
        <v>150182769</v>
      </c>
      <c r="H60" s="21">
        <f t="shared" si="63"/>
        <v>0.10287033562728994</v>
      </c>
      <c r="I60" s="20">
        <v>173354544</v>
      </c>
      <c r="J60" s="21">
        <f t="shared" si="64"/>
        <v>0.11874225147490655</v>
      </c>
      <c r="K60" s="20">
        <v>714992272</v>
      </c>
      <c r="L60" s="21">
        <f t="shared" si="65"/>
        <v>0.48974656334614908</v>
      </c>
      <c r="M60" s="20">
        <v>1186391554</v>
      </c>
      <c r="N60" s="21">
        <f t="shared" si="66"/>
        <v>0.81263981319562739</v>
      </c>
      <c r="O60" s="20">
        <v>680437484</v>
      </c>
      <c r="P60" s="21">
        <v>0.45967275048724382</v>
      </c>
      <c r="Q60" s="26"/>
      <c r="R60" s="27"/>
      <c r="S60" s="114"/>
    </row>
    <row r="61" spans="1:19" s="9" customFormat="1" ht="21.6" customHeight="1" x14ac:dyDescent="0.15">
      <c r="A61" s="98"/>
      <c r="B61" s="16"/>
      <c r="C61" s="17" t="s">
        <v>5</v>
      </c>
      <c r="D61" s="20">
        <v>37769000</v>
      </c>
      <c r="E61" s="20">
        <v>494070</v>
      </c>
      <c r="F61" s="21">
        <f t="shared" si="62"/>
        <v>1.308136302258466E-2</v>
      </c>
      <c r="G61" s="20">
        <v>5902710</v>
      </c>
      <c r="H61" s="21">
        <f t="shared" si="63"/>
        <v>0.15628451905001456</v>
      </c>
      <c r="I61" s="20">
        <v>7593790</v>
      </c>
      <c r="J61" s="21">
        <f t="shared" si="64"/>
        <v>0.20105880483994812</v>
      </c>
      <c r="K61" s="20">
        <v>18144640</v>
      </c>
      <c r="L61" s="21">
        <f t="shared" si="65"/>
        <v>0.48041091900765176</v>
      </c>
      <c r="M61" s="20">
        <v>32135210</v>
      </c>
      <c r="N61" s="21">
        <f t="shared" si="66"/>
        <v>0.85083560592019913</v>
      </c>
      <c r="O61" s="20">
        <v>9163368</v>
      </c>
      <c r="P61" s="21">
        <v>0.24784615384615385</v>
      </c>
      <c r="Q61" s="26"/>
      <c r="R61" s="27"/>
      <c r="S61" s="114"/>
    </row>
    <row r="62" spans="1:19" s="9" customFormat="1" ht="21.6" customHeight="1" x14ac:dyDescent="0.15">
      <c r="A62" s="98"/>
      <c r="B62" s="16"/>
      <c r="C62" s="17" t="s">
        <v>4</v>
      </c>
      <c r="D62" s="20">
        <v>173134000</v>
      </c>
      <c r="E62" s="20">
        <v>26984102</v>
      </c>
      <c r="F62" s="21">
        <f t="shared" si="62"/>
        <v>0.1558567467972784</v>
      </c>
      <c r="G62" s="20">
        <v>35837037</v>
      </c>
      <c r="H62" s="21">
        <f t="shared" si="63"/>
        <v>0.20699017523998753</v>
      </c>
      <c r="I62" s="20">
        <v>42064632</v>
      </c>
      <c r="J62" s="21">
        <f t="shared" si="64"/>
        <v>0.24295997319994916</v>
      </c>
      <c r="K62" s="20">
        <v>67955973</v>
      </c>
      <c r="L62" s="21">
        <f t="shared" si="65"/>
        <v>0.3925050712165144</v>
      </c>
      <c r="M62" s="20">
        <v>172841744</v>
      </c>
      <c r="N62" s="21">
        <f t="shared" si="66"/>
        <v>0.99831196645372944</v>
      </c>
      <c r="O62" s="20">
        <v>64664091</v>
      </c>
      <c r="P62" s="21">
        <v>0.37330830336164045</v>
      </c>
      <c r="Q62" s="26">
        <f>K62-O62</f>
        <v>3291882</v>
      </c>
      <c r="R62" s="27">
        <f>(L62-P62)*100</f>
        <v>1.9196767854873953</v>
      </c>
      <c r="S62" s="114"/>
    </row>
    <row r="63" spans="1:19" s="9" customFormat="1" ht="21.6" customHeight="1" x14ac:dyDescent="0.15">
      <c r="A63" s="98"/>
      <c r="B63" s="16"/>
      <c r="C63" s="17" t="s">
        <v>3</v>
      </c>
      <c r="D63" s="20">
        <v>333000</v>
      </c>
      <c r="E63" s="20">
        <v>0</v>
      </c>
      <c r="F63" s="21">
        <f t="shared" si="62"/>
        <v>0</v>
      </c>
      <c r="G63" s="20">
        <v>0</v>
      </c>
      <c r="H63" s="21">
        <f t="shared" si="63"/>
        <v>0</v>
      </c>
      <c r="I63" s="20">
        <v>0</v>
      </c>
      <c r="J63" s="21">
        <f t="shared" si="64"/>
        <v>0</v>
      </c>
      <c r="K63" s="20">
        <v>329400</v>
      </c>
      <c r="L63" s="21">
        <f t="shared" si="65"/>
        <v>0.98918918918918919</v>
      </c>
      <c r="M63" s="20">
        <v>329400</v>
      </c>
      <c r="N63" s="21">
        <f t="shared" si="66"/>
        <v>0.98918918918918919</v>
      </c>
      <c r="O63" s="20">
        <v>0</v>
      </c>
      <c r="P63" s="21">
        <v>0</v>
      </c>
      <c r="Q63" s="26">
        <f>K63-O63</f>
        <v>329400</v>
      </c>
      <c r="R63" s="27">
        <f>(L63-P63)*100</f>
        <v>98.918918918918919</v>
      </c>
      <c r="S63" s="114" t="s">
        <v>90</v>
      </c>
    </row>
    <row r="64" spans="1:19" s="9" customFormat="1" ht="21.6" customHeight="1" x14ac:dyDescent="0.15">
      <c r="A64" s="98"/>
      <c r="B64" s="16"/>
      <c r="C64" s="17" t="s">
        <v>18</v>
      </c>
      <c r="D64" s="20">
        <v>1248687000</v>
      </c>
      <c r="E64" s="20">
        <v>120383797</v>
      </c>
      <c r="F64" s="21">
        <f t="shared" si="62"/>
        <v>9.6408304883449578E-2</v>
      </c>
      <c r="G64" s="20">
        <v>108443022</v>
      </c>
      <c r="H64" s="21">
        <f t="shared" si="63"/>
        <v>8.6845640260529655E-2</v>
      </c>
      <c r="I64" s="20">
        <v>123696122</v>
      </c>
      <c r="J64" s="21">
        <f t="shared" si="64"/>
        <v>9.9060951223164814E-2</v>
      </c>
      <c r="K64" s="20">
        <v>628562259</v>
      </c>
      <c r="L64" s="21">
        <f t="shared" si="65"/>
        <v>0.50337855603525938</v>
      </c>
      <c r="M64" s="20">
        <v>981085200</v>
      </c>
      <c r="N64" s="21">
        <f t="shared" si="66"/>
        <v>0.78569345240240351</v>
      </c>
      <c r="O64" s="20">
        <v>606610025</v>
      </c>
      <c r="P64" s="21">
        <v>0.47773935598396849</v>
      </c>
      <c r="Q64" s="26">
        <f>K64-O64</f>
        <v>21952234</v>
      </c>
      <c r="R64" s="27">
        <f>(L64-P64)*100</f>
        <v>2.5639200051290887</v>
      </c>
      <c r="S64" s="114"/>
    </row>
    <row r="65" spans="1:19" s="9" customFormat="1" ht="21.6" customHeight="1" x14ac:dyDescent="0.15">
      <c r="A65" s="98"/>
      <c r="B65" s="16" t="s">
        <v>17</v>
      </c>
      <c r="C65" s="17"/>
      <c r="D65" s="20">
        <v>240266000</v>
      </c>
      <c r="E65" s="20">
        <v>33708659</v>
      </c>
      <c r="F65" s="21">
        <f t="shared" ref="F65:F100" si="69">E65/$D65</f>
        <v>0.14029724971489932</v>
      </c>
      <c r="G65" s="20">
        <v>38024736</v>
      </c>
      <c r="H65" s="21">
        <f t="shared" ref="H65:H100" si="70">G65/$D65</f>
        <v>0.1582609940649114</v>
      </c>
      <c r="I65" s="20">
        <v>49609937</v>
      </c>
      <c r="J65" s="21">
        <f t="shared" ref="J65:J100" si="71">I65/$D65</f>
        <v>0.20647922302781085</v>
      </c>
      <c r="K65" s="20">
        <v>91165685</v>
      </c>
      <c r="L65" s="21">
        <f t="shared" ref="L65:L100" si="72">K65/$D65</f>
        <v>0.37943647873606751</v>
      </c>
      <c r="M65" s="20">
        <v>212509017</v>
      </c>
      <c r="N65" s="21">
        <f t="shared" ref="N65:N100" si="73">M65/$D65</f>
        <v>0.88447394554368908</v>
      </c>
      <c r="O65" s="20">
        <v>94170330</v>
      </c>
      <c r="P65" s="21">
        <v>0.57635660907405029</v>
      </c>
      <c r="Q65" s="26">
        <f>K65-O65</f>
        <v>-3004645</v>
      </c>
      <c r="R65" s="27">
        <f>(L65-P65)*100</f>
        <v>-19.692013033798279</v>
      </c>
      <c r="S65" s="114"/>
    </row>
    <row r="66" spans="1:19" s="9" customFormat="1" ht="21.6" customHeight="1" x14ac:dyDescent="0.15">
      <c r="A66" s="98"/>
      <c r="B66" s="16"/>
      <c r="C66" s="17" t="s">
        <v>5</v>
      </c>
      <c r="D66" s="20">
        <v>5133000</v>
      </c>
      <c r="E66" s="20">
        <v>660231</v>
      </c>
      <c r="F66" s="21">
        <f t="shared" si="69"/>
        <v>0.12862478082992401</v>
      </c>
      <c r="G66" s="20">
        <v>1429600</v>
      </c>
      <c r="H66" s="21">
        <f t="shared" si="70"/>
        <v>0.27851159166179623</v>
      </c>
      <c r="I66" s="20">
        <v>1332905</v>
      </c>
      <c r="J66" s="21">
        <f t="shared" si="71"/>
        <v>0.25967368010909797</v>
      </c>
      <c r="K66" s="20">
        <v>974561</v>
      </c>
      <c r="L66" s="21">
        <f t="shared" si="72"/>
        <v>0.18986187414767192</v>
      </c>
      <c r="M66" s="20">
        <v>4397297</v>
      </c>
      <c r="N66" s="21">
        <f t="shared" si="73"/>
        <v>0.85667192674849013</v>
      </c>
      <c r="O66" s="20">
        <v>1060550</v>
      </c>
      <c r="P66" s="21">
        <v>0.26460828343313375</v>
      </c>
      <c r="Q66" s="26"/>
      <c r="R66" s="27"/>
      <c r="S66" s="114"/>
    </row>
    <row r="67" spans="1:19" s="9" customFormat="1" ht="21.6" customHeight="1" x14ac:dyDescent="0.15">
      <c r="A67" s="98"/>
      <c r="B67" s="16"/>
      <c r="C67" s="17" t="s">
        <v>4</v>
      </c>
      <c r="D67" s="20">
        <v>9386000</v>
      </c>
      <c r="E67" s="20">
        <v>943797</v>
      </c>
      <c r="F67" s="21">
        <f t="shared" si="69"/>
        <v>0.10055369699552524</v>
      </c>
      <c r="G67" s="20">
        <v>1381184</v>
      </c>
      <c r="H67" s="21">
        <f t="shared" si="70"/>
        <v>0.14715363307053059</v>
      </c>
      <c r="I67" s="20">
        <v>1278053</v>
      </c>
      <c r="J67" s="21">
        <f t="shared" si="71"/>
        <v>0.13616588536117621</v>
      </c>
      <c r="K67" s="20">
        <v>4262567</v>
      </c>
      <c r="L67" s="21">
        <f t="shared" si="72"/>
        <v>0.45414095461325377</v>
      </c>
      <c r="M67" s="20">
        <v>7865601</v>
      </c>
      <c r="N67" s="21">
        <f t="shared" si="73"/>
        <v>0.83801417004048584</v>
      </c>
      <c r="O67" s="20">
        <v>3432815</v>
      </c>
      <c r="P67" s="21">
        <v>0.48644112228992492</v>
      </c>
      <c r="Q67" s="26">
        <f>K67-O67</f>
        <v>829752</v>
      </c>
      <c r="R67" s="27">
        <f>(L67-P67)*100</f>
        <v>-3.2300167676671157</v>
      </c>
      <c r="S67" s="114"/>
    </row>
    <row r="68" spans="1:19" s="9" customFormat="1" ht="21.6" customHeight="1" x14ac:dyDescent="0.15">
      <c r="A68" s="98"/>
      <c r="B68" s="16"/>
      <c r="C68" s="17" t="s">
        <v>3</v>
      </c>
      <c r="D68" s="20">
        <v>33890000</v>
      </c>
      <c r="E68" s="20">
        <v>4673142</v>
      </c>
      <c r="F68" s="21">
        <f t="shared" si="69"/>
        <v>0.13789147241074062</v>
      </c>
      <c r="G68" s="20">
        <v>8652266</v>
      </c>
      <c r="H68" s="21">
        <f t="shared" si="70"/>
        <v>0.25530439657716142</v>
      </c>
      <c r="I68" s="20">
        <v>6580839</v>
      </c>
      <c r="J68" s="21">
        <f t="shared" si="71"/>
        <v>0.19418232516966658</v>
      </c>
      <c r="K68" s="20">
        <v>13357765</v>
      </c>
      <c r="L68" s="21">
        <f t="shared" si="72"/>
        <v>0.39415063440542936</v>
      </c>
      <c r="M68" s="20">
        <v>33264012</v>
      </c>
      <c r="N68" s="21">
        <f t="shared" si="73"/>
        <v>0.98152882856299795</v>
      </c>
      <c r="O68" s="20">
        <v>549465</v>
      </c>
      <c r="P68" s="21">
        <v>0.25414662349676226</v>
      </c>
      <c r="Q68" s="26">
        <f>K68-O68</f>
        <v>12808300</v>
      </c>
      <c r="R68" s="27">
        <f>(L68-P68)*100</f>
        <v>14.00040109086671</v>
      </c>
      <c r="S68" s="114" t="s">
        <v>92</v>
      </c>
    </row>
    <row r="69" spans="1:19" ht="21.6" customHeight="1" x14ac:dyDescent="0.15">
      <c r="A69" s="98"/>
      <c r="B69" s="16"/>
      <c r="C69" s="17" t="s">
        <v>18</v>
      </c>
      <c r="D69" s="18">
        <v>191857000</v>
      </c>
      <c r="E69" s="18">
        <v>27431489</v>
      </c>
      <c r="F69" s="19">
        <f t="shared" si="69"/>
        <v>0.14297882798125688</v>
      </c>
      <c r="G69" s="18">
        <v>26561686</v>
      </c>
      <c r="H69" s="19">
        <f t="shared" si="70"/>
        <v>0.13844522743501669</v>
      </c>
      <c r="I69" s="18">
        <v>40418140</v>
      </c>
      <c r="J69" s="19">
        <f t="shared" si="71"/>
        <v>0.21066804964113897</v>
      </c>
      <c r="K69" s="18">
        <v>72570792</v>
      </c>
      <c r="L69" s="19">
        <f t="shared" si="72"/>
        <v>0.378254595870883</v>
      </c>
      <c r="M69" s="18">
        <v>166982107</v>
      </c>
      <c r="N69" s="19">
        <f t="shared" si="73"/>
        <v>0.87034670092829558</v>
      </c>
      <c r="O69" s="20">
        <v>89127500</v>
      </c>
      <c r="P69" s="21">
        <v>0.59354230764108096</v>
      </c>
      <c r="Q69" s="26">
        <f>K69-O69</f>
        <v>-16556708</v>
      </c>
      <c r="R69" s="27">
        <f>(L69-P69)*100</f>
        <v>-21.528771177019795</v>
      </c>
      <c r="S69" s="114"/>
    </row>
    <row r="70" spans="1:19" ht="21.6" customHeight="1" x14ac:dyDescent="0.15">
      <c r="A70" s="98"/>
      <c r="B70" s="16" t="s">
        <v>16</v>
      </c>
      <c r="C70" s="17"/>
      <c r="D70" s="18">
        <v>38900000</v>
      </c>
      <c r="E70" s="18">
        <v>6633382</v>
      </c>
      <c r="F70" s="19">
        <f t="shared" si="69"/>
        <v>0.1705239588688946</v>
      </c>
      <c r="G70" s="18">
        <v>7626769</v>
      </c>
      <c r="H70" s="19">
        <f t="shared" si="70"/>
        <v>0.19606089974293059</v>
      </c>
      <c r="I70" s="18">
        <v>9740077</v>
      </c>
      <c r="J70" s="19">
        <f t="shared" si="71"/>
        <v>0.25038758354755786</v>
      </c>
      <c r="K70" s="18">
        <v>14726752</v>
      </c>
      <c r="L70" s="19">
        <f t="shared" si="72"/>
        <v>0.37857974293059127</v>
      </c>
      <c r="M70" s="18">
        <v>38726980</v>
      </c>
      <c r="N70" s="19">
        <f t="shared" si="73"/>
        <v>0.99555218508997434</v>
      </c>
      <c r="O70" s="20">
        <v>19986482</v>
      </c>
      <c r="P70" s="21">
        <v>0.51168668714797749</v>
      </c>
      <c r="Q70" s="26">
        <f>K70-O70</f>
        <v>-5259730</v>
      </c>
      <c r="R70" s="27">
        <f>(L70-P70)*100</f>
        <v>-13.310694421738622</v>
      </c>
      <c r="S70" s="114"/>
    </row>
    <row r="71" spans="1:19" ht="21.6" customHeight="1" x14ac:dyDescent="0.15">
      <c r="A71" s="98"/>
      <c r="B71" s="16"/>
      <c r="C71" s="17" t="s">
        <v>5</v>
      </c>
      <c r="D71" s="18">
        <v>421000</v>
      </c>
      <c r="E71" s="18">
        <v>0</v>
      </c>
      <c r="F71" s="19">
        <f t="shared" si="69"/>
        <v>0</v>
      </c>
      <c r="G71" s="18">
        <v>95110</v>
      </c>
      <c r="H71" s="19">
        <f t="shared" si="70"/>
        <v>0.2259144893111639</v>
      </c>
      <c r="I71" s="18">
        <v>0</v>
      </c>
      <c r="J71" s="19">
        <f t="shared" si="71"/>
        <v>0</v>
      </c>
      <c r="K71" s="18">
        <v>152870</v>
      </c>
      <c r="L71" s="19">
        <f t="shared" si="72"/>
        <v>0.36311163895486936</v>
      </c>
      <c r="M71" s="18">
        <v>247980</v>
      </c>
      <c r="N71" s="19">
        <f t="shared" si="73"/>
        <v>0.58902612826603329</v>
      </c>
      <c r="O71" s="20">
        <v>192380</v>
      </c>
      <c r="P71" s="21">
        <v>0.44327188940092166</v>
      </c>
      <c r="Q71" s="26"/>
      <c r="R71" s="27"/>
      <c r="S71" s="114"/>
    </row>
    <row r="72" spans="1:19" ht="21.6" customHeight="1" x14ac:dyDescent="0.15">
      <c r="A72" s="98"/>
      <c r="B72" s="16"/>
      <c r="C72" s="17" t="s">
        <v>4</v>
      </c>
      <c r="D72" s="18">
        <v>38479000</v>
      </c>
      <c r="E72" s="18">
        <v>6633382</v>
      </c>
      <c r="F72" s="19">
        <f t="shared" si="69"/>
        <v>0.17238966709114062</v>
      </c>
      <c r="G72" s="18">
        <v>7531659</v>
      </c>
      <c r="H72" s="19">
        <f t="shared" si="70"/>
        <v>0.19573427064112892</v>
      </c>
      <c r="I72" s="18">
        <v>9740077</v>
      </c>
      <c r="J72" s="19">
        <f t="shared" si="71"/>
        <v>0.25312708230463371</v>
      </c>
      <c r="K72" s="18">
        <v>14573882</v>
      </c>
      <c r="L72" s="19">
        <f t="shared" si="72"/>
        <v>0.37874897996309675</v>
      </c>
      <c r="M72" s="18">
        <v>38479000</v>
      </c>
      <c r="N72" s="19">
        <f t="shared" si="73"/>
        <v>1</v>
      </c>
      <c r="O72" s="20">
        <v>19794102</v>
      </c>
      <c r="P72" s="21">
        <v>0.512455392740641</v>
      </c>
      <c r="Q72" s="26" t="s">
        <v>54</v>
      </c>
      <c r="R72" s="27" t="s">
        <v>54</v>
      </c>
      <c r="S72" s="114"/>
    </row>
    <row r="73" spans="1:19" ht="21.6" customHeight="1" x14ac:dyDescent="0.15">
      <c r="A73" s="98"/>
      <c r="B73" s="16" t="s">
        <v>15</v>
      </c>
      <c r="C73" s="17"/>
      <c r="D73" s="18">
        <v>12841000</v>
      </c>
      <c r="E73" s="18">
        <v>0</v>
      </c>
      <c r="F73" s="19">
        <f t="shared" si="69"/>
        <v>0</v>
      </c>
      <c r="G73" s="18">
        <v>0</v>
      </c>
      <c r="H73" s="19">
        <f t="shared" si="70"/>
        <v>0</v>
      </c>
      <c r="I73" s="18">
        <v>933024</v>
      </c>
      <c r="J73" s="19">
        <f t="shared" si="71"/>
        <v>7.2659761700802114E-2</v>
      </c>
      <c r="K73" s="18">
        <v>3055968</v>
      </c>
      <c r="L73" s="19">
        <f t="shared" si="72"/>
        <v>0.23798520364457595</v>
      </c>
      <c r="M73" s="18">
        <v>3988992</v>
      </c>
      <c r="N73" s="19">
        <f t="shared" si="73"/>
        <v>0.31064496534537811</v>
      </c>
      <c r="O73" s="20">
        <v>5310000</v>
      </c>
      <c r="P73" s="21">
        <v>0.49626168224299066</v>
      </c>
      <c r="Q73" s="26" t="s">
        <v>54</v>
      </c>
      <c r="R73" s="27" t="s">
        <v>54</v>
      </c>
      <c r="S73" s="114"/>
    </row>
    <row r="74" spans="1:19" ht="33" customHeight="1" x14ac:dyDescent="0.15">
      <c r="A74" s="98"/>
      <c r="B74" s="16"/>
      <c r="C74" s="17" t="s">
        <v>10</v>
      </c>
      <c r="D74" s="18">
        <v>12841000</v>
      </c>
      <c r="E74" s="18">
        <v>0</v>
      </c>
      <c r="F74" s="19">
        <f t="shared" si="69"/>
        <v>0</v>
      </c>
      <c r="G74" s="18">
        <v>0</v>
      </c>
      <c r="H74" s="19">
        <f t="shared" si="70"/>
        <v>0</v>
      </c>
      <c r="I74" s="18">
        <v>933024</v>
      </c>
      <c r="J74" s="19">
        <f t="shared" si="71"/>
        <v>7.2659761700802114E-2</v>
      </c>
      <c r="K74" s="18">
        <v>3055968</v>
      </c>
      <c r="L74" s="19">
        <f t="shared" si="72"/>
        <v>0.23798520364457595</v>
      </c>
      <c r="M74" s="18">
        <v>3988992</v>
      </c>
      <c r="N74" s="19">
        <f t="shared" si="73"/>
        <v>0.31064496534537811</v>
      </c>
      <c r="O74" s="20">
        <v>5310000</v>
      </c>
      <c r="P74" s="21">
        <v>0.49626168224299066</v>
      </c>
      <c r="Q74" s="26" t="s">
        <v>54</v>
      </c>
      <c r="R74" s="27" t="s">
        <v>54</v>
      </c>
      <c r="S74" s="114"/>
    </row>
    <row r="75" spans="1:19" ht="21.6" customHeight="1" x14ac:dyDescent="0.15">
      <c r="A75" s="98" t="s">
        <v>2</v>
      </c>
      <c r="B75" s="16"/>
      <c r="C75" s="17" t="s">
        <v>0</v>
      </c>
      <c r="D75" s="18">
        <v>1406107082</v>
      </c>
      <c r="E75" s="18">
        <v>152877287</v>
      </c>
      <c r="F75" s="19">
        <f t="shared" si="69"/>
        <v>0.10872378708352171</v>
      </c>
      <c r="G75" s="18">
        <v>258698381</v>
      </c>
      <c r="H75" s="19">
        <f t="shared" si="70"/>
        <v>0.18398199135163734</v>
      </c>
      <c r="I75" s="18">
        <v>286315941</v>
      </c>
      <c r="J75" s="19">
        <f t="shared" si="71"/>
        <v>0.20362314127082962</v>
      </c>
      <c r="K75" s="18">
        <v>567810181</v>
      </c>
      <c r="L75" s="19">
        <f t="shared" si="72"/>
        <v>0.40381716888330133</v>
      </c>
      <c r="M75" s="18">
        <v>1265701790</v>
      </c>
      <c r="N75" s="19">
        <f t="shared" si="73"/>
        <v>0.90014608858928991</v>
      </c>
      <c r="O75" s="20">
        <v>593809686</v>
      </c>
      <c r="P75" s="21">
        <v>0.41730707241726767</v>
      </c>
      <c r="Q75" s="26" t="s">
        <v>54</v>
      </c>
      <c r="R75" s="27" t="s">
        <v>54</v>
      </c>
      <c r="S75" s="114"/>
    </row>
    <row r="76" spans="1:19" ht="21.6" customHeight="1" x14ac:dyDescent="0.15">
      <c r="A76" s="98"/>
      <c r="B76" s="16" t="s">
        <v>14</v>
      </c>
      <c r="C76" s="17"/>
      <c r="D76" s="18">
        <v>406612000</v>
      </c>
      <c r="E76" s="18">
        <v>68899269</v>
      </c>
      <c r="F76" s="19">
        <f t="shared" si="69"/>
        <v>0.1694472101167698</v>
      </c>
      <c r="G76" s="18">
        <v>80736522</v>
      </c>
      <c r="H76" s="19">
        <f t="shared" si="70"/>
        <v>0.19855912270174023</v>
      </c>
      <c r="I76" s="18">
        <v>107197611</v>
      </c>
      <c r="J76" s="19">
        <f t="shared" si="71"/>
        <v>0.26363612239678119</v>
      </c>
      <c r="K76" s="18">
        <v>127931154</v>
      </c>
      <c r="L76" s="19">
        <f t="shared" si="72"/>
        <v>0.31462709905265956</v>
      </c>
      <c r="M76" s="18">
        <v>384764556</v>
      </c>
      <c r="N76" s="19">
        <f t="shared" si="73"/>
        <v>0.94626955426795079</v>
      </c>
      <c r="O76" s="20">
        <v>136960989</v>
      </c>
      <c r="P76" s="21">
        <v>0.33702108827300087</v>
      </c>
      <c r="Q76" s="26"/>
      <c r="R76" s="27"/>
      <c r="S76" s="114"/>
    </row>
    <row r="77" spans="1:19" ht="21.6" customHeight="1" x14ac:dyDescent="0.15">
      <c r="A77" s="98"/>
      <c r="B77" s="16"/>
      <c r="C77" s="17" t="s">
        <v>5</v>
      </c>
      <c r="D77" s="18">
        <v>5116000</v>
      </c>
      <c r="E77" s="18">
        <v>1247310</v>
      </c>
      <c r="F77" s="19">
        <f t="shared" si="69"/>
        <v>0.24380570758405004</v>
      </c>
      <c r="G77" s="18">
        <v>327733</v>
      </c>
      <c r="H77" s="19">
        <f t="shared" si="70"/>
        <v>6.4060398749022668E-2</v>
      </c>
      <c r="I77" s="18">
        <v>1042145</v>
      </c>
      <c r="J77" s="19">
        <f t="shared" si="71"/>
        <v>0.20370308835027365</v>
      </c>
      <c r="K77" s="18">
        <v>1316550</v>
      </c>
      <c r="L77" s="19">
        <f t="shared" si="72"/>
        <v>0.25733971853010162</v>
      </c>
      <c r="M77" s="18">
        <v>3933738</v>
      </c>
      <c r="N77" s="19">
        <f t="shared" si="73"/>
        <v>0.76890891321344801</v>
      </c>
      <c r="O77" s="20">
        <v>1912080</v>
      </c>
      <c r="P77" s="21">
        <v>0.36834521286842614</v>
      </c>
      <c r="Q77" s="26">
        <f>K77-O77</f>
        <v>-595530</v>
      </c>
      <c r="R77" s="27">
        <f>(L77-P77)*100</f>
        <v>-11.100549433832452</v>
      </c>
      <c r="S77" s="114"/>
    </row>
    <row r="78" spans="1:19" ht="21.6" customHeight="1" x14ac:dyDescent="0.15">
      <c r="A78" s="98"/>
      <c r="B78" s="16"/>
      <c r="C78" s="17" t="s">
        <v>4</v>
      </c>
      <c r="D78" s="18">
        <v>396187000</v>
      </c>
      <c r="E78" s="18">
        <v>67651959</v>
      </c>
      <c r="F78" s="19">
        <f t="shared" si="69"/>
        <v>0.1707576447485657</v>
      </c>
      <c r="G78" s="18">
        <v>80165789</v>
      </c>
      <c r="H78" s="19">
        <f t="shared" si="70"/>
        <v>0.20234331010356221</v>
      </c>
      <c r="I78" s="18">
        <v>105750466</v>
      </c>
      <c r="J78" s="19">
        <f t="shared" si="71"/>
        <v>0.26692058548109859</v>
      </c>
      <c r="K78" s="18">
        <v>123244896</v>
      </c>
      <c r="L78" s="19">
        <f t="shared" si="72"/>
        <v>0.31107758709902145</v>
      </c>
      <c r="M78" s="18">
        <v>376813110</v>
      </c>
      <c r="N78" s="19">
        <f t="shared" si="73"/>
        <v>0.95109912743224789</v>
      </c>
      <c r="O78" s="20">
        <v>132984609</v>
      </c>
      <c r="P78" s="21">
        <v>0.33832985381441094</v>
      </c>
      <c r="Q78" s="26">
        <f>K78-O78</f>
        <v>-9739713</v>
      </c>
      <c r="R78" s="27">
        <f>(L78-P78)*100</f>
        <v>-2.7252266715389495</v>
      </c>
      <c r="S78" s="114"/>
    </row>
    <row r="79" spans="1:19" ht="21.6" customHeight="1" x14ac:dyDescent="0.15">
      <c r="A79" s="98"/>
      <c r="B79" s="16"/>
      <c r="C79" s="17" t="s">
        <v>3</v>
      </c>
      <c r="D79" s="18">
        <v>5309000</v>
      </c>
      <c r="E79" s="18">
        <v>0</v>
      </c>
      <c r="F79" s="19">
        <f t="shared" si="69"/>
        <v>0</v>
      </c>
      <c r="G79" s="18">
        <v>243000</v>
      </c>
      <c r="H79" s="19">
        <f t="shared" si="70"/>
        <v>4.5771331700885286E-2</v>
      </c>
      <c r="I79" s="18">
        <v>405000</v>
      </c>
      <c r="J79" s="19">
        <f t="shared" si="71"/>
        <v>7.6285552834808812E-2</v>
      </c>
      <c r="K79" s="18">
        <v>3369708</v>
      </c>
      <c r="L79" s="19">
        <f t="shared" si="72"/>
        <v>0.63471614239969865</v>
      </c>
      <c r="M79" s="18">
        <v>4017708</v>
      </c>
      <c r="N79" s="19">
        <f t="shared" si="73"/>
        <v>0.75677302693539272</v>
      </c>
      <c r="O79" s="20">
        <v>2064300</v>
      </c>
      <c r="P79" s="21">
        <v>0.25378657487091222</v>
      </c>
      <c r="Q79" s="26"/>
      <c r="R79" s="27"/>
      <c r="S79" s="114"/>
    </row>
    <row r="80" spans="1:19" ht="21.6" customHeight="1" x14ac:dyDescent="0.15">
      <c r="A80" s="98"/>
      <c r="B80" s="16" t="s">
        <v>13</v>
      </c>
      <c r="C80" s="17"/>
      <c r="D80" s="18">
        <v>93393000</v>
      </c>
      <c r="E80" s="18">
        <v>13055285</v>
      </c>
      <c r="F80" s="19">
        <f t="shared" si="69"/>
        <v>0.13978868865974967</v>
      </c>
      <c r="G80" s="18">
        <v>12723079</v>
      </c>
      <c r="H80" s="19">
        <f t="shared" si="70"/>
        <v>0.13623161264762884</v>
      </c>
      <c r="I80" s="18">
        <v>22830840</v>
      </c>
      <c r="J80" s="19">
        <f t="shared" si="71"/>
        <v>0.24445986315890914</v>
      </c>
      <c r="K80" s="18">
        <v>30567458</v>
      </c>
      <c r="L80" s="19">
        <f t="shared" si="72"/>
        <v>0.32729924084246143</v>
      </c>
      <c r="M80" s="18">
        <v>79176662</v>
      </c>
      <c r="N80" s="19">
        <f t="shared" si="73"/>
        <v>0.84777940530874907</v>
      </c>
      <c r="O80" s="20">
        <v>45033443</v>
      </c>
      <c r="P80" s="21">
        <v>0.4280989695229766</v>
      </c>
      <c r="Q80" s="26">
        <f>K80-O80</f>
        <v>-14465985</v>
      </c>
      <c r="R80" s="27">
        <f>(L80-P80)*100</f>
        <v>-10.079972868051518</v>
      </c>
      <c r="S80" s="100"/>
    </row>
    <row r="81" spans="1:19" ht="21.6" customHeight="1" x14ac:dyDescent="0.15">
      <c r="A81" s="98"/>
      <c r="B81" s="16"/>
      <c r="C81" s="17" t="s">
        <v>5</v>
      </c>
      <c r="D81" s="18">
        <v>13139000</v>
      </c>
      <c r="E81" s="18">
        <v>317080</v>
      </c>
      <c r="F81" s="19">
        <f t="shared" si="69"/>
        <v>2.4132734606895502E-2</v>
      </c>
      <c r="G81" s="18">
        <v>2502395</v>
      </c>
      <c r="H81" s="19">
        <f t="shared" si="70"/>
        <v>0.19045551411827383</v>
      </c>
      <c r="I81" s="18">
        <v>3873500</v>
      </c>
      <c r="J81" s="19">
        <f t="shared" si="71"/>
        <v>0.29480934622117361</v>
      </c>
      <c r="K81" s="18">
        <v>2198860</v>
      </c>
      <c r="L81" s="19">
        <f t="shared" si="72"/>
        <v>0.16735367988431388</v>
      </c>
      <c r="M81" s="18">
        <v>8891835</v>
      </c>
      <c r="N81" s="19">
        <f t="shared" si="73"/>
        <v>0.67675127483065678</v>
      </c>
      <c r="O81" s="20">
        <v>1436960</v>
      </c>
      <c r="P81" s="21">
        <v>0.10913343965975544</v>
      </c>
      <c r="Q81" s="26"/>
      <c r="R81" s="27"/>
      <c r="S81" s="114"/>
    </row>
    <row r="82" spans="1:19" ht="21.6" customHeight="1" x14ac:dyDescent="0.15">
      <c r="A82" s="98"/>
      <c r="B82" s="16"/>
      <c r="C82" s="17" t="s">
        <v>4</v>
      </c>
      <c r="D82" s="18">
        <v>80254000</v>
      </c>
      <c r="E82" s="18">
        <v>12738205</v>
      </c>
      <c r="F82" s="19">
        <f t="shared" si="69"/>
        <v>0.15872361502230417</v>
      </c>
      <c r="G82" s="18">
        <v>10220684</v>
      </c>
      <c r="H82" s="19">
        <f t="shared" si="70"/>
        <v>0.12735420041368656</v>
      </c>
      <c r="I82" s="18">
        <v>18957340</v>
      </c>
      <c r="J82" s="19">
        <f t="shared" si="71"/>
        <v>0.23621676178134424</v>
      </c>
      <c r="K82" s="18">
        <v>28368598</v>
      </c>
      <c r="L82" s="19">
        <f t="shared" si="72"/>
        <v>0.3534851596182122</v>
      </c>
      <c r="M82" s="18">
        <v>70284827</v>
      </c>
      <c r="N82" s="19">
        <f t="shared" si="73"/>
        <v>0.87577973683554711</v>
      </c>
      <c r="O82" s="20">
        <v>43596483</v>
      </c>
      <c r="P82" s="21">
        <v>0.47373578406337269</v>
      </c>
      <c r="Q82" s="26"/>
      <c r="R82" s="27"/>
      <c r="S82" s="114"/>
    </row>
    <row r="83" spans="1:19" ht="21.6" customHeight="1" x14ac:dyDescent="0.15">
      <c r="A83" s="98"/>
      <c r="B83" s="16" t="s">
        <v>12</v>
      </c>
      <c r="C83" s="17"/>
      <c r="D83" s="18">
        <v>61869000</v>
      </c>
      <c r="E83" s="18">
        <v>4991981</v>
      </c>
      <c r="F83" s="19">
        <f t="shared" si="69"/>
        <v>8.0686304934619923E-2</v>
      </c>
      <c r="G83" s="18">
        <v>18423472</v>
      </c>
      <c r="H83" s="19">
        <f t="shared" si="70"/>
        <v>0.29778195865457663</v>
      </c>
      <c r="I83" s="18">
        <v>9113617</v>
      </c>
      <c r="J83" s="19">
        <f t="shared" si="71"/>
        <v>0.14730506392539075</v>
      </c>
      <c r="K83" s="18">
        <v>25902734</v>
      </c>
      <c r="L83" s="19">
        <f t="shared" si="72"/>
        <v>0.41867064280980781</v>
      </c>
      <c r="M83" s="18">
        <v>58431804</v>
      </c>
      <c r="N83" s="19">
        <f t="shared" si="73"/>
        <v>0.94444397032439509</v>
      </c>
      <c r="O83" s="20">
        <v>14741972</v>
      </c>
      <c r="P83" s="21">
        <v>0.36591471405877679</v>
      </c>
      <c r="Q83" s="26">
        <f>K83-O83</f>
        <v>11160762</v>
      </c>
      <c r="R83" s="27">
        <f>(L83-P83)*100</f>
        <v>5.2755928751031025</v>
      </c>
      <c r="S83" s="114"/>
    </row>
    <row r="84" spans="1:19" ht="21.6" customHeight="1" x14ac:dyDescent="0.15">
      <c r="A84" s="98"/>
      <c r="B84" s="16"/>
      <c r="C84" s="17" t="s">
        <v>5</v>
      </c>
      <c r="D84" s="18">
        <v>1099000</v>
      </c>
      <c r="E84" s="18">
        <v>0</v>
      </c>
      <c r="F84" s="19">
        <f t="shared" si="69"/>
        <v>0</v>
      </c>
      <c r="G84" s="18">
        <v>31710</v>
      </c>
      <c r="H84" s="19">
        <f t="shared" si="70"/>
        <v>2.8853503184713376E-2</v>
      </c>
      <c r="I84" s="18">
        <v>47190</v>
      </c>
      <c r="J84" s="19">
        <f t="shared" si="71"/>
        <v>4.2939035486806186E-2</v>
      </c>
      <c r="K84" s="18">
        <v>132260</v>
      </c>
      <c r="L84" s="19">
        <f t="shared" si="72"/>
        <v>0.12034576888080073</v>
      </c>
      <c r="M84" s="18">
        <v>211160</v>
      </c>
      <c r="N84" s="19">
        <f t="shared" si="73"/>
        <v>0.19213830755232028</v>
      </c>
      <c r="O84" s="20">
        <v>322340</v>
      </c>
      <c r="P84" s="21">
        <v>0.4159225806451613</v>
      </c>
      <c r="Q84" s="26">
        <f>K84-O84</f>
        <v>-190080</v>
      </c>
      <c r="R84" s="27">
        <f>(L84-P84)*100</f>
        <v>-29.557681176436056</v>
      </c>
      <c r="S84" s="114"/>
    </row>
    <row r="85" spans="1:19" ht="21.6" customHeight="1" x14ac:dyDescent="0.15">
      <c r="A85" s="98"/>
      <c r="B85" s="16"/>
      <c r="C85" s="17" t="s">
        <v>4</v>
      </c>
      <c r="D85" s="18">
        <v>60770000</v>
      </c>
      <c r="E85" s="18">
        <v>4991981</v>
      </c>
      <c r="F85" s="19">
        <f t="shared" si="69"/>
        <v>8.2145482968570022E-2</v>
      </c>
      <c r="G85" s="18">
        <v>18391762</v>
      </c>
      <c r="H85" s="19">
        <f t="shared" si="70"/>
        <v>0.30264541714661841</v>
      </c>
      <c r="I85" s="18">
        <v>9066427</v>
      </c>
      <c r="J85" s="19">
        <f t="shared" si="71"/>
        <v>0.14919247984202733</v>
      </c>
      <c r="K85" s="18">
        <v>25770474</v>
      </c>
      <c r="L85" s="19">
        <f t="shared" si="72"/>
        <v>0.42406572321869346</v>
      </c>
      <c r="M85" s="18">
        <v>58220644</v>
      </c>
      <c r="N85" s="19">
        <f t="shared" si="73"/>
        <v>0.95804910317590919</v>
      </c>
      <c r="O85" s="20">
        <v>14419632</v>
      </c>
      <c r="P85" s="21">
        <v>0.36493386986561382</v>
      </c>
      <c r="Q85" s="26">
        <f>K85-O85</f>
        <v>11350842</v>
      </c>
      <c r="R85" s="27">
        <f>(L85-P85)*100</f>
        <v>5.9131853353079631</v>
      </c>
      <c r="S85" s="114"/>
    </row>
    <row r="86" spans="1:19" ht="21.6" customHeight="1" x14ac:dyDescent="0.15">
      <c r="A86" s="98"/>
      <c r="B86" s="16" t="s">
        <v>11</v>
      </c>
      <c r="C86" s="17"/>
      <c r="D86" s="18">
        <v>26269082</v>
      </c>
      <c r="E86" s="18">
        <v>1099588</v>
      </c>
      <c r="F86" s="19">
        <f t="shared" si="69"/>
        <v>4.1858638227251339E-2</v>
      </c>
      <c r="G86" s="18">
        <v>3591514</v>
      </c>
      <c r="H86" s="19">
        <f t="shared" si="70"/>
        <v>0.13672019448566949</v>
      </c>
      <c r="I86" s="18">
        <v>2060112</v>
      </c>
      <c r="J86" s="19">
        <f t="shared" si="71"/>
        <v>7.8423448524010092E-2</v>
      </c>
      <c r="K86" s="18">
        <v>19311864</v>
      </c>
      <c r="L86" s="19">
        <f t="shared" si="72"/>
        <v>0.73515564799713973</v>
      </c>
      <c r="M86" s="18">
        <v>26063078</v>
      </c>
      <c r="N86" s="19">
        <f t="shared" si="73"/>
        <v>0.99215792923407065</v>
      </c>
      <c r="O86" s="20">
        <v>41428095</v>
      </c>
      <c r="P86" s="21">
        <v>0.47657831405688833</v>
      </c>
      <c r="Q86" s="26"/>
      <c r="R86" s="27"/>
      <c r="S86" s="114"/>
    </row>
    <row r="87" spans="1:19" ht="21.6" customHeight="1" x14ac:dyDescent="0.15">
      <c r="A87" s="98"/>
      <c r="B87" s="16"/>
      <c r="C87" s="17" t="s">
        <v>10</v>
      </c>
      <c r="D87" s="18">
        <v>26269082</v>
      </c>
      <c r="E87" s="18">
        <v>1099588</v>
      </c>
      <c r="F87" s="19">
        <f t="shared" si="69"/>
        <v>4.1858638227251339E-2</v>
      </c>
      <c r="G87" s="18">
        <v>3591514</v>
      </c>
      <c r="H87" s="19">
        <f t="shared" si="70"/>
        <v>0.13672019448566949</v>
      </c>
      <c r="I87" s="18">
        <v>2060112</v>
      </c>
      <c r="J87" s="19">
        <f t="shared" si="71"/>
        <v>7.8423448524010092E-2</v>
      </c>
      <c r="K87" s="18">
        <v>19311864</v>
      </c>
      <c r="L87" s="19">
        <f t="shared" si="72"/>
        <v>0.73515564799713973</v>
      </c>
      <c r="M87" s="18">
        <v>26063078</v>
      </c>
      <c r="N87" s="19">
        <f t="shared" si="73"/>
        <v>0.99215792923407065</v>
      </c>
      <c r="O87" s="20">
        <v>41428095</v>
      </c>
      <c r="P87" s="21">
        <v>0.47657831405688833</v>
      </c>
      <c r="Q87" s="26">
        <f>K87-O87</f>
        <v>-22116231</v>
      </c>
      <c r="R87" s="27">
        <f>(L87-P87)*100</f>
        <v>25.857733394025139</v>
      </c>
      <c r="S87" s="114"/>
    </row>
    <row r="88" spans="1:19" ht="21.6" customHeight="1" x14ac:dyDescent="0.15">
      <c r="A88" s="98"/>
      <c r="B88" s="16" t="s">
        <v>9</v>
      </c>
      <c r="C88" s="17"/>
      <c r="D88" s="18">
        <v>431761000</v>
      </c>
      <c r="E88" s="18">
        <v>47344236</v>
      </c>
      <c r="F88" s="19">
        <f t="shared" si="69"/>
        <v>0.10965380384055068</v>
      </c>
      <c r="G88" s="18">
        <v>58022128</v>
      </c>
      <c r="H88" s="19">
        <f t="shared" si="70"/>
        <v>0.13438482864362461</v>
      </c>
      <c r="I88" s="18">
        <v>65650726</v>
      </c>
      <c r="J88" s="19">
        <f t="shared" si="71"/>
        <v>0.15205339528118567</v>
      </c>
      <c r="K88" s="18">
        <v>213347468</v>
      </c>
      <c r="L88" s="19">
        <f t="shared" si="72"/>
        <v>0.49413325427725063</v>
      </c>
      <c r="M88" s="18">
        <v>384364558</v>
      </c>
      <c r="N88" s="19">
        <f t="shared" si="73"/>
        <v>0.89022528204261153</v>
      </c>
      <c r="O88" s="20">
        <v>221784983</v>
      </c>
      <c r="P88" s="21">
        <v>0.48129168294228447</v>
      </c>
      <c r="Q88" s="26">
        <f>K88-O88</f>
        <v>-8437515</v>
      </c>
      <c r="R88" s="27">
        <f>(L88-P88)*100</f>
        <v>1.2841571334966162</v>
      </c>
      <c r="S88" s="114"/>
    </row>
    <row r="89" spans="1:19" ht="21.6" customHeight="1" x14ac:dyDescent="0.15">
      <c r="A89" s="98"/>
      <c r="B89" s="16"/>
      <c r="C89" s="17" t="s">
        <v>5</v>
      </c>
      <c r="D89" s="18">
        <v>59693000</v>
      </c>
      <c r="E89" s="18">
        <v>8571727</v>
      </c>
      <c r="F89" s="19">
        <f t="shared" si="69"/>
        <v>0.14359685390246762</v>
      </c>
      <c r="G89" s="18">
        <v>17690911</v>
      </c>
      <c r="H89" s="19">
        <f t="shared" si="70"/>
        <v>0.29636491715946595</v>
      </c>
      <c r="I89" s="18">
        <v>14538140</v>
      </c>
      <c r="J89" s="19">
        <f t="shared" si="71"/>
        <v>0.24354848977267016</v>
      </c>
      <c r="K89" s="18">
        <v>15732093</v>
      </c>
      <c r="L89" s="19">
        <f t="shared" si="72"/>
        <v>0.26355004774429164</v>
      </c>
      <c r="M89" s="18">
        <v>56532871</v>
      </c>
      <c r="N89" s="19">
        <f t="shared" si="73"/>
        <v>0.94706030857889534</v>
      </c>
      <c r="O89" s="20">
        <v>21271105</v>
      </c>
      <c r="P89" s="21">
        <v>0.31496883051499985</v>
      </c>
      <c r="Q89" s="26"/>
      <c r="R89" s="27"/>
      <c r="S89" s="114"/>
    </row>
    <row r="90" spans="1:19" ht="21.6" customHeight="1" x14ac:dyDescent="0.15">
      <c r="A90" s="98"/>
      <c r="B90" s="16"/>
      <c r="C90" s="17" t="s">
        <v>4</v>
      </c>
      <c r="D90" s="18">
        <v>270187000</v>
      </c>
      <c r="E90" s="18">
        <v>37379309</v>
      </c>
      <c r="F90" s="19">
        <f t="shared" si="69"/>
        <v>0.13834606772346561</v>
      </c>
      <c r="G90" s="18">
        <v>32792268</v>
      </c>
      <c r="H90" s="19">
        <f t="shared" si="70"/>
        <v>0.12136878532275794</v>
      </c>
      <c r="I90" s="18">
        <v>43243706</v>
      </c>
      <c r="J90" s="19">
        <f t="shared" si="71"/>
        <v>0.16005102392046991</v>
      </c>
      <c r="K90" s="18">
        <v>148920218</v>
      </c>
      <c r="L90" s="19">
        <f t="shared" si="72"/>
        <v>0.55117462350150082</v>
      </c>
      <c r="M90" s="18">
        <v>262335501</v>
      </c>
      <c r="N90" s="19">
        <f t="shared" si="73"/>
        <v>0.97094050046819425</v>
      </c>
      <c r="O90" s="20">
        <v>168033169</v>
      </c>
      <c r="P90" s="21">
        <v>0.51189515836676747</v>
      </c>
      <c r="Q90" s="26">
        <f>K90-O90</f>
        <v>-19112951</v>
      </c>
      <c r="R90" s="27">
        <f>(L90-P90)*100</f>
        <v>3.9279465134733349</v>
      </c>
      <c r="S90" s="114"/>
    </row>
    <row r="91" spans="1:19" ht="21.6" customHeight="1" x14ac:dyDescent="0.15">
      <c r="A91" s="98"/>
      <c r="B91" s="16"/>
      <c r="C91" s="17" t="s">
        <v>3</v>
      </c>
      <c r="D91" s="18">
        <v>101881000</v>
      </c>
      <c r="E91" s="18">
        <v>1393200</v>
      </c>
      <c r="F91" s="19">
        <f t="shared" si="69"/>
        <v>1.3674777436420923E-2</v>
      </c>
      <c r="G91" s="18">
        <v>7538949</v>
      </c>
      <c r="H91" s="19">
        <f t="shared" si="70"/>
        <v>7.3997595233654956E-2</v>
      </c>
      <c r="I91" s="18">
        <v>7868880</v>
      </c>
      <c r="J91" s="19">
        <f t="shared" si="71"/>
        <v>7.7235991009118488E-2</v>
      </c>
      <c r="K91" s="18">
        <v>48695157</v>
      </c>
      <c r="L91" s="19">
        <f t="shared" si="72"/>
        <v>0.4779611213081929</v>
      </c>
      <c r="M91" s="18">
        <v>65496186</v>
      </c>
      <c r="N91" s="19">
        <f t="shared" si="73"/>
        <v>0.64286948498738727</v>
      </c>
      <c r="O91" s="20">
        <v>32480709</v>
      </c>
      <c r="P91" s="21">
        <v>0.49954182494886268</v>
      </c>
      <c r="Q91" s="26">
        <f>K91-O91</f>
        <v>16214448</v>
      </c>
      <c r="R91" s="27">
        <f>(L91-P91)*100</f>
        <v>-2.1580703640669774</v>
      </c>
      <c r="S91" s="114"/>
    </row>
    <row r="92" spans="1:19" ht="21.6" customHeight="1" x14ac:dyDescent="0.15">
      <c r="A92" s="98"/>
      <c r="B92" s="16" t="s">
        <v>8</v>
      </c>
      <c r="C92" s="17"/>
      <c r="D92" s="18">
        <v>20385000</v>
      </c>
      <c r="E92" s="18">
        <v>426600</v>
      </c>
      <c r="F92" s="19">
        <f t="shared" si="69"/>
        <v>2.0927152317880796E-2</v>
      </c>
      <c r="G92" s="18">
        <v>0</v>
      </c>
      <c r="H92" s="19">
        <f t="shared" si="70"/>
        <v>0</v>
      </c>
      <c r="I92" s="18">
        <v>2260656</v>
      </c>
      <c r="J92" s="19">
        <f t="shared" si="71"/>
        <v>0.11089801324503311</v>
      </c>
      <c r="K92" s="18">
        <v>10311000</v>
      </c>
      <c r="L92" s="19">
        <f t="shared" si="72"/>
        <v>0.50581309786607798</v>
      </c>
      <c r="M92" s="18">
        <v>12998256</v>
      </c>
      <c r="N92" s="19">
        <f t="shared" si="73"/>
        <v>0.63763826342899188</v>
      </c>
      <c r="O92" s="20">
        <v>5620650</v>
      </c>
      <c r="P92" s="21">
        <v>0.37249983431638944</v>
      </c>
      <c r="Q92" s="26"/>
      <c r="R92" s="27"/>
      <c r="S92" s="114"/>
    </row>
    <row r="93" spans="1:19" s="9" customFormat="1" ht="21.6" customHeight="1" x14ac:dyDescent="0.15">
      <c r="A93" s="98"/>
      <c r="B93" s="16"/>
      <c r="C93" s="17" t="s">
        <v>7</v>
      </c>
      <c r="D93" s="20">
        <v>20385000</v>
      </c>
      <c r="E93" s="20">
        <v>426600</v>
      </c>
      <c r="F93" s="21">
        <f t="shared" si="69"/>
        <v>2.0927152317880796E-2</v>
      </c>
      <c r="G93" s="20">
        <v>0</v>
      </c>
      <c r="H93" s="21">
        <f t="shared" si="70"/>
        <v>0</v>
      </c>
      <c r="I93" s="20">
        <v>2260656</v>
      </c>
      <c r="J93" s="21">
        <f t="shared" si="71"/>
        <v>0.11089801324503311</v>
      </c>
      <c r="K93" s="20">
        <v>10311000</v>
      </c>
      <c r="L93" s="21">
        <f t="shared" si="72"/>
        <v>0.50581309786607798</v>
      </c>
      <c r="M93" s="20">
        <v>12998256</v>
      </c>
      <c r="N93" s="21">
        <f t="shared" si="73"/>
        <v>0.63763826342899188</v>
      </c>
      <c r="O93" s="20">
        <v>5620650</v>
      </c>
      <c r="P93" s="21">
        <v>0.37249983431638944</v>
      </c>
      <c r="Q93" s="26">
        <f>K93-O93</f>
        <v>4690350</v>
      </c>
      <c r="R93" s="27">
        <f>(L93-P93)*100</f>
        <v>13.331326354968853</v>
      </c>
      <c r="S93" s="100" t="s">
        <v>100</v>
      </c>
    </row>
    <row r="94" spans="1:19" ht="21.6" customHeight="1" collapsed="1" x14ac:dyDescent="0.15">
      <c r="A94" s="98"/>
      <c r="B94" s="16" t="s">
        <v>6</v>
      </c>
      <c r="C94" s="17"/>
      <c r="D94" s="18">
        <v>65671000</v>
      </c>
      <c r="E94" s="18">
        <v>5308590</v>
      </c>
      <c r="F94" s="19">
        <f t="shared" si="69"/>
        <v>8.0836137716800413E-2</v>
      </c>
      <c r="G94" s="18">
        <v>14465601</v>
      </c>
      <c r="H94" s="19">
        <f t="shared" si="70"/>
        <v>0.22027380426672352</v>
      </c>
      <c r="I94" s="18">
        <v>11932342</v>
      </c>
      <c r="J94" s="19">
        <f t="shared" si="71"/>
        <v>0.18169880160192475</v>
      </c>
      <c r="K94" s="18">
        <v>25353443</v>
      </c>
      <c r="L94" s="19">
        <f t="shared" si="72"/>
        <v>0.38606756406937615</v>
      </c>
      <c r="M94" s="18">
        <v>57059976</v>
      </c>
      <c r="N94" s="19">
        <f t="shared" si="73"/>
        <v>0.86887630765482482</v>
      </c>
      <c r="O94" s="20">
        <v>31307197</v>
      </c>
      <c r="P94" s="21">
        <v>0.31628862531949931</v>
      </c>
      <c r="Q94" s="26"/>
      <c r="R94" s="27"/>
      <c r="S94" s="114"/>
    </row>
    <row r="95" spans="1:19" ht="21.6" customHeight="1" x14ac:dyDescent="0.15">
      <c r="A95" s="98"/>
      <c r="B95" s="16"/>
      <c r="C95" s="17" t="s">
        <v>5</v>
      </c>
      <c r="D95" s="18">
        <v>27146000</v>
      </c>
      <c r="E95" s="18">
        <v>4269760</v>
      </c>
      <c r="F95" s="19">
        <f t="shared" si="69"/>
        <v>0.15728873498858026</v>
      </c>
      <c r="G95" s="18">
        <v>5300742</v>
      </c>
      <c r="H95" s="19">
        <f t="shared" si="70"/>
        <v>0.19526788477123702</v>
      </c>
      <c r="I95" s="18">
        <v>4657282</v>
      </c>
      <c r="J95" s="19">
        <f t="shared" si="71"/>
        <v>0.17156420835482208</v>
      </c>
      <c r="K95" s="18">
        <v>9393423</v>
      </c>
      <c r="L95" s="19">
        <f t="shared" si="72"/>
        <v>0.34603341192072495</v>
      </c>
      <c r="M95" s="18">
        <v>23621207</v>
      </c>
      <c r="N95" s="19">
        <f t="shared" si="73"/>
        <v>0.87015424003536435</v>
      </c>
      <c r="O95" s="20">
        <v>7790110</v>
      </c>
      <c r="P95" s="21">
        <v>0.30018534931216523</v>
      </c>
      <c r="Q95" s="26">
        <f>K95-O95</f>
        <v>1603313</v>
      </c>
      <c r="R95" s="27">
        <f>(L95-P95)*100</f>
        <v>4.5848062608559728</v>
      </c>
      <c r="S95" s="114"/>
    </row>
    <row r="96" spans="1:19" ht="21.6" customHeight="1" x14ac:dyDescent="0.15">
      <c r="A96" s="98"/>
      <c r="B96" s="16"/>
      <c r="C96" s="17" t="s">
        <v>4</v>
      </c>
      <c r="D96" s="18">
        <v>38525000</v>
      </c>
      <c r="E96" s="18">
        <v>1038830</v>
      </c>
      <c r="F96" s="19">
        <f t="shared" si="69"/>
        <v>2.6965087605451007E-2</v>
      </c>
      <c r="G96" s="18">
        <v>9164859</v>
      </c>
      <c r="H96" s="19">
        <f t="shared" si="70"/>
        <v>0.23789380921479558</v>
      </c>
      <c r="I96" s="18">
        <v>7275060</v>
      </c>
      <c r="J96" s="19">
        <f t="shared" si="71"/>
        <v>0.18883997404282934</v>
      </c>
      <c r="K96" s="18">
        <v>15960020</v>
      </c>
      <c r="L96" s="19">
        <f t="shared" si="72"/>
        <v>0.41427696301103178</v>
      </c>
      <c r="M96" s="18">
        <v>33438769</v>
      </c>
      <c r="N96" s="19">
        <f t="shared" si="73"/>
        <v>0.86797583387410771</v>
      </c>
      <c r="O96" s="20">
        <v>23517087</v>
      </c>
      <c r="P96" s="21">
        <v>0.32201072132763719</v>
      </c>
      <c r="Q96" s="26">
        <f>K96-O96</f>
        <v>-7557067</v>
      </c>
      <c r="R96" s="27">
        <f>(L96-P96)*100</f>
        <v>9.226624168339459</v>
      </c>
      <c r="S96" s="114"/>
    </row>
    <row r="97" spans="1:19" ht="21.6" customHeight="1" x14ac:dyDescent="0.15">
      <c r="A97" s="98"/>
      <c r="B97" s="16" t="s">
        <v>1</v>
      </c>
      <c r="C97" s="17"/>
      <c r="D97" s="18">
        <v>300147000</v>
      </c>
      <c r="E97" s="18">
        <v>11751738</v>
      </c>
      <c r="F97" s="19">
        <f t="shared" si="69"/>
        <v>3.91532748953013E-2</v>
      </c>
      <c r="G97" s="18">
        <v>70736065</v>
      </c>
      <c r="H97" s="19">
        <f t="shared" si="70"/>
        <v>0.23567140434520417</v>
      </c>
      <c r="I97" s="18">
        <v>65270037</v>
      </c>
      <c r="J97" s="19">
        <f t="shared" si="71"/>
        <v>0.21746023448510229</v>
      </c>
      <c r="K97" s="18">
        <v>115085060</v>
      </c>
      <c r="L97" s="19">
        <f t="shared" si="72"/>
        <v>0.38342898646329965</v>
      </c>
      <c r="M97" s="18">
        <v>262842900</v>
      </c>
      <c r="N97" s="19">
        <f t="shared" si="73"/>
        <v>0.87571390018890749</v>
      </c>
      <c r="O97" s="20">
        <v>96932357</v>
      </c>
      <c r="P97" s="21">
        <v>0.46318173217058894</v>
      </c>
      <c r="Q97" s="26">
        <f>K97-O97</f>
        <v>18152703</v>
      </c>
      <c r="R97" s="27">
        <f>(L97-P97)*100</f>
        <v>-7.9752745707289296</v>
      </c>
      <c r="S97" s="114"/>
    </row>
    <row r="98" spans="1:19" ht="21.6" customHeight="1" x14ac:dyDescent="0.15">
      <c r="A98" s="98"/>
      <c r="B98" s="16"/>
      <c r="C98" s="17" t="s">
        <v>5</v>
      </c>
      <c r="D98" s="18">
        <v>26761000</v>
      </c>
      <c r="E98" s="18">
        <v>1792130</v>
      </c>
      <c r="F98" s="19">
        <f t="shared" si="69"/>
        <v>6.6967975785658232E-2</v>
      </c>
      <c r="G98" s="18">
        <v>5790425</v>
      </c>
      <c r="H98" s="19">
        <f t="shared" si="70"/>
        <v>0.21637550913642989</v>
      </c>
      <c r="I98" s="18">
        <v>8076730</v>
      </c>
      <c r="J98" s="19">
        <f t="shared" si="71"/>
        <v>0.30180972310451776</v>
      </c>
      <c r="K98" s="18">
        <v>5535423</v>
      </c>
      <c r="L98" s="19">
        <f t="shared" si="72"/>
        <v>0.20684664250214865</v>
      </c>
      <c r="M98" s="18">
        <v>21194708</v>
      </c>
      <c r="N98" s="19">
        <f t="shared" si="73"/>
        <v>0.79199985052875455</v>
      </c>
      <c r="O98" s="20">
        <v>4826045</v>
      </c>
      <c r="P98" s="21">
        <v>0.18768161312903478</v>
      </c>
      <c r="Q98" s="26"/>
      <c r="R98" s="27"/>
      <c r="S98" s="114"/>
    </row>
    <row r="99" spans="1:19" ht="21.6" customHeight="1" x14ac:dyDescent="0.15">
      <c r="A99" s="98"/>
      <c r="B99" s="16"/>
      <c r="C99" s="17" t="s">
        <v>4</v>
      </c>
      <c r="D99" s="18">
        <v>122415000</v>
      </c>
      <c r="E99" s="18">
        <v>8464408</v>
      </c>
      <c r="F99" s="19">
        <f t="shared" si="69"/>
        <v>6.9145186455908184E-2</v>
      </c>
      <c r="G99" s="18">
        <v>21763026</v>
      </c>
      <c r="H99" s="19">
        <f t="shared" si="70"/>
        <v>0.17778071314789853</v>
      </c>
      <c r="I99" s="18">
        <v>27437920</v>
      </c>
      <c r="J99" s="19">
        <f t="shared" si="71"/>
        <v>0.22413854511293552</v>
      </c>
      <c r="K99" s="18">
        <v>54412110</v>
      </c>
      <c r="L99" s="19">
        <f t="shared" si="72"/>
        <v>0.44448891067271168</v>
      </c>
      <c r="M99" s="18">
        <v>112077464</v>
      </c>
      <c r="N99" s="19">
        <f t="shared" si="73"/>
        <v>0.91555335538945393</v>
      </c>
      <c r="O99" s="20">
        <v>49799842</v>
      </c>
      <c r="P99" s="21">
        <v>0.52015711301441403</v>
      </c>
      <c r="Q99" s="26">
        <f>K99-O99</f>
        <v>4612268</v>
      </c>
      <c r="R99" s="27">
        <f>(L99-P99)*100</f>
        <v>-7.5668202341702351</v>
      </c>
      <c r="S99" s="114"/>
    </row>
    <row r="100" spans="1:19" ht="21.6" customHeight="1" thickBot="1" x14ac:dyDescent="0.2">
      <c r="A100" s="101"/>
      <c r="B100" s="102"/>
      <c r="C100" s="103" t="s">
        <v>3</v>
      </c>
      <c r="D100" s="18">
        <v>150971000</v>
      </c>
      <c r="E100" s="18">
        <v>1495200</v>
      </c>
      <c r="F100" s="19">
        <f t="shared" si="69"/>
        <v>9.9038888263308852E-3</v>
      </c>
      <c r="G100" s="18">
        <v>43182614</v>
      </c>
      <c r="H100" s="19">
        <f t="shared" si="70"/>
        <v>0.28603250955481518</v>
      </c>
      <c r="I100" s="18">
        <v>29755387</v>
      </c>
      <c r="J100" s="19">
        <f t="shared" si="71"/>
        <v>0.19709339542031251</v>
      </c>
      <c r="K100" s="18">
        <v>55137527</v>
      </c>
      <c r="L100" s="19">
        <f t="shared" si="72"/>
        <v>0.36521932689059489</v>
      </c>
      <c r="M100" s="18">
        <v>129570728</v>
      </c>
      <c r="N100" s="19">
        <f t="shared" si="73"/>
        <v>0.85824912069205339</v>
      </c>
      <c r="O100" s="20">
        <v>42306470</v>
      </c>
      <c r="P100" s="21">
        <v>0.48173523416950387</v>
      </c>
      <c r="Q100" s="26"/>
      <c r="R100" s="27"/>
      <c r="S100" s="114"/>
    </row>
  </sheetData>
  <mergeCells count="19">
    <mergeCell ref="A59:C59"/>
    <mergeCell ref="O3:O4"/>
    <mergeCell ref="P3:P5"/>
    <mergeCell ref="N3:N5"/>
    <mergeCell ref="E2:N2"/>
    <mergeCell ref="S3:S5"/>
    <mergeCell ref="O2:P2"/>
    <mergeCell ref="M3:M5"/>
    <mergeCell ref="L3:L5"/>
    <mergeCell ref="Q3:R4"/>
    <mergeCell ref="A4:C4"/>
    <mergeCell ref="K3:K4"/>
    <mergeCell ref="F3:F5"/>
    <mergeCell ref="H3:H5"/>
    <mergeCell ref="J3:J5"/>
    <mergeCell ref="E3:E4"/>
    <mergeCell ref="G3:G4"/>
    <mergeCell ref="I3:I4"/>
    <mergeCell ref="D2:D5"/>
  </mergeCells>
  <phoneticPr fontId="9"/>
  <printOptions horizontalCentered="1"/>
  <pageMargins left="0.39370078740157483" right="0.39370078740157483" top="0.59055118110236227" bottom="0.39370078740157483" header="0" footer="0"/>
  <pageSetup paperSize="9" scale="59" fitToHeight="0" pageOrder="overThenDown"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view="pageBreakPreview" zoomScale="80" zoomScaleNormal="70" zoomScaleSheetLayoutView="80" workbookViewId="0">
      <pane ySplit="5" topLeftCell="A6" activePane="bottomLeft" state="frozen"/>
      <selection activeCell="J22" sqref="J22"/>
      <selection pane="bottomLeft" activeCell="J3" sqref="J3:J5"/>
    </sheetView>
  </sheetViews>
  <sheetFormatPr defaultRowHeight="12" x14ac:dyDescent="0.15"/>
  <cols>
    <col min="1" max="1" width="3" style="6" customWidth="1"/>
    <col min="2" max="2" width="3.625" style="6" customWidth="1"/>
    <col min="3" max="3" width="20.375" style="82" bestFit="1" customWidth="1"/>
    <col min="4" max="4" width="15" style="5" bestFit="1" customWidth="1"/>
    <col min="5" max="5" width="10.125" style="5" bestFit="1" customWidth="1"/>
    <col min="6" max="6" width="5.375" style="5" bestFit="1" customWidth="1"/>
    <col min="7" max="7" width="10.125" style="5" bestFit="1" customWidth="1"/>
    <col min="8" max="8" width="5.375" style="5" bestFit="1" customWidth="1"/>
    <col min="9" max="9" width="10.125" style="5" bestFit="1" customWidth="1"/>
    <col min="10" max="10" width="5.375" style="5" bestFit="1" customWidth="1"/>
    <col min="11" max="11" width="13.375" style="5" bestFit="1" customWidth="1"/>
    <col min="12" max="12" width="5.375" style="5" bestFit="1" customWidth="1"/>
    <col min="13" max="13" width="10.125" style="5" bestFit="1" customWidth="1"/>
    <col min="14" max="14" width="5.375" style="5" bestFit="1" customWidth="1"/>
    <col min="15" max="15" width="13.375" style="5" bestFit="1" customWidth="1"/>
    <col min="16" max="16" width="5.375" style="5" bestFit="1" customWidth="1"/>
    <col min="17" max="17" width="13.625" style="5" customWidth="1"/>
    <col min="18" max="18" width="11.375" style="5" customWidth="1"/>
    <col min="19" max="19" width="62.125" style="5" customWidth="1"/>
    <col min="20" max="16384" width="9" style="5"/>
  </cols>
  <sheetData>
    <row r="1" spans="1:19" ht="21.6" customHeight="1" thickBot="1" x14ac:dyDescent="0.2">
      <c r="A1" s="6" t="s">
        <v>69</v>
      </c>
    </row>
    <row r="2" spans="1:19" ht="21.6" customHeight="1" x14ac:dyDescent="0.15">
      <c r="A2" s="83"/>
      <c r="B2" s="84"/>
      <c r="C2" s="85"/>
      <c r="D2" s="141" t="s">
        <v>46</v>
      </c>
      <c r="E2" s="145" t="s">
        <v>80</v>
      </c>
      <c r="F2" s="146"/>
      <c r="G2" s="146"/>
      <c r="H2" s="146"/>
      <c r="I2" s="146"/>
      <c r="J2" s="146"/>
      <c r="K2" s="146"/>
      <c r="L2" s="146"/>
      <c r="M2" s="146"/>
      <c r="N2" s="147"/>
      <c r="O2" s="86" t="s">
        <v>81</v>
      </c>
      <c r="P2" s="87"/>
      <c r="Q2" s="87"/>
      <c r="R2" s="87"/>
      <c r="S2" s="88"/>
    </row>
    <row r="3" spans="1:19" ht="21.6" customHeight="1" x14ac:dyDescent="0.15">
      <c r="A3" s="89"/>
      <c r="B3" s="4"/>
      <c r="C3" s="90"/>
      <c r="D3" s="137"/>
      <c r="E3" s="137" t="s">
        <v>47</v>
      </c>
      <c r="F3" s="138" t="s">
        <v>50</v>
      </c>
      <c r="G3" s="137" t="s">
        <v>48</v>
      </c>
      <c r="H3" s="138" t="s">
        <v>50</v>
      </c>
      <c r="I3" s="137" t="s">
        <v>49</v>
      </c>
      <c r="J3" s="138" t="s">
        <v>50</v>
      </c>
      <c r="K3" s="155" t="s">
        <v>70</v>
      </c>
      <c r="L3" s="138" t="s">
        <v>50</v>
      </c>
      <c r="M3" s="152" t="s">
        <v>45</v>
      </c>
      <c r="N3" s="138" t="s">
        <v>50</v>
      </c>
      <c r="O3" s="155" t="s">
        <v>70</v>
      </c>
      <c r="P3" s="138" t="s">
        <v>50</v>
      </c>
      <c r="Q3" s="154" t="s">
        <v>84</v>
      </c>
      <c r="R3" s="154"/>
      <c r="S3" s="148" t="s">
        <v>71</v>
      </c>
    </row>
    <row r="4" spans="1:19" ht="21.6" customHeight="1" x14ac:dyDescent="0.15">
      <c r="A4" s="157"/>
      <c r="B4" s="158"/>
      <c r="C4" s="159"/>
      <c r="D4" s="137"/>
      <c r="E4" s="137"/>
      <c r="F4" s="139"/>
      <c r="G4" s="137"/>
      <c r="H4" s="139"/>
      <c r="I4" s="137"/>
      <c r="J4" s="139"/>
      <c r="K4" s="156"/>
      <c r="L4" s="139"/>
      <c r="M4" s="152"/>
      <c r="N4" s="139"/>
      <c r="O4" s="156"/>
      <c r="P4" s="139"/>
      <c r="Q4" s="154"/>
      <c r="R4" s="154"/>
      <c r="S4" s="150"/>
    </row>
    <row r="5" spans="1:19" ht="21.6" customHeight="1" x14ac:dyDescent="0.15">
      <c r="A5" s="91"/>
      <c r="B5" s="92"/>
      <c r="C5" s="93"/>
      <c r="D5" s="137"/>
      <c r="E5" s="116" t="s">
        <v>44</v>
      </c>
      <c r="F5" s="140"/>
      <c r="G5" s="116" t="s">
        <v>44</v>
      </c>
      <c r="H5" s="140"/>
      <c r="I5" s="116" t="s">
        <v>44</v>
      </c>
      <c r="J5" s="140"/>
      <c r="K5" s="116" t="s">
        <v>44</v>
      </c>
      <c r="L5" s="140"/>
      <c r="M5" s="152"/>
      <c r="N5" s="140"/>
      <c r="O5" s="116" t="s">
        <v>44</v>
      </c>
      <c r="P5" s="140"/>
      <c r="Q5" s="11" t="s">
        <v>72</v>
      </c>
      <c r="R5" s="11" t="s">
        <v>73</v>
      </c>
      <c r="S5" s="45"/>
    </row>
    <row r="6" spans="1:19" ht="21.6" customHeight="1" x14ac:dyDescent="0.15">
      <c r="A6" s="94"/>
      <c r="B6" s="95"/>
      <c r="C6" s="96"/>
      <c r="D6" s="14"/>
      <c r="E6" s="14"/>
      <c r="F6" s="14"/>
      <c r="G6" s="14"/>
      <c r="H6" s="14"/>
      <c r="I6" s="14"/>
      <c r="J6" s="14"/>
      <c r="K6" s="14"/>
      <c r="L6" s="14"/>
      <c r="M6" s="14"/>
      <c r="N6" s="14"/>
      <c r="O6" s="14"/>
      <c r="P6" s="14"/>
      <c r="Q6" s="14"/>
      <c r="R6" s="14"/>
      <c r="S6" s="97"/>
    </row>
    <row r="7" spans="1:19" ht="21.6" customHeight="1" x14ac:dyDescent="0.15">
      <c r="A7" s="98" t="s">
        <v>21</v>
      </c>
      <c r="B7" s="16"/>
      <c r="C7" s="17"/>
      <c r="D7" s="118">
        <v>1891634000</v>
      </c>
      <c r="E7" s="118">
        <v>208510971</v>
      </c>
      <c r="F7" s="119">
        <f>E7/$D7</f>
        <v>0.11022796746093588</v>
      </c>
      <c r="G7" s="118">
        <v>157255008</v>
      </c>
      <c r="H7" s="119">
        <f>G7/$D7</f>
        <v>8.3131836285454799E-2</v>
      </c>
      <c r="I7" s="118">
        <v>264756713</v>
      </c>
      <c r="J7" s="119">
        <f>I7/$D7</f>
        <v>0.13996191282245932</v>
      </c>
      <c r="K7" s="118">
        <v>319923533</v>
      </c>
      <c r="L7" s="119">
        <f>K7/$D7</f>
        <v>0.1691254930922155</v>
      </c>
      <c r="M7" s="118">
        <v>950446225</v>
      </c>
      <c r="N7" s="119">
        <f>M7/$D7</f>
        <v>0.50244720966106549</v>
      </c>
      <c r="O7" s="118">
        <v>303045954</v>
      </c>
      <c r="P7" s="119">
        <v>0.20457969905016507</v>
      </c>
      <c r="Q7" s="120"/>
      <c r="R7" s="121"/>
      <c r="S7" s="99"/>
    </row>
    <row r="8" spans="1:19" ht="21.6" customHeight="1" x14ac:dyDescent="0.15">
      <c r="A8" s="98"/>
      <c r="B8" s="16" t="s">
        <v>63</v>
      </c>
      <c r="C8" s="17"/>
      <c r="D8" s="118">
        <v>515000</v>
      </c>
      <c r="E8" s="118">
        <v>0</v>
      </c>
      <c r="F8" s="119">
        <f t="shared" ref="F8:F21" si="0">E8/$D8</f>
        <v>0</v>
      </c>
      <c r="G8" s="118">
        <v>0</v>
      </c>
      <c r="H8" s="119">
        <f t="shared" ref="H8:H21" si="1">G8/$D8</f>
        <v>0</v>
      </c>
      <c r="I8" s="118">
        <v>87885</v>
      </c>
      <c r="J8" s="119">
        <f t="shared" ref="J8:J21" si="2">I8/$D8</f>
        <v>0.17065048543689321</v>
      </c>
      <c r="K8" s="118">
        <v>129270</v>
      </c>
      <c r="L8" s="119">
        <f t="shared" ref="L8:L21" si="3">K8/$D8</f>
        <v>0.2510097087378641</v>
      </c>
      <c r="M8" s="118">
        <v>217155</v>
      </c>
      <c r="N8" s="119">
        <f t="shared" ref="N8:N21" si="4">M8/$D8</f>
        <v>0.42166019417475731</v>
      </c>
      <c r="O8" s="118">
        <v>41096</v>
      </c>
      <c r="P8" s="119">
        <v>0.32615873015873015</v>
      </c>
      <c r="Q8" s="120"/>
      <c r="R8" s="121"/>
      <c r="S8" s="99"/>
    </row>
    <row r="9" spans="1:19" ht="21.6" customHeight="1" x14ac:dyDescent="0.15">
      <c r="A9" s="98"/>
      <c r="B9" s="16"/>
      <c r="C9" s="17" t="s">
        <v>74</v>
      </c>
      <c r="D9" s="118">
        <v>515000</v>
      </c>
      <c r="E9" s="118">
        <v>0</v>
      </c>
      <c r="F9" s="119">
        <f t="shared" si="0"/>
        <v>0</v>
      </c>
      <c r="G9" s="118">
        <v>0</v>
      </c>
      <c r="H9" s="119">
        <f t="shared" si="1"/>
        <v>0</v>
      </c>
      <c r="I9" s="118">
        <v>87885</v>
      </c>
      <c r="J9" s="119">
        <f t="shared" si="2"/>
        <v>0.17065048543689321</v>
      </c>
      <c r="K9" s="118">
        <v>129270</v>
      </c>
      <c r="L9" s="119">
        <f t="shared" si="3"/>
        <v>0.2510097087378641</v>
      </c>
      <c r="M9" s="118">
        <v>217155</v>
      </c>
      <c r="N9" s="119">
        <f t="shared" si="4"/>
        <v>0.42166019417475731</v>
      </c>
      <c r="O9" s="118">
        <v>41096</v>
      </c>
      <c r="P9" s="119">
        <v>0.32615873015873015</v>
      </c>
      <c r="Q9" s="120">
        <f t="shared" ref="Q9:Q21" si="5">K9-O9</f>
        <v>88174</v>
      </c>
      <c r="R9" s="121">
        <f t="shared" ref="R9:R21" si="6">(L9-P9)*100</f>
        <v>-7.5149021420866049</v>
      </c>
      <c r="S9" s="99"/>
    </row>
    <row r="10" spans="1:19" ht="21.6" customHeight="1" x14ac:dyDescent="0.15">
      <c r="A10" s="98"/>
      <c r="B10" s="16" t="s">
        <v>58</v>
      </c>
      <c r="C10" s="17"/>
      <c r="D10" s="118">
        <v>1510815000</v>
      </c>
      <c r="E10" s="118">
        <v>208510971</v>
      </c>
      <c r="F10" s="119">
        <f t="shared" si="0"/>
        <v>0.13801224570844214</v>
      </c>
      <c r="G10" s="118">
        <v>157255008</v>
      </c>
      <c r="H10" s="119">
        <f t="shared" si="1"/>
        <v>0.10408621042285124</v>
      </c>
      <c r="I10" s="118">
        <v>244364828</v>
      </c>
      <c r="J10" s="119">
        <f t="shared" si="2"/>
        <v>0.16174371316143935</v>
      </c>
      <c r="K10" s="118">
        <v>192354263</v>
      </c>
      <c r="L10" s="119">
        <f t="shared" si="3"/>
        <v>0.12731821103179411</v>
      </c>
      <c r="M10" s="118">
        <v>802485070</v>
      </c>
      <c r="N10" s="119">
        <f t="shared" si="4"/>
        <v>0.53116038032452684</v>
      </c>
      <c r="O10" s="118">
        <v>303004858</v>
      </c>
      <c r="P10" s="119">
        <v>0.20456935667682072</v>
      </c>
      <c r="Q10" s="120"/>
      <c r="R10" s="121"/>
      <c r="S10" s="99"/>
    </row>
    <row r="11" spans="1:19" s="9" customFormat="1" ht="21.6" customHeight="1" x14ac:dyDescent="0.15">
      <c r="A11" s="98"/>
      <c r="B11" s="16"/>
      <c r="C11" s="17" t="s">
        <v>62</v>
      </c>
      <c r="D11" s="122">
        <v>4754000</v>
      </c>
      <c r="E11" s="122">
        <v>552020</v>
      </c>
      <c r="F11" s="123">
        <f t="shared" si="0"/>
        <v>0.11611695414387883</v>
      </c>
      <c r="G11" s="122">
        <v>1227920</v>
      </c>
      <c r="H11" s="123">
        <f t="shared" si="1"/>
        <v>0.2582919646613378</v>
      </c>
      <c r="I11" s="122">
        <v>802170</v>
      </c>
      <c r="J11" s="123">
        <f t="shared" si="2"/>
        <v>0.16873580143037442</v>
      </c>
      <c r="K11" s="122">
        <v>1145730</v>
      </c>
      <c r="L11" s="123">
        <f t="shared" si="3"/>
        <v>0.24100336558687421</v>
      </c>
      <c r="M11" s="122">
        <v>3727840</v>
      </c>
      <c r="N11" s="123">
        <f t="shared" si="4"/>
        <v>0.78414808582246531</v>
      </c>
      <c r="O11" s="122">
        <v>716120</v>
      </c>
      <c r="P11" s="123">
        <v>0.13766243752402921</v>
      </c>
      <c r="Q11" s="124">
        <f t="shared" si="5"/>
        <v>429610</v>
      </c>
      <c r="R11" s="125">
        <f t="shared" si="6"/>
        <v>10.334092806284501</v>
      </c>
      <c r="S11" s="126" t="s">
        <v>93</v>
      </c>
    </row>
    <row r="12" spans="1:19" s="9" customFormat="1" ht="21.6" customHeight="1" x14ac:dyDescent="0.15">
      <c r="A12" s="98"/>
      <c r="B12" s="16"/>
      <c r="C12" s="17" t="s">
        <v>61</v>
      </c>
      <c r="D12" s="122">
        <v>2390000</v>
      </c>
      <c r="E12" s="122">
        <v>0</v>
      </c>
      <c r="F12" s="123">
        <f t="shared" si="0"/>
        <v>0</v>
      </c>
      <c r="G12" s="122">
        <v>93370</v>
      </c>
      <c r="H12" s="123">
        <f t="shared" si="1"/>
        <v>3.9066945606694561E-2</v>
      </c>
      <c r="I12" s="122">
        <v>87390</v>
      </c>
      <c r="J12" s="123">
        <f t="shared" si="2"/>
        <v>3.6564853556485352E-2</v>
      </c>
      <c r="K12" s="122">
        <v>766440</v>
      </c>
      <c r="L12" s="123">
        <f t="shared" si="3"/>
        <v>0.32068619246861924</v>
      </c>
      <c r="M12" s="122">
        <v>947200</v>
      </c>
      <c r="N12" s="123">
        <f t="shared" si="4"/>
        <v>0.39631799163179915</v>
      </c>
      <c r="O12" s="122">
        <v>181900</v>
      </c>
      <c r="P12" s="123">
        <v>7.488678468505558E-2</v>
      </c>
      <c r="Q12" s="124">
        <f t="shared" si="5"/>
        <v>584540</v>
      </c>
      <c r="R12" s="125">
        <f t="shared" si="6"/>
        <v>24.579940778356367</v>
      </c>
      <c r="S12" s="114" t="s">
        <v>96</v>
      </c>
    </row>
    <row r="13" spans="1:19" s="9" customFormat="1" ht="21.6" customHeight="1" x14ac:dyDescent="0.15">
      <c r="A13" s="98"/>
      <c r="B13" s="16"/>
      <c r="C13" s="17" t="s">
        <v>87</v>
      </c>
      <c r="D13" s="122">
        <v>5140000</v>
      </c>
      <c r="E13" s="122">
        <v>0</v>
      </c>
      <c r="F13" s="123">
        <f t="shared" si="0"/>
        <v>0</v>
      </c>
      <c r="G13" s="122">
        <v>44936</v>
      </c>
      <c r="H13" s="123">
        <f t="shared" si="1"/>
        <v>8.7424124513618678E-3</v>
      </c>
      <c r="I13" s="122">
        <v>187240</v>
      </c>
      <c r="J13" s="123">
        <f t="shared" si="2"/>
        <v>3.6428015564202332E-2</v>
      </c>
      <c r="K13" s="122">
        <v>2129806</v>
      </c>
      <c r="L13" s="123">
        <f t="shared" si="3"/>
        <v>0.41435914396887158</v>
      </c>
      <c r="M13" s="122">
        <v>2361982</v>
      </c>
      <c r="N13" s="123">
        <f t="shared" si="4"/>
        <v>0.45952957198443578</v>
      </c>
      <c r="O13" s="122">
        <v>0</v>
      </c>
      <c r="P13" s="123">
        <v>0</v>
      </c>
      <c r="Q13" s="124">
        <f t="shared" si="5"/>
        <v>2129806</v>
      </c>
      <c r="R13" s="125">
        <f t="shared" si="6"/>
        <v>41.435914396887156</v>
      </c>
      <c r="S13" s="114" t="s">
        <v>75</v>
      </c>
    </row>
    <row r="14" spans="1:19" s="9" customFormat="1" ht="21.6" customHeight="1" x14ac:dyDescent="0.15">
      <c r="A14" s="98"/>
      <c r="B14" s="16"/>
      <c r="C14" s="17" t="s">
        <v>60</v>
      </c>
      <c r="D14" s="122">
        <v>6196000</v>
      </c>
      <c r="E14" s="122">
        <v>0</v>
      </c>
      <c r="F14" s="123">
        <f t="shared" si="0"/>
        <v>0</v>
      </c>
      <c r="G14" s="122">
        <v>108000</v>
      </c>
      <c r="H14" s="123">
        <f t="shared" si="1"/>
        <v>1.7430600387346677E-2</v>
      </c>
      <c r="I14" s="122">
        <v>1892519</v>
      </c>
      <c r="J14" s="123">
        <f t="shared" si="2"/>
        <v>0.30544205939315688</v>
      </c>
      <c r="K14" s="122">
        <v>260928</v>
      </c>
      <c r="L14" s="123">
        <f t="shared" si="3"/>
        <v>4.2112330535829565E-2</v>
      </c>
      <c r="M14" s="122">
        <v>2261447</v>
      </c>
      <c r="N14" s="123">
        <f t="shared" si="4"/>
        <v>0.36498499031633314</v>
      </c>
      <c r="O14" s="122">
        <v>619284</v>
      </c>
      <c r="P14" s="123">
        <v>0.25771285892634205</v>
      </c>
      <c r="Q14" s="124">
        <f t="shared" si="5"/>
        <v>-358356</v>
      </c>
      <c r="R14" s="125">
        <f t="shared" si="6"/>
        <v>-21.560052839051245</v>
      </c>
      <c r="S14" s="100"/>
    </row>
    <row r="15" spans="1:19" s="9" customFormat="1" ht="21.6" customHeight="1" x14ac:dyDescent="0.15">
      <c r="A15" s="98"/>
      <c r="B15" s="16"/>
      <c r="C15" s="17" t="s">
        <v>59</v>
      </c>
      <c r="D15" s="122">
        <v>1491248000</v>
      </c>
      <c r="E15" s="122">
        <v>207958951</v>
      </c>
      <c r="F15" s="123">
        <f t="shared" si="0"/>
        <v>0.13945296221688144</v>
      </c>
      <c r="G15" s="122">
        <v>155780782</v>
      </c>
      <c r="H15" s="123">
        <f t="shared" si="1"/>
        <v>0.10446336357198803</v>
      </c>
      <c r="I15" s="122">
        <v>241395509</v>
      </c>
      <c r="J15" s="123">
        <f t="shared" si="2"/>
        <v>0.1618748249788097</v>
      </c>
      <c r="K15" s="122">
        <v>187481732</v>
      </c>
      <c r="L15" s="123">
        <f t="shared" si="3"/>
        <v>0.12572136358271729</v>
      </c>
      <c r="M15" s="122">
        <v>792616974</v>
      </c>
      <c r="N15" s="123">
        <f t="shared" si="4"/>
        <v>0.53151251435039648</v>
      </c>
      <c r="O15" s="122">
        <v>300857554</v>
      </c>
      <c r="P15" s="123">
        <v>0.20470510821167684</v>
      </c>
      <c r="Q15" s="124">
        <f t="shared" si="5"/>
        <v>-113375822</v>
      </c>
      <c r="R15" s="125">
        <f t="shared" si="6"/>
        <v>-7.8983744628959549</v>
      </c>
      <c r="S15" s="114"/>
    </row>
    <row r="16" spans="1:19" s="9" customFormat="1" ht="21.6" customHeight="1" x14ac:dyDescent="0.15">
      <c r="A16" s="98"/>
      <c r="B16" s="16"/>
      <c r="C16" s="17" t="s">
        <v>24</v>
      </c>
      <c r="D16" s="122">
        <v>1087000</v>
      </c>
      <c r="E16" s="122">
        <v>0</v>
      </c>
      <c r="F16" s="123">
        <f t="shared" si="0"/>
        <v>0</v>
      </c>
      <c r="G16" s="122">
        <v>0</v>
      </c>
      <c r="H16" s="123">
        <f t="shared" si="1"/>
        <v>0</v>
      </c>
      <c r="I16" s="122">
        <v>0</v>
      </c>
      <c r="J16" s="123">
        <f t="shared" si="2"/>
        <v>0</v>
      </c>
      <c r="K16" s="122">
        <v>569627</v>
      </c>
      <c r="L16" s="123">
        <f t="shared" si="3"/>
        <v>0.52403587856485745</v>
      </c>
      <c r="M16" s="122">
        <v>569627</v>
      </c>
      <c r="N16" s="123">
        <f t="shared" si="4"/>
        <v>0.52403587856485745</v>
      </c>
      <c r="O16" s="122">
        <v>630000</v>
      </c>
      <c r="P16" s="123">
        <v>0.43810848400556329</v>
      </c>
      <c r="Q16" s="124">
        <f t="shared" si="5"/>
        <v>-60373</v>
      </c>
      <c r="R16" s="125">
        <f t="shared" si="6"/>
        <v>8.592739455929415</v>
      </c>
      <c r="S16" s="114"/>
    </row>
    <row r="17" spans="1:19" s="9" customFormat="1" ht="21.6" customHeight="1" x14ac:dyDescent="0.15">
      <c r="A17" s="98"/>
      <c r="B17" s="16" t="s">
        <v>88</v>
      </c>
      <c r="C17" s="17"/>
      <c r="D17" s="122">
        <v>380304000</v>
      </c>
      <c r="E17" s="122">
        <v>0</v>
      </c>
      <c r="F17" s="123">
        <f t="shared" si="0"/>
        <v>0</v>
      </c>
      <c r="G17" s="122">
        <v>0</v>
      </c>
      <c r="H17" s="123">
        <f t="shared" si="1"/>
        <v>0</v>
      </c>
      <c r="I17" s="122">
        <v>20304000</v>
      </c>
      <c r="J17" s="123">
        <f t="shared" si="2"/>
        <v>5.3388867853085956E-2</v>
      </c>
      <c r="K17" s="122">
        <v>127440000</v>
      </c>
      <c r="L17" s="123">
        <f t="shared" si="3"/>
        <v>0.33510034078000756</v>
      </c>
      <c r="M17" s="122">
        <v>147744000</v>
      </c>
      <c r="N17" s="123">
        <f t="shared" si="4"/>
        <v>0.38848920863309355</v>
      </c>
      <c r="O17" s="122">
        <v>0</v>
      </c>
      <c r="P17" s="123">
        <v>0</v>
      </c>
      <c r="Q17" s="124"/>
      <c r="R17" s="125"/>
      <c r="S17" s="114"/>
    </row>
    <row r="18" spans="1:19" s="9" customFormat="1" ht="21.6" customHeight="1" x14ac:dyDescent="0.15">
      <c r="A18" s="98"/>
      <c r="B18" s="16"/>
      <c r="C18" s="17" t="s">
        <v>89</v>
      </c>
      <c r="D18" s="122">
        <v>380304000</v>
      </c>
      <c r="E18" s="122">
        <v>0</v>
      </c>
      <c r="F18" s="123">
        <f t="shared" si="0"/>
        <v>0</v>
      </c>
      <c r="G18" s="122">
        <v>0</v>
      </c>
      <c r="H18" s="123">
        <f t="shared" si="1"/>
        <v>0</v>
      </c>
      <c r="I18" s="122">
        <v>20304000</v>
      </c>
      <c r="J18" s="123">
        <f t="shared" si="2"/>
        <v>5.3388867853085956E-2</v>
      </c>
      <c r="K18" s="122">
        <v>127440000</v>
      </c>
      <c r="L18" s="123">
        <f t="shared" si="3"/>
        <v>0.33510034078000756</v>
      </c>
      <c r="M18" s="122">
        <v>147744000</v>
      </c>
      <c r="N18" s="123">
        <f t="shared" si="4"/>
        <v>0.38848920863309355</v>
      </c>
      <c r="O18" s="122">
        <v>0</v>
      </c>
      <c r="P18" s="123">
        <v>0</v>
      </c>
      <c r="Q18" s="124">
        <f t="shared" si="5"/>
        <v>127440000</v>
      </c>
      <c r="R18" s="125">
        <f t="shared" si="6"/>
        <v>33.510034078000757</v>
      </c>
      <c r="S18" s="114" t="s">
        <v>75</v>
      </c>
    </row>
    <row r="19" spans="1:19" ht="21.6" customHeight="1" x14ac:dyDescent="0.15">
      <c r="A19" s="98" t="s">
        <v>57</v>
      </c>
      <c r="B19" s="16"/>
      <c r="C19" s="17"/>
      <c r="D19" s="118">
        <v>385000</v>
      </c>
      <c r="E19" s="118">
        <v>20080</v>
      </c>
      <c r="F19" s="119">
        <f t="shared" si="0"/>
        <v>5.2155844155844157E-2</v>
      </c>
      <c r="G19" s="118">
        <v>31000</v>
      </c>
      <c r="H19" s="119">
        <f t="shared" si="1"/>
        <v>8.0519480519480519E-2</v>
      </c>
      <c r="I19" s="118">
        <v>176740</v>
      </c>
      <c r="J19" s="119">
        <f t="shared" si="2"/>
        <v>0.45906493506493506</v>
      </c>
      <c r="K19" s="118">
        <v>148320</v>
      </c>
      <c r="L19" s="119">
        <f t="shared" si="3"/>
        <v>0.38524675324675323</v>
      </c>
      <c r="M19" s="118">
        <v>376140</v>
      </c>
      <c r="N19" s="119">
        <f t="shared" si="4"/>
        <v>0.97698701298701296</v>
      </c>
      <c r="O19" s="118">
        <v>98760</v>
      </c>
      <c r="P19" s="119">
        <v>0.24939393939393939</v>
      </c>
      <c r="Q19" s="120"/>
      <c r="R19" s="121"/>
      <c r="S19" s="99"/>
    </row>
    <row r="20" spans="1:19" ht="21.6" customHeight="1" x14ac:dyDescent="0.15">
      <c r="A20" s="98"/>
      <c r="B20" s="16" t="s">
        <v>58</v>
      </c>
      <c r="C20" s="17"/>
      <c r="D20" s="118">
        <v>385000</v>
      </c>
      <c r="E20" s="118">
        <v>20080</v>
      </c>
      <c r="F20" s="119">
        <f t="shared" si="0"/>
        <v>5.2155844155844157E-2</v>
      </c>
      <c r="G20" s="118">
        <v>31000</v>
      </c>
      <c r="H20" s="119">
        <f t="shared" si="1"/>
        <v>8.0519480519480519E-2</v>
      </c>
      <c r="I20" s="118">
        <v>176740</v>
      </c>
      <c r="J20" s="119">
        <f t="shared" si="2"/>
        <v>0.45906493506493506</v>
      </c>
      <c r="K20" s="118">
        <v>148320</v>
      </c>
      <c r="L20" s="119">
        <f t="shared" si="3"/>
        <v>0.38524675324675323</v>
      </c>
      <c r="M20" s="118">
        <v>376140</v>
      </c>
      <c r="N20" s="119">
        <f t="shared" si="4"/>
        <v>0.97698701298701296</v>
      </c>
      <c r="O20" s="118">
        <v>98760</v>
      </c>
      <c r="P20" s="119">
        <v>0.24939393939393939</v>
      </c>
      <c r="Q20" s="120"/>
      <c r="R20" s="121"/>
      <c r="S20" s="99"/>
    </row>
    <row r="21" spans="1:19" s="9" customFormat="1" ht="21.6" customHeight="1" thickBot="1" x14ac:dyDescent="0.2">
      <c r="A21" s="101"/>
      <c r="B21" s="102"/>
      <c r="C21" s="103" t="s">
        <v>5</v>
      </c>
      <c r="D21" s="130">
        <v>385000</v>
      </c>
      <c r="E21" s="130">
        <v>20080</v>
      </c>
      <c r="F21" s="123">
        <f t="shared" si="0"/>
        <v>5.2155844155844157E-2</v>
      </c>
      <c r="G21" s="130">
        <v>31000</v>
      </c>
      <c r="H21" s="123">
        <f t="shared" si="1"/>
        <v>8.0519480519480519E-2</v>
      </c>
      <c r="I21" s="130">
        <v>176740</v>
      </c>
      <c r="J21" s="123">
        <f t="shared" si="2"/>
        <v>0.45906493506493506</v>
      </c>
      <c r="K21" s="130">
        <v>148320</v>
      </c>
      <c r="L21" s="123">
        <f t="shared" si="3"/>
        <v>0.38524675324675323</v>
      </c>
      <c r="M21" s="130">
        <v>376140</v>
      </c>
      <c r="N21" s="123">
        <f t="shared" si="4"/>
        <v>0.97698701298701296</v>
      </c>
      <c r="O21" s="130">
        <v>98760</v>
      </c>
      <c r="P21" s="131">
        <v>0.24939393939393939</v>
      </c>
      <c r="Q21" s="124">
        <f t="shared" si="5"/>
        <v>49560</v>
      </c>
      <c r="R21" s="125">
        <f t="shared" si="6"/>
        <v>13.585281385281384</v>
      </c>
      <c r="S21" s="132" t="s">
        <v>99</v>
      </c>
    </row>
  </sheetData>
  <mergeCells count="17">
    <mergeCell ref="A4:C4"/>
    <mergeCell ref="M3:M5"/>
    <mergeCell ref="N3:N5"/>
    <mergeCell ref="O3:O4"/>
    <mergeCell ref="P3:P5"/>
    <mergeCell ref="Q3:R4"/>
    <mergeCell ref="S3:S4"/>
    <mergeCell ref="D2:D5"/>
    <mergeCell ref="E2:N2"/>
    <mergeCell ref="E3:E4"/>
    <mergeCell ref="F3:F5"/>
    <mergeCell ref="G3:G4"/>
    <mergeCell ref="H3:H5"/>
    <mergeCell ref="I3:I4"/>
    <mergeCell ref="J3:J5"/>
    <mergeCell ref="K3:K4"/>
    <mergeCell ref="L3:L5"/>
  </mergeCells>
  <phoneticPr fontId="9"/>
  <printOptions horizontalCentered="1"/>
  <pageMargins left="0.39370078740157483" right="0.39370078740157483" top="0.59055118110236227" bottom="0.39370078740157483" header="0" footer="0"/>
  <pageSetup paperSize="9" scale="61" pageOrder="overThenDown"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7"/>
  <sheetViews>
    <sheetView view="pageBreakPreview" zoomScaleNormal="100" zoomScaleSheetLayoutView="100" workbookViewId="0">
      <selection activeCell="O18" sqref="O18"/>
    </sheetView>
  </sheetViews>
  <sheetFormatPr defaultRowHeight="12" x14ac:dyDescent="0.15"/>
  <cols>
    <col min="1" max="1" width="3.75" style="77" customWidth="1"/>
    <col min="2" max="2" width="3.625" style="77" customWidth="1"/>
    <col min="3" max="3" width="15" style="77" bestFit="1" customWidth="1"/>
    <col min="4" max="4" width="11.375" style="81" bestFit="1" customWidth="1"/>
    <col min="5" max="5" width="8.875" style="78" bestFit="1" customWidth="1"/>
    <col min="6" max="6" width="5.375" style="78" bestFit="1" customWidth="1"/>
    <col min="7" max="7" width="8.875" style="78" bestFit="1" customWidth="1"/>
    <col min="8" max="8" width="5.375" style="78" bestFit="1" customWidth="1"/>
    <col min="9" max="9" width="8.875" style="78" bestFit="1" customWidth="1"/>
    <col min="10" max="10" width="4.75" style="78" bestFit="1" customWidth="1"/>
    <col min="11" max="11" width="13.375" style="78" bestFit="1" customWidth="1"/>
    <col min="12" max="12" width="6.25" style="78" bestFit="1" customWidth="1"/>
    <col min="13" max="13" width="9.25" style="78" bestFit="1" customWidth="1"/>
    <col min="14" max="14" width="6.25" style="78" bestFit="1" customWidth="1"/>
    <col min="15" max="15" width="10.625" style="31" bestFit="1" customWidth="1"/>
    <col min="16" max="16" width="5.375" style="31" bestFit="1" customWidth="1"/>
    <col min="17" max="18" width="11.375" style="31" customWidth="1"/>
    <col min="19" max="19" width="37" style="31" bestFit="1" customWidth="1"/>
    <col min="20" max="16384" width="9" style="31"/>
  </cols>
  <sheetData>
    <row r="1" spans="1:19" ht="21.6" customHeight="1" thickBot="1" x14ac:dyDescent="0.2">
      <c r="A1" s="28" t="s">
        <v>76</v>
      </c>
      <c r="B1" s="28"/>
      <c r="C1" s="28"/>
      <c r="D1" s="29"/>
      <c r="E1" s="30"/>
      <c r="F1" s="30"/>
      <c r="G1" s="30"/>
      <c r="H1" s="30"/>
      <c r="I1" s="30"/>
      <c r="J1" s="30"/>
      <c r="K1" s="30"/>
      <c r="L1" s="30"/>
      <c r="M1" s="30"/>
      <c r="N1" s="30"/>
    </row>
    <row r="2" spans="1:19" ht="21.6" customHeight="1" x14ac:dyDescent="0.15">
      <c r="A2" s="32"/>
      <c r="B2" s="33"/>
      <c r="C2" s="34"/>
      <c r="D2" s="171" t="s">
        <v>46</v>
      </c>
      <c r="E2" s="145" t="s">
        <v>80</v>
      </c>
      <c r="F2" s="146"/>
      <c r="G2" s="146"/>
      <c r="H2" s="146"/>
      <c r="I2" s="146"/>
      <c r="J2" s="146"/>
      <c r="K2" s="146"/>
      <c r="L2" s="146"/>
      <c r="M2" s="146"/>
      <c r="N2" s="147"/>
      <c r="O2" s="35" t="s">
        <v>86</v>
      </c>
      <c r="P2" s="35"/>
      <c r="Q2" s="35"/>
      <c r="R2" s="35"/>
      <c r="S2" s="36"/>
    </row>
    <row r="3" spans="1:19" ht="21.6" customHeight="1" x14ac:dyDescent="0.15">
      <c r="A3" s="37"/>
      <c r="B3" s="38"/>
      <c r="C3" s="39"/>
      <c r="D3" s="172"/>
      <c r="E3" s="164" t="s">
        <v>77</v>
      </c>
      <c r="F3" s="168" t="s">
        <v>78</v>
      </c>
      <c r="G3" s="164" t="s">
        <v>48</v>
      </c>
      <c r="H3" s="168" t="s">
        <v>78</v>
      </c>
      <c r="I3" s="164" t="s">
        <v>49</v>
      </c>
      <c r="J3" s="168" t="s">
        <v>78</v>
      </c>
      <c r="K3" s="174" t="s">
        <v>79</v>
      </c>
      <c r="L3" s="168" t="s">
        <v>78</v>
      </c>
      <c r="M3" s="163" t="s">
        <v>45</v>
      </c>
      <c r="N3" s="138" t="s">
        <v>50</v>
      </c>
      <c r="O3" s="164" t="s">
        <v>85</v>
      </c>
      <c r="P3" s="165" t="s">
        <v>78</v>
      </c>
      <c r="Q3" s="175" t="s">
        <v>84</v>
      </c>
      <c r="R3" s="176"/>
      <c r="S3" s="148" t="s">
        <v>83</v>
      </c>
    </row>
    <row r="4" spans="1:19" ht="21.6" customHeight="1" x14ac:dyDescent="0.15">
      <c r="A4" s="160" t="s">
        <v>68</v>
      </c>
      <c r="B4" s="161"/>
      <c r="C4" s="162"/>
      <c r="D4" s="172"/>
      <c r="E4" s="164"/>
      <c r="F4" s="169"/>
      <c r="G4" s="164"/>
      <c r="H4" s="169"/>
      <c r="I4" s="164"/>
      <c r="J4" s="169"/>
      <c r="K4" s="164"/>
      <c r="L4" s="169"/>
      <c r="M4" s="163"/>
      <c r="N4" s="139"/>
      <c r="O4" s="164"/>
      <c r="P4" s="166"/>
      <c r="Q4" s="177"/>
      <c r="R4" s="178"/>
      <c r="S4" s="150"/>
    </row>
    <row r="5" spans="1:19" ht="21.6" customHeight="1" x14ac:dyDescent="0.15">
      <c r="A5" s="40"/>
      <c r="B5" s="41"/>
      <c r="C5" s="42"/>
      <c r="D5" s="173"/>
      <c r="E5" s="117" t="s">
        <v>44</v>
      </c>
      <c r="F5" s="170"/>
      <c r="G5" s="117" t="s">
        <v>44</v>
      </c>
      <c r="H5" s="170"/>
      <c r="I5" s="117" t="s">
        <v>44</v>
      </c>
      <c r="J5" s="170"/>
      <c r="K5" s="117" t="s">
        <v>44</v>
      </c>
      <c r="L5" s="170"/>
      <c r="M5" s="163"/>
      <c r="N5" s="140"/>
      <c r="O5" s="117" t="s">
        <v>44</v>
      </c>
      <c r="P5" s="167"/>
      <c r="Q5" s="43" t="s">
        <v>72</v>
      </c>
      <c r="R5" s="44" t="s">
        <v>73</v>
      </c>
      <c r="S5" s="45"/>
    </row>
    <row r="6" spans="1:19" ht="21.6" customHeight="1" x14ac:dyDescent="0.15">
      <c r="A6" s="46" t="s">
        <v>67</v>
      </c>
      <c r="B6" s="47"/>
      <c r="C6" s="48"/>
      <c r="D6" s="49">
        <f>SUBTOTAL(9,D7:D10)</f>
        <v>31051000</v>
      </c>
      <c r="E6" s="49">
        <f>SUBTOTAL(9,E7:E10)</f>
        <v>1390890</v>
      </c>
      <c r="F6" s="50">
        <f>E6/$D6</f>
        <v>4.4793726450033815E-2</v>
      </c>
      <c r="G6" s="49">
        <f>SUBTOTAL(9,G7:G10)</f>
        <v>2226893</v>
      </c>
      <c r="H6" s="50">
        <f>G6/$D6</f>
        <v>7.1717271585456183E-2</v>
      </c>
      <c r="I6" s="49">
        <f>SUBTOTAL(9,I7:I10)</f>
        <v>1854960</v>
      </c>
      <c r="J6" s="50">
        <f>I6/$D6</f>
        <v>5.9739138836108339E-2</v>
      </c>
      <c r="K6" s="49">
        <f>SUBTOTAL(9,K7:K10)</f>
        <v>4780029</v>
      </c>
      <c r="L6" s="50">
        <f>K6/$D6</f>
        <v>0.15394122572541946</v>
      </c>
      <c r="M6" s="51">
        <f>SUBTOTAL(9,M7:M10)</f>
        <v>10252772</v>
      </c>
      <c r="N6" s="50">
        <f>M6/$D6</f>
        <v>0.33019136259701781</v>
      </c>
      <c r="O6" s="49">
        <v>6231950</v>
      </c>
      <c r="P6" s="52">
        <v>0.18148123676408301</v>
      </c>
      <c r="Q6" s="53"/>
      <c r="R6" s="54"/>
      <c r="S6" s="55"/>
    </row>
    <row r="7" spans="1:19" ht="21.6" customHeight="1" x14ac:dyDescent="0.15">
      <c r="A7" s="56"/>
      <c r="B7" s="57" t="s">
        <v>66</v>
      </c>
      <c r="C7" s="58"/>
      <c r="D7" s="59">
        <f>SUBTOTAL(9,D8:D10)</f>
        <v>31051000</v>
      </c>
      <c r="E7" s="59">
        <f>SUBTOTAL(9,E8:E10)</f>
        <v>1390890</v>
      </c>
      <c r="F7" s="21">
        <f>E7/$D7</f>
        <v>4.4793726450033815E-2</v>
      </c>
      <c r="G7" s="59">
        <f>SUBTOTAL(9,G8:G10)</f>
        <v>2226893</v>
      </c>
      <c r="H7" s="21">
        <f>G7/$D7</f>
        <v>7.1717271585456183E-2</v>
      </c>
      <c r="I7" s="59">
        <f>SUBTOTAL(9,I8:I10)</f>
        <v>1854960</v>
      </c>
      <c r="J7" s="21">
        <f>I7/$D7</f>
        <v>5.9739138836108339E-2</v>
      </c>
      <c r="K7" s="59">
        <f>SUBTOTAL(9,K8:K10)</f>
        <v>4780029</v>
      </c>
      <c r="L7" s="21">
        <f>K7/$D7</f>
        <v>0.15394122572541946</v>
      </c>
      <c r="M7" s="60">
        <f>SUBTOTAL(9,M8:M10)</f>
        <v>10252772</v>
      </c>
      <c r="N7" s="21">
        <f>M7/$D7</f>
        <v>0.33019136259701781</v>
      </c>
      <c r="O7" s="59">
        <v>6231950</v>
      </c>
      <c r="P7" s="61">
        <v>0.18148123676408301</v>
      </c>
      <c r="Q7" s="62"/>
      <c r="R7" s="63"/>
      <c r="S7" s="64"/>
    </row>
    <row r="8" spans="1:19" ht="21.6" customHeight="1" x14ac:dyDescent="0.15">
      <c r="A8" s="65"/>
      <c r="B8" s="57"/>
      <c r="C8" s="58" t="s">
        <v>65</v>
      </c>
      <c r="D8" s="66">
        <v>10498000</v>
      </c>
      <c r="E8" s="60">
        <v>1302330</v>
      </c>
      <c r="F8" s="21">
        <f>E8/$D8</f>
        <v>0.12405505810630596</v>
      </c>
      <c r="G8" s="60">
        <v>1913560</v>
      </c>
      <c r="H8" s="21">
        <f>G8/$D8</f>
        <v>0.18227852924366547</v>
      </c>
      <c r="I8" s="60">
        <v>378110</v>
      </c>
      <c r="J8" s="21">
        <f>I8/$D8</f>
        <v>3.6017336635549631E-2</v>
      </c>
      <c r="K8" s="60">
        <v>1114696</v>
      </c>
      <c r="L8" s="21">
        <f>K8/$D8</f>
        <v>0.10618174890455324</v>
      </c>
      <c r="M8" s="60">
        <f>SUM(K8,I8,G8,E8)</f>
        <v>4708696</v>
      </c>
      <c r="N8" s="21">
        <f>M8/$D8</f>
        <v>0.44853267289007431</v>
      </c>
      <c r="O8" s="60">
        <v>1151781</v>
      </c>
      <c r="P8" s="61">
        <v>0.12698169089929995</v>
      </c>
      <c r="Q8" s="62">
        <f>K8-O8</f>
        <v>-37085</v>
      </c>
      <c r="R8" s="63">
        <f>(L8-P8)*100</f>
        <v>-2.0799941994746702</v>
      </c>
      <c r="S8" s="64"/>
    </row>
    <row r="9" spans="1:19" ht="21.6" customHeight="1" x14ac:dyDescent="0.15">
      <c r="A9" s="65"/>
      <c r="B9" s="57"/>
      <c r="C9" s="58" t="s">
        <v>64</v>
      </c>
      <c r="D9" s="66">
        <v>20122000</v>
      </c>
      <c r="E9" s="60">
        <v>88560</v>
      </c>
      <c r="F9" s="21">
        <f>E9/$D9</f>
        <v>4.4011529669018981E-3</v>
      </c>
      <c r="G9" s="60">
        <v>313333</v>
      </c>
      <c r="H9" s="21">
        <f>G9/$D9</f>
        <v>1.5571662856574893E-2</v>
      </c>
      <c r="I9" s="60">
        <v>1476850</v>
      </c>
      <c r="J9" s="21">
        <f>I9/$D9</f>
        <v>7.3394791770201764E-2</v>
      </c>
      <c r="K9" s="60">
        <v>3234333</v>
      </c>
      <c r="L9" s="21">
        <f>K9/$D9</f>
        <v>0.16073615942749231</v>
      </c>
      <c r="M9" s="60">
        <f>SUM(K9,I9,G9,E9)</f>
        <v>5113076</v>
      </c>
      <c r="N9" s="21">
        <f>M9/$D9</f>
        <v>0.25410376702117088</v>
      </c>
      <c r="O9" s="60">
        <v>4657169</v>
      </c>
      <c r="P9" s="61">
        <v>0.20121257381035082</v>
      </c>
      <c r="Q9" s="62">
        <f>K9-O9</f>
        <v>-1422836</v>
      </c>
      <c r="R9" s="63">
        <f>(L9-P9)*100</f>
        <v>-4.0476414382858508</v>
      </c>
      <c r="S9" s="64"/>
    </row>
    <row r="10" spans="1:19" ht="21.6" customHeight="1" thickBot="1" x14ac:dyDescent="0.2">
      <c r="A10" s="67"/>
      <c r="B10" s="68"/>
      <c r="C10" s="69" t="s">
        <v>3</v>
      </c>
      <c r="D10" s="70">
        <v>431000</v>
      </c>
      <c r="E10" s="71">
        <v>0</v>
      </c>
      <c r="F10" s="72">
        <f>E10/$D10</f>
        <v>0</v>
      </c>
      <c r="G10" s="71">
        <v>0</v>
      </c>
      <c r="H10" s="72">
        <f>G10/$D10</f>
        <v>0</v>
      </c>
      <c r="I10" s="71">
        <v>0</v>
      </c>
      <c r="J10" s="72">
        <f>I10/$D10</f>
        <v>0</v>
      </c>
      <c r="K10" s="71">
        <v>431000</v>
      </c>
      <c r="L10" s="72">
        <f>K10/$D10</f>
        <v>1</v>
      </c>
      <c r="M10" s="71">
        <f>SUM(K10,I10,G10,E10)</f>
        <v>431000</v>
      </c>
      <c r="N10" s="72">
        <f>M10/$D10</f>
        <v>1</v>
      </c>
      <c r="O10" s="71">
        <v>423000</v>
      </c>
      <c r="P10" s="73">
        <v>0.90214797136038183</v>
      </c>
      <c r="Q10" s="74">
        <f>K10-O10</f>
        <v>8000</v>
      </c>
      <c r="R10" s="75">
        <f>(L10-P10)*100</f>
        <v>9.7852028639618176</v>
      </c>
      <c r="S10" s="76"/>
    </row>
    <row r="11" spans="1:19" ht="21.6" customHeight="1" x14ac:dyDescent="0.15">
      <c r="D11" s="78"/>
      <c r="E11" s="79"/>
      <c r="F11" s="79"/>
      <c r="G11" s="80"/>
      <c r="H11" s="80"/>
      <c r="I11" s="80"/>
      <c r="J11" s="80"/>
      <c r="K11" s="80"/>
      <c r="L11" s="80"/>
      <c r="M11" s="80"/>
      <c r="N11" s="80"/>
    </row>
    <row r="12" spans="1:19" ht="21.6" customHeight="1" x14ac:dyDescent="0.15">
      <c r="D12" s="78"/>
      <c r="G12" s="31"/>
      <c r="H12" s="31"/>
      <c r="I12" s="31"/>
      <c r="J12" s="31"/>
      <c r="K12" s="31"/>
      <c r="L12" s="31"/>
      <c r="M12" s="31"/>
      <c r="N12" s="31"/>
    </row>
    <row r="13" spans="1:19" ht="21.6" customHeight="1" x14ac:dyDescent="0.15">
      <c r="D13" s="78"/>
      <c r="G13" s="31"/>
      <c r="H13" s="31"/>
      <c r="I13" s="31"/>
      <c r="J13" s="31"/>
      <c r="K13" s="31"/>
      <c r="L13" s="31"/>
      <c r="M13" s="31"/>
      <c r="N13" s="31"/>
    </row>
    <row r="14" spans="1:19" x14ac:dyDescent="0.15">
      <c r="D14" s="78"/>
      <c r="G14" s="31"/>
      <c r="H14" s="31"/>
      <c r="I14" s="31"/>
      <c r="J14" s="31"/>
      <c r="K14" s="31"/>
      <c r="L14" s="31"/>
      <c r="M14" s="31"/>
      <c r="N14" s="31"/>
    </row>
    <row r="15" spans="1:19" x14ac:dyDescent="0.15">
      <c r="D15" s="78"/>
      <c r="G15" s="31"/>
      <c r="H15" s="31"/>
      <c r="I15" s="31"/>
      <c r="J15" s="31"/>
      <c r="K15" s="31"/>
      <c r="L15" s="31"/>
      <c r="M15" s="31"/>
      <c r="N15" s="31"/>
    </row>
    <row r="16" spans="1:19" x14ac:dyDescent="0.15">
      <c r="D16" s="78"/>
      <c r="G16" s="31"/>
      <c r="H16" s="31"/>
      <c r="I16" s="31"/>
      <c r="J16" s="31"/>
      <c r="K16" s="31"/>
      <c r="L16" s="31"/>
      <c r="M16" s="31"/>
      <c r="N16" s="31"/>
    </row>
    <row r="17" spans="4:14" x14ac:dyDescent="0.15">
      <c r="D17" s="78"/>
      <c r="G17" s="31"/>
      <c r="H17" s="31"/>
      <c r="I17" s="31"/>
      <c r="J17" s="31"/>
      <c r="K17" s="31"/>
      <c r="L17" s="31"/>
      <c r="M17" s="31"/>
      <c r="N17" s="31"/>
    </row>
    <row r="18" spans="4:14" x14ac:dyDescent="0.15">
      <c r="D18" s="78"/>
      <c r="G18" s="31"/>
      <c r="H18" s="31"/>
      <c r="I18" s="31"/>
      <c r="J18" s="31"/>
      <c r="K18" s="31"/>
      <c r="L18" s="31"/>
      <c r="M18" s="31"/>
      <c r="N18" s="31"/>
    </row>
    <row r="19" spans="4:14" x14ac:dyDescent="0.15">
      <c r="D19" s="78"/>
      <c r="G19" s="31"/>
      <c r="H19" s="31"/>
      <c r="I19" s="31"/>
      <c r="J19" s="31"/>
      <c r="K19" s="31"/>
      <c r="L19" s="31"/>
      <c r="M19" s="31"/>
      <c r="N19" s="31"/>
    </row>
    <row r="20" spans="4:14" x14ac:dyDescent="0.15">
      <c r="D20" s="78"/>
      <c r="G20" s="31"/>
      <c r="H20" s="31"/>
      <c r="I20" s="31"/>
      <c r="J20" s="31"/>
      <c r="K20" s="31"/>
      <c r="L20" s="31"/>
      <c r="M20" s="31"/>
      <c r="N20" s="31"/>
    </row>
    <row r="21" spans="4:14" x14ac:dyDescent="0.15">
      <c r="D21" s="78"/>
      <c r="G21" s="31"/>
      <c r="H21" s="31"/>
      <c r="I21" s="31"/>
      <c r="J21" s="31"/>
      <c r="K21" s="31"/>
      <c r="L21" s="31"/>
      <c r="M21" s="31"/>
      <c r="N21" s="31"/>
    </row>
    <row r="22" spans="4:14" x14ac:dyDescent="0.15">
      <c r="D22" s="78"/>
      <c r="G22" s="31"/>
      <c r="H22" s="31"/>
      <c r="I22" s="31"/>
      <c r="J22" s="31"/>
      <c r="K22" s="31"/>
      <c r="L22" s="31"/>
      <c r="M22" s="31"/>
      <c r="N22" s="31"/>
    </row>
    <row r="23" spans="4:14" x14ac:dyDescent="0.15">
      <c r="D23" s="78"/>
      <c r="G23" s="31"/>
      <c r="H23" s="31"/>
      <c r="I23" s="31"/>
      <c r="J23" s="31"/>
      <c r="K23" s="31"/>
      <c r="L23" s="31"/>
      <c r="M23" s="31"/>
      <c r="N23" s="31"/>
    </row>
    <row r="24" spans="4:14" x14ac:dyDescent="0.15">
      <c r="D24" s="78"/>
      <c r="G24" s="31"/>
      <c r="H24" s="31"/>
      <c r="I24" s="31"/>
      <c r="J24" s="31"/>
      <c r="K24" s="31"/>
      <c r="L24" s="31"/>
      <c r="M24" s="31"/>
      <c r="N24" s="31"/>
    </row>
    <row r="25" spans="4:14" x14ac:dyDescent="0.15">
      <c r="D25" s="78"/>
      <c r="G25" s="31"/>
      <c r="H25" s="31"/>
      <c r="I25" s="31"/>
      <c r="J25" s="31"/>
      <c r="K25" s="31"/>
      <c r="L25" s="31"/>
      <c r="M25" s="31"/>
      <c r="N25" s="31"/>
    </row>
    <row r="26" spans="4:14" x14ac:dyDescent="0.15">
      <c r="D26" s="78"/>
      <c r="G26" s="31"/>
      <c r="H26" s="31"/>
      <c r="I26" s="31"/>
      <c r="J26" s="31"/>
      <c r="K26" s="31"/>
      <c r="L26" s="31"/>
      <c r="M26" s="31"/>
      <c r="N26" s="31"/>
    </row>
    <row r="27" spans="4:14" x14ac:dyDescent="0.15">
      <c r="D27" s="78"/>
      <c r="G27" s="31"/>
      <c r="H27" s="31"/>
      <c r="I27" s="31"/>
      <c r="J27" s="31"/>
      <c r="K27" s="31"/>
      <c r="L27" s="31"/>
      <c r="M27" s="31"/>
      <c r="N27" s="31"/>
    </row>
    <row r="28" spans="4:14" x14ac:dyDescent="0.15">
      <c r="D28" s="78"/>
      <c r="G28" s="31"/>
      <c r="H28" s="31"/>
      <c r="I28" s="31"/>
      <c r="J28" s="31"/>
      <c r="K28" s="31"/>
      <c r="L28" s="31"/>
      <c r="M28" s="31"/>
      <c r="N28" s="31"/>
    </row>
    <row r="29" spans="4:14" x14ac:dyDescent="0.15">
      <c r="D29" s="78"/>
      <c r="G29" s="31"/>
      <c r="H29" s="31"/>
      <c r="I29" s="31"/>
      <c r="J29" s="31"/>
      <c r="K29" s="31"/>
      <c r="L29" s="31"/>
      <c r="M29" s="31"/>
      <c r="N29" s="31"/>
    </row>
    <row r="30" spans="4:14" x14ac:dyDescent="0.15">
      <c r="D30" s="78"/>
      <c r="G30" s="31"/>
      <c r="H30" s="31"/>
      <c r="I30" s="31"/>
      <c r="J30" s="31"/>
      <c r="K30" s="31"/>
      <c r="L30" s="31"/>
      <c r="M30" s="31"/>
      <c r="N30" s="31"/>
    </row>
    <row r="31" spans="4:14" x14ac:dyDescent="0.15">
      <c r="D31" s="78"/>
      <c r="G31" s="31"/>
      <c r="H31" s="31"/>
      <c r="I31" s="31"/>
      <c r="J31" s="31"/>
      <c r="K31" s="31"/>
      <c r="L31" s="31"/>
      <c r="M31" s="31"/>
      <c r="N31" s="31"/>
    </row>
    <row r="32" spans="4:14" x14ac:dyDescent="0.15">
      <c r="D32" s="78"/>
      <c r="G32" s="31"/>
      <c r="H32" s="31"/>
      <c r="I32" s="31"/>
      <c r="J32" s="31"/>
      <c r="K32" s="31"/>
      <c r="L32" s="31"/>
      <c r="M32" s="31"/>
      <c r="N32" s="31"/>
    </row>
    <row r="33" spans="4:14" x14ac:dyDescent="0.15">
      <c r="D33" s="78"/>
      <c r="G33" s="31"/>
      <c r="H33" s="31"/>
      <c r="I33" s="31"/>
      <c r="J33" s="31"/>
      <c r="K33" s="31"/>
      <c r="L33" s="31"/>
      <c r="M33" s="31"/>
      <c r="N33" s="31"/>
    </row>
    <row r="34" spans="4:14" x14ac:dyDescent="0.15">
      <c r="D34" s="78"/>
      <c r="G34" s="31"/>
      <c r="H34" s="31"/>
      <c r="I34" s="31"/>
      <c r="J34" s="31"/>
      <c r="K34" s="31"/>
      <c r="L34" s="31"/>
      <c r="M34" s="31"/>
      <c r="N34" s="31"/>
    </row>
    <row r="35" spans="4:14" x14ac:dyDescent="0.15">
      <c r="D35" s="78"/>
      <c r="G35" s="31"/>
      <c r="H35" s="31"/>
      <c r="I35" s="31"/>
      <c r="J35" s="31"/>
      <c r="K35" s="31"/>
      <c r="L35" s="31"/>
      <c r="M35" s="31"/>
      <c r="N35" s="31"/>
    </row>
    <row r="36" spans="4:14" x14ac:dyDescent="0.15">
      <c r="D36" s="78"/>
      <c r="G36" s="31"/>
      <c r="H36" s="31"/>
      <c r="I36" s="31"/>
      <c r="J36" s="31"/>
      <c r="K36" s="31"/>
      <c r="L36" s="31"/>
      <c r="M36" s="31"/>
      <c r="N36" s="31"/>
    </row>
    <row r="37" spans="4:14" x14ac:dyDescent="0.15">
      <c r="D37" s="78"/>
      <c r="G37" s="31"/>
      <c r="H37" s="31"/>
      <c r="I37" s="31"/>
      <c r="J37" s="31"/>
      <c r="K37" s="31"/>
      <c r="L37" s="31"/>
      <c r="M37" s="31"/>
      <c r="N37" s="31"/>
    </row>
    <row r="38" spans="4:14" x14ac:dyDescent="0.15">
      <c r="D38" s="78"/>
      <c r="G38" s="31"/>
      <c r="H38" s="31"/>
      <c r="I38" s="31"/>
      <c r="J38" s="31"/>
      <c r="K38" s="31"/>
      <c r="L38" s="31"/>
      <c r="M38" s="31"/>
      <c r="N38" s="31"/>
    </row>
    <row r="39" spans="4:14" x14ac:dyDescent="0.15">
      <c r="D39" s="78"/>
      <c r="G39" s="31"/>
      <c r="H39" s="31"/>
      <c r="I39" s="31"/>
      <c r="J39" s="31"/>
      <c r="K39" s="31"/>
      <c r="L39" s="31"/>
      <c r="M39" s="31"/>
      <c r="N39" s="31"/>
    </row>
    <row r="40" spans="4:14" x14ac:dyDescent="0.15">
      <c r="D40" s="78"/>
      <c r="G40" s="31"/>
      <c r="H40" s="31"/>
      <c r="I40" s="31"/>
      <c r="J40" s="31"/>
      <c r="K40" s="31"/>
      <c r="L40" s="31"/>
      <c r="M40" s="31"/>
      <c r="N40" s="31"/>
    </row>
    <row r="41" spans="4:14" x14ac:dyDescent="0.15">
      <c r="D41" s="78"/>
      <c r="G41" s="31"/>
      <c r="H41" s="31"/>
      <c r="I41" s="31"/>
      <c r="J41" s="31"/>
      <c r="K41" s="31"/>
      <c r="L41" s="31"/>
      <c r="M41" s="31"/>
      <c r="N41" s="31"/>
    </row>
    <row r="42" spans="4:14" x14ac:dyDescent="0.15">
      <c r="D42" s="78"/>
      <c r="G42" s="31"/>
      <c r="H42" s="31"/>
      <c r="I42" s="31"/>
      <c r="J42" s="31"/>
      <c r="K42" s="31"/>
      <c r="L42" s="31"/>
      <c r="M42" s="31"/>
      <c r="N42" s="31"/>
    </row>
    <row r="43" spans="4:14" x14ac:dyDescent="0.15">
      <c r="D43" s="78"/>
      <c r="G43" s="31"/>
      <c r="H43" s="31"/>
      <c r="I43" s="31"/>
      <c r="J43" s="31"/>
      <c r="K43" s="31"/>
      <c r="L43" s="31"/>
      <c r="M43" s="31"/>
      <c r="N43" s="31"/>
    </row>
    <row r="44" spans="4:14" x14ac:dyDescent="0.15">
      <c r="D44" s="78"/>
      <c r="G44" s="31"/>
      <c r="H44" s="31"/>
      <c r="I44" s="31"/>
      <c r="J44" s="31"/>
      <c r="K44" s="31"/>
      <c r="L44" s="31"/>
      <c r="M44" s="31"/>
      <c r="N44" s="31"/>
    </row>
    <row r="45" spans="4:14" x14ac:dyDescent="0.15">
      <c r="D45" s="78"/>
      <c r="G45" s="31"/>
      <c r="H45" s="31"/>
      <c r="I45" s="31"/>
      <c r="J45" s="31"/>
      <c r="K45" s="31"/>
      <c r="L45" s="31"/>
      <c r="M45" s="31"/>
      <c r="N45" s="31"/>
    </row>
    <row r="46" spans="4:14" x14ac:dyDescent="0.15">
      <c r="D46" s="78"/>
      <c r="G46" s="31"/>
      <c r="H46" s="31"/>
      <c r="I46" s="31"/>
      <c r="J46" s="31"/>
      <c r="K46" s="31"/>
      <c r="L46" s="31"/>
      <c r="M46" s="31"/>
      <c r="N46" s="31"/>
    </row>
    <row r="47" spans="4:14" x14ac:dyDescent="0.15">
      <c r="D47" s="78"/>
      <c r="G47" s="31"/>
      <c r="H47" s="31"/>
      <c r="I47" s="31"/>
      <c r="J47" s="31"/>
      <c r="K47" s="31"/>
      <c r="L47" s="31"/>
      <c r="M47" s="31"/>
      <c r="N47" s="31"/>
    </row>
    <row r="48" spans="4:14" x14ac:dyDescent="0.15">
      <c r="D48" s="78"/>
      <c r="G48" s="31"/>
      <c r="H48" s="31"/>
      <c r="I48" s="31"/>
      <c r="J48" s="31"/>
      <c r="K48" s="31"/>
      <c r="L48" s="31"/>
      <c r="M48" s="31"/>
      <c r="N48" s="31"/>
    </row>
    <row r="49" spans="4:14" x14ac:dyDescent="0.15">
      <c r="D49" s="78"/>
      <c r="G49" s="31"/>
      <c r="H49" s="31"/>
      <c r="I49" s="31"/>
      <c r="J49" s="31"/>
      <c r="K49" s="31"/>
      <c r="L49" s="31"/>
      <c r="M49" s="31"/>
      <c r="N49" s="31"/>
    </row>
    <row r="50" spans="4:14" x14ac:dyDescent="0.15">
      <c r="D50" s="78"/>
      <c r="G50" s="31"/>
      <c r="H50" s="31"/>
      <c r="I50" s="31"/>
      <c r="J50" s="31"/>
      <c r="K50" s="31"/>
      <c r="L50" s="31"/>
      <c r="M50" s="31"/>
      <c r="N50" s="31"/>
    </row>
    <row r="51" spans="4:14" x14ac:dyDescent="0.15">
      <c r="D51" s="78"/>
      <c r="G51" s="31"/>
      <c r="H51" s="31"/>
      <c r="I51" s="31"/>
      <c r="J51" s="31"/>
      <c r="K51" s="31"/>
      <c r="L51" s="31"/>
      <c r="M51" s="31"/>
      <c r="N51" s="31"/>
    </row>
    <row r="52" spans="4:14" x14ac:dyDescent="0.15">
      <c r="D52" s="78"/>
      <c r="G52" s="31"/>
      <c r="H52" s="31"/>
      <c r="I52" s="31"/>
      <c r="J52" s="31"/>
      <c r="K52" s="31"/>
      <c r="L52" s="31"/>
      <c r="M52" s="31"/>
      <c r="N52" s="31"/>
    </row>
    <row r="53" spans="4:14" x14ac:dyDescent="0.15">
      <c r="D53" s="78"/>
      <c r="G53" s="31"/>
      <c r="H53" s="31"/>
      <c r="I53" s="31"/>
      <c r="J53" s="31"/>
      <c r="K53" s="31"/>
      <c r="L53" s="31"/>
      <c r="M53" s="31"/>
      <c r="N53" s="31"/>
    </row>
    <row r="54" spans="4:14" x14ac:dyDescent="0.15">
      <c r="D54" s="78"/>
      <c r="G54" s="31"/>
      <c r="H54" s="31"/>
      <c r="I54" s="31"/>
      <c r="J54" s="31"/>
      <c r="K54" s="31"/>
      <c r="L54" s="31"/>
      <c r="M54" s="31"/>
      <c r="N54" s="31"/>
    </row>
    <row r="55" spans="4:14" x14ac:dyDescent="0.15">
      <c r="D55" s="78"/>
      <c r="G55" s="31"/>
      <c r="H55" s="31"/>
      <c r="I55" s="31"/>
      <c r="J55" s="31"/>
      <c r="K55" s="31"/>
      <c r="L55" s="31"/>
      <c r="M55" s="31"/>
      <c r="N55" s="31"/>
    </row>
    <row r="56" spans="4:14" x14ac:dyDescent="0.15">
      <c r="D56" s="78"/>
      <c r="G56" s="31"/>
      <c r="H56" s="31"/>
      <c r="I56" s="31"/>
      <c r="J56" s="31"/>
      <c r="K56" s="31"/>
      <c r="L56" s="31"/>
      <c r="M56" s="31"/>
      <c r="N56" s="31"/>
    </row>
    <row r="57" spans="4:14" x14ac:dyDescent="0.15">
      <c r="D57" s="78"/>
      <c r="G57" s="31"/>
      <c r="H57" s="31"/>
      <c r="I57" s="31"/>
      <c r="J57" s="31"/>
      <c r="K57" s="31"/>
      <c r="L57" s="31"/>
      <c r="M57" s="31"/>
      <c r="N57" s="31"/>
    </row>
    <row r="58" spans="4:14" x14ac:dyDescent="0.15">
      <c r="D58" s="78"/>
      <c r="G58" s="31"/>
      <c r="H58" s="31"/>
      <c r="I58" s="31"/>
      <c r="J58" s="31"/>
      <c r="K58" s="31"/>
      <c r="L58" s="31"/>
      <c r="M58" s="31"/>
      <c r="N58" s="31"/>
    </row>
    <row r="59" spans="4:14" x14ac:dyDescent="0.15">
      <c r="D59" s="78"/>
      <c r="G59" s="31"/>
      <c r="H59" s="31"/>
      <c r="I59" s="31"/>
      <c r="J59" s="31"/>
      <c r="K59" s="31"/>
      <c r="L59" s="31"/>
      <c r="M59" s="31"/>
      <c r="N59" s="31"/>
    </row>
    <row r="60" spans="4:14" x14ac:dyDescent="0.15">
      <c r="D60" s="78"/>
      <c r="G60" s="31"/>
      <c r="H60" s="31"/>
      <c r="I60" s="31"/>
      <c r="J60" s="31"/>
      <c r="K60" s="31"/>
      <c r="L60" s="31"/>
      <c r="M60" s="31"/>
      <c r="N60" s="31"/>
    </row>
    <row r="61" spans="4:14" x14ac:dyDescent="0.15">
      <c r="D61" s="78"/>
      <c r="G61" s="31"/>
      <c r="H61" s="31"/>
      <c r="I61" s="31"/>
      <c r="J61" s="31"/>
      <c r="K61" s="31"/>
      <c r="L61" s="31"/>
      <c r="M61" s="31"/>
      <c r="N61" s="31"/>
    </row>
    <row r="62" spans="4:14" x14ac:dyDescent="0.15">
      <c r="D62" s="78"/>
      <c r="G62" s="31"/>
      <c r="H62" s="31"/>
      <c r="I62" s="31"/>
      <c r="J62" s="31"/>
      <c r="K62" s="31"/>
      <c r="L62" s="31"/>
      <c r="M62" s="31"/>
      <c r="N62" s="31"/>
    </row>
    <row r="63" spans="4:14" x14ac:dyDescent="0.15">
      <c r="D63" s="78"/>
      <c r="G63" s="31"/>
      <c r="H63" s="31"/>
      <c r="I63" s="31"/>
      <c r="J63" s="31"/>
      <c r="K63" s="31"/>
      <c r="L63" s="31"/>
      <c r="M63" s="31"/>
      <c r="N63" s="31"/>
    </row>
    <row r="64" spans="4:14" x14ac:dyDescent="0.15">
      <c r="D64" s="78"/>
      <c r="G64" s="31"/>
      <c r="H64" s="31"/>
      <c r="I64" s="31"/>
      <c r="J64" s="31"/>
      <c r="K64" s="31"/>
      <c r="L64" s="31"/>
      <c r="M64" s="31"/>
      <c r="N64" s="31"/>
    </row>
    <row r="65" spans="4:14" x14ac:dyDescent="0.15">
      <c r="D65" s="78"/>
      <c r="G65" s="31"/>
      <c r="H65" s="31"/>
      <c r="I65" s="31"/>
      <c r="J65" s="31"/>
      <c r="K65" s="31"/>
      <c r="L65" s="31"/>
      <c r="M65" s="31"/>
      <c r="N65" s="31"/>
    </row>
    <row r="66" spans="4:14" x14ac:dyDescent="0.15">
      <c r="D66" s="78"/>
      <c r="G66" s="31"/>
      <c r="H66" s="31"/>
      <c r="I66" s="31"/>
      <c r="J66" s="31"/>
      <c r="K66" s="31"/>
      <c r="L66" s="31"/>
      <c r="M66" s="31"/>
      <c r="N66" s="31"/>
    </row>
    <row r="67" spans="4:14" x14ac:dyDescent="0.15">
      <c r="D67" s="78"/>
      <c r="G67" s="31"/>
      <c r="H67" s="31"/>
      <c r="I67" s="31"/>
      <c r="J67" s="31"/>
      <c r="K67" s="31"/>
      <c r="L67" s="31"/>
      <c r="M67" s="31"/>
      <c r="N67" s="31"/>
    </row>
    <row r="68" spans="4:14" x14ac:dyDescent="0.15">
      <c r="D68" s="78"/>
      <c r="G68" s="31"/>
      <c r="H68" s="31"/>
      <c r="I68" s="31"/>
      <c r="J68" s="31"/>
      <c r="K68" s="31"/>
      <c r="L68" s="31"/>
      <c r="M68" s="31"/>
      <c r="N68" s="31"/>
    </row>
    <row r="69" spans="4:14" x14ac:dyDescent="0.15">
      <c r="D69" s="78"/>
      <c r="G69" s="31"/>
      <c r="H69" s="31"/>
      <c r="I69" s="31"/>
      <c r="J69" s="31"/>
      <c r="K69" s="31"/>
      <c r="L69" s="31"/>
      <c r="M69" s="31"/>
      <c r="N69" s="31"/>
    </row>
    <row r="70" spans="4:14" x14ac:dyDescent="0.15">
      <c r="D70" s="78"/>
      <c r="G70" s="31"/>
      <c r="H70" s="31"/>
      <c r="I70" s="31"/>
      <c r="J70" s="31"/>
      <c r="K70" s="31"/>
      <c r="L70" s="31"/>
      <c r="M70" s="31"/>
      <c r="N70" s="31"/>
    </row>
    <row r="71" spans="4:14" x14ac:dyDescent="0.15">
      <c r="D71" s="78"/>
      <c r="G71" s="31"/>
      <c r="H71" s="31"/>
      <c r="I71" s="31"/>
      <c r="J71" s="31"/>
      <c r="K71" s="31"/>
      <c r="L71" s="31"/>
      <c r="M71" s="31"/>
      <c r="N71" s="31"/>
    </row>
    <row r="72" spans="4:14" x14ac:dyDescent="0.15">
      <c r="D72" s="78"/>
      <c r="G72" s="31"/>
      <c r="H72" s="31"/>
      <c r="I72" s="31"/>
      <c r="J72" s="31"/>
      <c r="K72" s="31"/>
      <c r="L72" s="31"/>
      <c r="M72" s="31"/>
      <c r="N72" s="31"/>
    </row>
    <row r="73" spans="4:14" x14ac:dyDescent="0.15">
      <c r="D73" s="78"/>
      <c r="G73" s="31"/>
      <c r="H73" s="31"/>
      <c r="I73" s="31"/>
      <c r="J73" s="31"/>
      <c r="K73" s="31"/>
      <c r="L73" s="31"/>
      <c r="M73" s="31"/>
      <c r="N73" s="31"/>
    </row>
    <row r="74" spans="4:14" x14ac:dyDescent="0.15">
      <c r="D74" s="78"/>
      <c r="G74" s="31"/>
      <c r="H74" s="31"/>
      <c r="I74" s="31"/>
      <c r="J74" s="31"/>
      <c r="K74" s="31"/>
      <c r="L74" s="31"/>
      <c r="M74" s="31"/>
      <c r="N74" s="31"/>
    </row>
    <row r="75" spans="4:14" x14ac:dyDescent="0.15">
      <c r="D75" s="78"/>
      <c r="G75" s="31"/>
      <c r="H75" s="31"/>
      <c r="I75" s="31"/>
      <c r="J75" s="31"/>
      <c r="K75" s="31"/>
      <c r="L75" s="31"/>
      <c r="M75" s="31"/>
      <c r="N75" s="31"/>
    </row>
    <row r="76" spans="4:14" x14ac:dyDescent="0.15">
      <c r="D76" s="78"/>
      <c r="G76" s="31"/>
      <c r="H76" s="31"/>
      <c r="I76" s="31"/>
      <c r="J76" s="31"/>
      <c r="K76" s="31"/>
      <c r="L76" s="31"/>
      <c r="M76" s="31"/>
      <c r="N76" s="31"/>
    </row>
    <row r="77" spans="4:14" x14ac:dyDescent="0.15">
      <c r="D77" s="78"/>
      <c r="G77" s="31"/>
      <c r="H77" s="31"/>
      <c r="I77" s="31"/>
      <c r="J77" s="31"/>
      <c r="K77" s="31"/>
      <c r="L77" s="31"/>
      <c r="M77" s="31"/>
      <c r="N77" s="31"/>
    </row>
    <row r="78" spans="4:14" x14ac:dyDescent="0.15">
      <c r="D78" s="78"/>
      <c r="G78" s="31"/>
      <c r="H78" s="31"/>
      <c r="I78" s="31"/>
      <c r="J78" s="31"/>
      <c r="K78" s="31"/>
      <c r="L78" s="31"/>
      <c r="M78" s="31"/>
      <c r="N78" s="31"/>
    </row>
    <row r="79" spans="4:14" x14ac:dyDescent="0.15">
      <c r="D79" s="78"/>
      <c r="G79" s="31"/>
      <c r="H79" s="31"/>
      <c r="I79" s="31"/>
      <c r="J79" s="31"/>
      <c r="K79" s="31"/>
      <c r="L79" s="31"/>
      <c r="M79" s="31"/>
      <c r="N79" s="31"/>
    </row>
    <row r="80" spans="4:14" x14ac:dyDescent="0.15">
      <c r="D80" s="78"/>
      <c r="G80" s="31"/>
      <c r="H80" s="31"/>
      <c r="I80" s="31"/>
      <c r="J80" s="31"/>
      <c r="K80" s="31"/>
      <c r="L80" s="31"/>
      <c r="M80" s="31"/>
      <c r="N80" s="31"/>
    </row>
    <row r="81" spans="4:14" x14ac:dyDescent="0.15">
      <c r="D81" s="78"/>
      <c r="G81" s="31"/>
      <c r="H81" s="31"/>
      <c r="I81" s="31"/>
      <c r="J81" s="31"/>
      <c r="K81" s="31"/>
      <c r="L81" s="31"/>
      <c r="M81" s="31"/>
      <c r="N81" s="31"/>
    </row>
    <row r="82" spans="4:14" x14ac:dyDescent="0.15">
      <c r="D82" s="78"/>
      <c r="G82" s="31"/>
      <c r="H82" s="31"/>
      <c r="I82" s="31"/>
      <c r="J82" s="31"/>
      <c r="K82" s="31"/>
      <c r="L82" s="31"/>
      <c r="M82" s="31"/>
      <c r="N82" s="31"/>
    </row>
    <row r="83" spans="4:14" x14ac:dyDescent="0.15">
      <c r="D83" s="78"/>
      <c r="G83" s="31"/>
      <c r="H83" s="31"/>
      <c r="I83" s="31"/>
      <c r="J83" s="31"/>
      <c r="K83" s="31"/>
      <c r="L83" s="31"/>
      <c r="M83" s="31"/>
      <c r="N83" s="31"/>
    </row>
    <row r="84" spans="4:14" x14ac:dyDescent="0.15">
      <c r="D84" s="78"/>
      <c r="G84" s="31"/>
      <c r="H84" s="31"/>
      <c r="I84" s="31"/>
      <c r="J84" s="31"/>
      <c r="K84" s="31"/>
      <c r="L84" s="31"/>
      <c r="M84" s="31"/>
      <c r="N84" s="31"/>
    </row>
    <row r="85" spans="4:14" x14ac:dyDescent="0.15">
      <c r="D85" s="78"/>
      <c r="G85" s="31"/>
      <c r="H85" s="31"/>
      <c r="I85" s="31"/>
      <c r="J85" s="31"/>
      <c r="K85" s="31"/>
      <c r="L85" s="31"/>
      <c r="M85" s="31"/>
      <c r="N85" s="31"/>
    </row>
    <row r="86" spans="4:14" x14ac:dyDescent="0.15">
      <c r="D86" s="78"/>
      <c r="G86" s="31"/>
      <c r="H86" s="31"/>
      <c r="I86" s="31"/>
      <c r="J86" s="31"/>
      <c r="K86" s="31"/>
      <c r="L86" s="31"/>
      <c r="M86" s="31"/>
      <c r="N86" s="31"/>
    </row>
    <row r="87" spans="4:14" x14ac:dyDescent="0.15">
      <c r="D87" s="78"/>
      <c r="G87" s="31"/>
      <c r="H87" s="31"/>
      <c r="I87" s="31"/>
      <c r="J87" s="31"/>
      <c r="K87" s="31"/>
      <c r="L87" s="31"/>
      <c r="M87" s="31"/>
      <c r="N87" s="31"/>
    </row>
    <row r="88" spans="4:14" x14ac:dyDescent="0.15">
      <c r="D88" s="78"/>
      <c r="G88" s="31"/>
      <c r="H88" s="31"/>
      <c r="I88" s="31"/>
      <c r="J88" s="31"/>
      <c r="K88" s="31"/>
      <c r="L88" s="31"/>
      <c r="M88" s="31"/>
      <c r="N88" s="31"/>
    </row>
    <row r="89" spans="4:14" x14ac:dyDescent="0.15">
      <c r="D89" s="78"/>
      <c r="G89" s="31"/>
      <c r="H89" s="31"/>
      <c r="I89" s="31"/>
      <c r="J89" s="31"/>
      <c r="K89" s="31"/>
      <c r="L89" s="31"/>
      <c r="M89" s="31"/>
      <c r="N89" s="31"/>
    </row>
    <row r="90" spans="4:14" x14ac:dyDescent="0.15">
      <c r="D90" s="78"/>
      <c r="G90" s="31"/>
      <c r="H90" s="31"/>
      <c r="I90" s="31"/>
      <c r="J90" s="31"/>
      <c r="K90" s="31"/>
      <c r="L90" s="31"/>
      <c r="M90" s="31"/>
      <c r="N90" s="31"/>
    </row>
    <row r="91" spans="4:14" x14ac:dyDescent="0.15">
      <c r="D91" s="78"/>
      <c r="G91" s="31"/>
      <c r="H91" s="31"/>
      <c r="I91" s="31"/>
      <c r="J91" s="31"/>
      <c r="K91" s="31"/>
      <c r="L91" s="31"/>
      <c r="M91" s="31"/>
      <c r="N91" s="31"/>
    </row>
    <row r="92" spans="4:14" x14ac:dyDescent="0.15">
      <c r="D92" s="78"/>
      <c r="G92" s="31"/>
      <c r="H92" s="31"/>
      <c r="I92" s="31"/>
      <c r="J92" s="31"/>
      <c r="K92" s="31"/>
      <c r="L92" s="31"/>
      <c r="M92" s="31"/>
      <c r="N92" s="31"/>
    </row>
    <row r="93" spans="4:14" x14ac:dyDescent="0.15">
      <c r="D93" s="78"/>
      <c r="G93" s="31"/>
      <c r="H93" s="31"/>
      <c r="I93" s="31"/>
      <c r="J93" s="31"/>
      <c r="K93" s="31"/>
      <c r="L93" s="31"/>
      <c r="M93" s="31"/>
      <c r="N93" s="31"/>
    </row>
    <row r="94" spans="4:14" x14ac:dyDescent="0.15">
      <c r="D94" s="78"/>
      <c r="G94" s="31"/>
      <c r="H94" s="31"/>
      <c r="I94" s="31"/>
      <c r="J94" s="31"/>
      <c r="K94" s="31"/>
      <c r="L94" s="31"/>
      <c r="M94" s="31"/>
      <c r="N94" s="31"/>
    </row>
    <row r="95" spans="4:14" x14ac:dyDescent="0.15">
      <c r="D95" s="78"/>
      <c r="G95" s="31"/>
      <c r="H95" s="31"/>
      <c r="I95" s="31"/>
      <c r="J95" s="31"/>
      <c r="K95" s="31"/>
      <c r="L95" s="31"/>
      <c r="M95" s="31"/>
      <c r="N95" s="31"/>
    </row>
    <row r="96" spans="4:14" x14ac:dyDescent="0.15">
      <c r="D96" s="78"/>
      <c r="G96" s="31"/>
      <c r="H96" s="31"/>
      <c r="I96" s="31"/>
      <c r="J96" s="31"/>
      <c r="K96" s="31"/>
      <c r="L96" s="31"/>
      <c r="M96" s="31"/>
      <c r="N96" s="31"/>
    </row>
    <row r="97" spans="4:14" x14ac:dyDescent="0.15">
      <c r="D97" s="78"/>
      <c r="G97" s="31"/>
      <c r="H97" s="31"/>
      <c r="I97" s="31"/>
      <c r="J97" s="31"/>
      <c r="K97" s="31"/>
      <c r="L97" s="31"/>
      <c r="M97" s="31"/>
      <c r="N97" s="31"/>
    </row>
    <row r="98" spans="4:14" x14ac:dyDescent="0.15">
      <c r="D98" s="78"/>
      <c r="G98" s="31"/>
      <c r="H98" s="31"/>
      <c r="I98" s="31"/>
      <c r="J98" s="31"/>
      <c r="K98" s="31"/>
      <c r="L98" s="31"/>
      <c r="M98" s="31"/>
      <c r="N98" s="31"/>
    </row>
    <row r="99" spans="4:14" x14ac:dyDescent="0.15">
      <c r="D99" s="78"/>
      <c r="G99" s="31"/>
      <c r="H99" s="31"/>
      <c r="I99" s="31"/>
      <c r="J99" s="31"/>
      <c r="K99" s="31"/>
      <c r="L99" s="31"/>
      <c r="M99" s="31"/>
      <c r="N99" s="31"/>
    </row>
    <row r="100" spans="4:14" x14ac:dyDescent="0.15">
      <c r="D100" s="78"/>
      <c r="G100" s="31"/>
      <c r="H100" s="31"/>
      <c r="I100" s="31"/>
      <c r="J100" s="31"/>
      <c r="K100" s="31"/>
      <c r="L100" s="31"/>
      <c r="M100" s="31"/>
      <c r="N100" s="31"/>
    </row>
    <row r="101" spans="4:14" x14ac:dyDescent="0.15">
      <c r="D101" s="78"/>
      <c r="G101" s="31"/>
      <c r="H101" s="31"/>
      <c r="I101" s="31"/>
      <c r="J101" s="31"/>
      <c r="K101" s="31"/>
      <c r="L101" s="31"/>
      <c r="M101" s="31"/>
      <c r="N101" s="31"/>
    </row>
    <row r="102" spans="4:14" x14ac:dyDescent="0.15">
      <c r="D102" s="78"/>
      <c r="G102" s="31"/>
      <c r="H102" s="31"/>
      <c r="I102" s="31"/>
      <c r="J102" s="31"/>
      <c r="K102" s="31"/>
      <c r="L102" s="31"/>
      <c r="M102" s="31"/>
      <c r="N102" s="31"/>
    </row>
    <row r="103" spans="4:14" x14ac:dyDescent="0.15">
      <c r="D103" s="78"/>
      <c r="G103" s="31"/>
      <c r="H103" s="31"/>
      <c r="I103" s="31"/>
      <c r="J103" s="31"/>
      <c r="K103" s="31"/>
      <c r="L103" s="31"/>
      <c r="M103" s="31"/>
      <c r="N103" s="31"/>
    </row>
    <row r="104" spans="4:14" x14ac:dyDescent="0.15">
      <c r="D104" s="78"/>
      <c r="G104" s="31"/>
      <c r="H104" s="31"/>
      <c r="I104" s="31"/>
      <c r="J104" s="31"/>
      <c r="K104" s="31"/>
      <c r="L104" s="31"/>
      <c r="M104" s="31"/>
      <c r="N104" s="31"/>
    </row>
    <row r="105" spans="4:14" x14ac:dyDescent="0.15">
      <c r="D105" s="78"/>
      <c r="G105" s="31"/>
      <c r="H105" s="31"/>
      <c r="I105" s="31"/>
      <c r="J105" s="31"/>
      <c r="K105" s="31"/>
      <c r="L105" s="31"/>
      <c r="M105" s="31"/>
      <c r="N105" s="31"/>
    </row>
    <row r="106" spans="4:14" x14ac:dyDescent="0.15">
      <c r="D106" s="78"/>
      <c r="G106" s="31"/>
      <c r="H106" s="31"/>
      <c r="I106" s="31"/>
      <c r="J106" s="31"/>
      <c r="K106" s="31"/>
      <c r="L106" s="31"/>
      <c r="M106" s="31"/>
      <c r="N106" s="31"/>
    </row>
    <row r="107" spans="4:14" x14ac:dyDescent="0.15">
      <c r="D107" s="78"/>
      <c r="G107" s="31"/>
      <c r="H107" s="31"/>
      <c r="I107" s="31"/>
      <c r="J107" s="31"/>
      <c r="K107" s="31"/>
      <c r="L107" s="31"/>
      <c r="M107" s="31"/>
      <c r="N107" s="31"/>
    </row>
    <row r="108" spans="4:14" x14ac:dyDescent="0.15">
      <c r="D108" s="78"/>
      <c r="G108" s="31"/>
      <c r="H108" s="31"/>
      <c r="I108" s="31"/>
      <c r="J108" s="31"/>
      <c r="K108" s="31"/>
      <c r="L108" s="31"/>
      <c r="M108" s="31"/>
      <c r="N108" s="31"/>
    </row>
    <row r="109" spans="4:14" x14ac:dyDescent="0.15">
      <c r="D109" s="78"/>
      <c r="G109" s="31"/>
      <c r="H109" s="31"/>
      <c r="I109" s="31"/>
      <c r="J109" s="31"/>
      <c r="K109" s="31"/>
      <c r="L109" s="31"/>
      <c r="M109" s="31"/>
      <c r="N109" s="31"/>
    </row>
    <row r="110" spans="4:14" x14ac:dyDescent="0.15">
      <c r="D110" s="78"/>
      <c r="G110" s="31"/>
      <c r="H110" s="31"/>
      <c r="I110" s="31"/>
      <c r="J110" s="31"/>
      <c r="K110" s="31"/>
      <c r="L110" s="31"/>
      <c r="M110" s="31"/>
      <c r="N110" s="31"/>
    </row>
    <row r="111" spans="4:14" x14ac:dyDescent="0.15">
      <c r="D111" s="78"/>
      <c r="G111" s="31"/>
      <c r="H111" s="31"/>
      <c r="I111" s="31"/>
      <c r="J111" s="31"/>
      <c r="K111" s="31"/>
      <c r="L111" s="31"/>
      <c r="M111" s="31"/>
      <c r="N111" s="31"/>
    </row>
    <row r="112" spans="4:14" x14ac:dyDescent="0.15">
      <c r="D112" s="78"/>
      <c r="G112" s="31"/>
      <c r="H112" s="31"/>
      <c r="I112" s="31"/>
      <c r="J112" s="31"/>
      <c r="K112" s="31"/>
      <c r="L112" s="31"/>
      <c r="M112" s="31"/>
      <c r="N112" s="31"/>
    </row>
    <row r="113" spans="4:14" x14ac:dyDescent="0.15">
      <c r="D113" s="78"/>
      <c r="G113" s="31"/>
      <c r="H113" s="31"/>
      <c r="I113" s="31"/>
      <c r="J113" s="31"/>
      <c r="K113" s="31"/>
      <c r="L113" s="31"/>
      <c r="M113" s="31"/>
      <c r="N113" s="31"/>
    </row>
    <row r="114" spans="4:14" x14ac:dyDescent="0.15">
      <c r="D114" s="78"/>
      <c r="G114" s="31"/>
      <c r="H114" s="31"/>
      <c r="I114" s="31"/>
      <c r="J114" s="31"/>
      <c r="K114" s="31"/>
      <c r="L114" s="31"/>
      <c r="M114" s="31"/>
      <c r="N114" s="31"/>
    </row>
    <row r="115" spans="4:14" x14ac:dyDescent="0.15">
      <c r="D115" s="78"/>
      <c r="G115" s="31"/>
      <c r="H115" s="31"/>
      <c r="I115" s="31"/>
      <c r="J115" s="31"/>
      <c r="K115" s="31"/>
      <c r="L115" s="31"/>
      <c r="M115" s="31"/>
      <c r="N115" s="31"/>
    </row>
    <row r="116" spans="4:14" x14ac:dyDescent="0.15">
      <c r="D116" s="78"/>
      <c r="G116" s="31"/>
      <c r="H116" s="31"/>
      <c r="I116" s="31"/>
      <c r="J116" s="31"/>
      <c r="K116" s="31"/>
      <c r="L116" s="31"/>
      <c r="M116" s="31"/>
      <c r="N116" s="31"/>
    </row>
    <row r="117" spans="4:14" x14ac:dyDescent="0.15">
      <c r="D117" s="78"/>
      <c r="G117" s="31"/>
      <c r="H117" s="31"/>
      <c r="I117" s="31"/>
      <c r="J117" s="31"/>
      <c r="K117" s="31"/>
      <c r="L117" s="31"/>
      <c r="M117" s="31"/>
      <c r="N117" s="31"/>
    </row>
    <row r="118" spans="4:14" x14ac:dyDescent="0.15">
      <c r="D118" s="78"/>
      <c r="G118" s="31"/>
      <c r="H118" s="31"/>
      <c r="I118" s="31"/>
      <c r="J118" s="31"/>
      <c r="K118" s="31"/>
      <c r="L118" s="31"/>
      <c r="M118" s="31"/>
      <c r="N118" s="31"/>
    </row>
    <row r="119" spans="4:14" x14ac:dyDescent="0.15">
      <c r="D119" s="78"/>
      <c r="G119" s="31"/>
      <c r="H119" s="31"/>
      <c r="I119" s="31"/>
      <c r="J119" s="31"/>
      <c r="K119" s="31"/>
      <c r="L119" s="31"/>
      <c r="M119" s="31"/>
      <c r="N119" s="31"/>
    </row>
    <row r="120" spans="4:14" x14ac:dyDescent="0.15">
      <c r="D120" s="78"/>
      <c r="G120" s="31"/>
      <c r="H120" s="31"/>
      <c r="I120" s="31"/>
      <c r="J120" s="31"/>
      <c r="K120" s="31"/>
      <c r="L120" s="31"/>
      <c r="M120" s="31"/>
      <c r="N120" s="31"/>
    </row>
    <row r="121" spans="4:14" x14ac:dyDescent="0.15">
      <c r="D121" s="78"/>
      <c r="G121" s="31"/>
      <c r="H121" s="31"/>
      <c r="I121" s="31"/>
      <c r="J121" s="31"/>
      <c r="K121" s="31"/>
      <c r="L121" s="31"/>
      <c r="M121" s="31"/>
      <c r="N121" s="31"/>
    </row>
    <row r="122" spans="4:14" x14ac:dyDescent="0.15">
      <c r="D122" s="78"/>
      <c r="G122" s="31"/>
      <c r="H122" s="31"/>
      <c r="I122" s="31"/>
      <c r="J122" s="31"/>
      <c r="K122" s="31"/>
      <c r="L122" s="31"/>
      <c r="M122" s="31"/>
      <c r="N122" s="31"/>
    </row>
    <row r="123" spans="4:14" x14ac:dyDescent="0.15">
      <c r="D123" s="78"/>
      <c r="G123" s="31"/>
      <c r="H123" s="31"/>
      <c r="I123" s="31"/>
      <c r="J123" s="31"/>
      <c r="K123" s="31"/>
      <c r="L123" s="31"/>
      <c r="M123" s="31"/>
      <c r="N123" s="31"/>
    </row>
    <row r="124" spans="4:14" x14ac:dyDescent="0.15">
      <c r="D124" s="78"/>
      <c r="G124" s="31"/>
      <c r="H124" s="31"/>
      <c r="I124" s="31"/>
      <c r="J124" s="31"/>
      <c r="K124" s="31"/>
      <c r="L124" s="31"/>
      <c r="M124" s="31"/>
      <c r="N124" s="31"/>
    </row>
    <row r="125" spans="4:14" x14ac:dyDescent="0.15">
      <c r="D125" s="78"/>
      <c r="G125" s="31"/>
      <c r="H125" s="31"/>
      <c r="I125" s="31"/>
      <c r="J125" s="31"/>
      <c r="K125" s="31"/>
      <c r="L125" s="31"/>
      <c r="M125" s="31"/>
      <c r="N125" s="31"/>
    </row>
    <row r="126" spans="4:14" x14ac:dyDescent="0.15">
      <c r="D126" s="78"/>
      <c r="G126" s="31"/>
      <c r="H126" s="31"/>
      <c r="I126" s="31"/>
      <c r="J126" s="31"/>
      <c r="K126" s="31"/>
      <c r="L126" s="31"/>
      <c r="M126" s="31"/>
      <c r="N126" s="31"/>
    </row>
    <row r="127" spans="4:14" x14ac:dyDescent="0.15">
      <c r="D127" s="78"/>
      <c r="G127" s="31"/>
      <c r="H127" s="31"/>
      <c r="I127" s="31"/>
      <c r="J127" s="31"/>
      <c r="K127" s="31"/>
      <c r="L127" s="31"/>
      <c r="M127" s="31"/>
      <c r="N127" s="31"/>
    </row>
    <row r="128" spans="4:14" x14ac:dyDescent="0.15">
      <c r="D128" s="78"/>
      <c r="G128" s="31"/>
      <c r="H128" s="31"/>
      <c r="I128" s="31"/>
      <c r="J128" s="31"/>
      <c r="K128" s="31"/>
      <c r="L128" s="31"/>
      <c r="M128" s="31"/>
      <c r="N128" s="31"/>
    </row>
    <row r="129" spans="4:14" x14ac:dyDescent="0.15">
      <c r="D129" s="78"/>
      <c r="G129" s="31"/>
      <c r="H129" s="31"/>
      <c r="I129" s="31"/>
      <c r="J129" s="31"/>
      <c r="K129" s="31"/>
      <c r="L129" s="31"/>
      <c r="M129" s="31"/>
      <c r="N129" s="31"/>
    </row>
    <row r="130" spans="4:14" x14ac:dyDescent="0.15">
      <c r="D130" s="78"/>
      <c r="G130" s="31"/>
      <c r="H130" s="31"/>
      <c r="I130" s="31"/>
      <c r="J130" s="31"/>
      <c r="K130" s="31"/>
      <c r="L130" s="31"/>
      <c r="M130" s="31"/>
      <c r="N130" s="31"/>
    </row>
    <row r="131" spans="4:14" x14ac:dyDescent="0.15">
      <c r="D131" s="78"/>
      <c r="G131" s="31"/>
      <c r="H131" s="31"/>
      <c r="I131" s="31"/>
      <c r="J131" s="31"/>
      <c r="K131" s="31"/>
      <c r="L131" s="31"/>
      <c r="M131" s="31"/>
      <c r="N131" s="31"/>
    </row>
    <row r="132" spans="4:14" x14ac:dyDescent="0.15">
      <c r="D132" s="78"/>
      <c r="G132" s="31"/>
      <c r="H132" s="31"/>
      <c r="I132" s="31"/>
      <c r="J132" s="31"/>
      <c r="K132" s="31"/>
      <c r="L132" s="31"/>
      <c r="M132" s="31"/>
      <c r="N132" s="31"/>
    </row>
    <row r="133" spans="4:14" x14ac:dyDescent="0.15">
      <c r="D133" s="78"/>
      <c r="G133" s="31"/>
      <c r="H133" s="31"/>
      <c r="I133" s="31"/>
      <c r="J133" s="31"/>
      <c r="K133" s="31"/>
      <c r="L133" s="31"/>
      <c r="M133" s="31"/>
      <c r="N133" s="31"/>
    </row>
    <row r="134" spans="4:14" x14ac:dyDescent="0.15">
      <c r="D134" s="78"/>
      <c r="G134" s="31"/>
      <c r="H134" s="31"/>
      <c r="I134" s="31"/>
      <c r="J134" s="31"/>
      <c r="K134" s="31"/>
      <c r="L134" s="31"/>
      <c r="M134" s="31"/>
      <c r="N134" s="31"/>
    </row>
    <row r="135" spans="4:14" x14ac:dyDescent="0.15">
      <c r="D135" s="78"/>
      <c r="G135" s="31"/>
      <c r="H135" s="31"/>
      <c r="I135" s="31"/>
      <c r="J135" s="31"/>
      <c r="K135" s="31"/>
      <c r="L135" s="31"/>
      <c r="M135" s="31"/>
      <c r="N135" s="31"/>
    </row>
    <row r="136" spans="4:14" x14ac:dyDescent="0.15">
      <c r="D136" s="78"/>
      <c r="G136" s="31"/>
      <c r="H136" s="31"/>
      <c r="I136" s="31"/>
      <c r="J136" s="31"/>
      <c r="K136" s="31"/>
      <c r="L136" s="31"/>
      <c r="M136" s="31"/>
      <c r="N136" s="31"/>
    </row>
    <row r="137" spans="4:14" x14ac:dyDescent="0.15">
      <c r="D137" s="78"/>
      <c r="G137" s="31"/>
      <c r="H137" s="31"/>
      <c r="I137" s="31"/>
      <c r="J137" s="31"/>
      <c r="K137" s="31"/>
      <c r="L137" s="31"/>
      <c r="M137" s="31"/>
      <c r="N137" s="31"/>
    </row>
    <row r="138" spans="4:14" x14ac:dyDescent="0.15">
      <c r="D138" s="78"/>
      <c r="G138" s="31"/>
      <c r="H138" s="31"/>
      <c r="I138" s="31"/>
      <c r="J138" s="31"/>
      <c r="K138" s="31"/>
      <c r="L138" s="31"/>
      <c r="M138" s="31"/>
      <c r="N138" s="31"/>
    </row>
    <row r="139" spans="4:14" x14ac:dyDescent="0.15">
      <c r="D139" s="78"/>
      <c r="G139" s="31"/>
      <c r="H139" s="31"/>
      <c r="I139" s="31"/>
      <c r="J139" s="31"/>
      <c r="K139" s="31"/>
      <c r="L139" s="31"/>
      <c r="M139" s="31"/>
      <c r="N139" s="31"/>
    </row>
    <row r="140" spans="4:14" x14ac:dyDescent="0.15">
      <c r="D140" s="78"/>
      <c r="G140" s="31"/>
      <c r="H140" s="31"/>
      <c r="I140" s="31"/>
      <c r="J140" s="31"/>
      <c r="K140" s="31"/>
      <c r="L140" s="31"/>
      <c r="M140" s="31"/>
      <c r="N140" s="31"/>
    </row>
    <row r="141" spans="4:14" x14ac:dyDescent="0.15">
      <c r="D141" s="78"/>
      <c r="G141" s="31"/>
      <c r="H141" s="31"/>
      <c r="I141" s="31"/>
      <c r="J141" s="31"/>
      <c r="K141" s="31"/>
      <c r="L141" s="31"/>
      <c r="M141" s="31"/>
      <c r="N141" s="31"/>
    </row>
    <row r="142" spans="4:14" x14ac:dyDescent="0.15">
      <c r="D142" s="78"/>
      <c r="G142" s="31"/>
      <c r="H142" s="31"/>
      <c r="I142" s="31"/>
      <c r="J142" s="31"/>
      <c r="K142" s="31"/>
      <c r="L142" s="31"/>
      <c r="M142" s="31"/>
      <c r="N142" s="31"/>
    </row>
    <row r="143" spans="4:14" x14ac:dyDescent="0.15">
      <c r="D143" s="78"/>
      <c r="G143" s="31"/>
      <c r="H143" s="31"/>
      <c r="I143" s="31"/>
      <c r="J143" s="31"/>
      <c r="K143" s="31"/>
      <c r="L143" s="31"/>
      <c r="M143" s="31"/>
      <c r="N143" s="31"/>
    </row>
    <row r="144" spans="4:14" x14ac:dyDescent="0.15">
      <c r="D144" s="78"/>
      <c r="G144" s="31"/>
      <c r="H144" s="31"/>
      <c r="I144" s="31"/>
      <c r="J144" s="31"/>
      <c r="K144" s="31"/>
      <c r="L144" s="31"/>
      <c r="M144" s="31"/>
      <c r="N144" s="31"/>
    </row>
    <row r="145" spans="4:14" x14ac:dyDescent="0.15">
      <c r="D145" s="78"/>
      <c r="G145" s="31"/>
      <c r="H145" s="31"/>
      <c r="I145" s="31"/>
      <c r="J145" s="31"/>
      <c r="K145" s="31"/>
      <c r="L145" s="31"/>
      <c r="M145" s="31"/>
      <c r="N145" s="31"/>
    </row>
    <row r="146" spans="4:14" x14ac:dyDescent="0.15">
      <c r="D146" s="78"/>
      <c r="G146" s="31"/>
      <c r="H146" s="31"/>
      <c r="I146" s="31"/>
      <c r="J146" s="31"/>
      <c r="K146" s="31"/>
      <c r="L146" s="31"/>
      <c r="M146" s="31"/>
      <c r="N146" s="31"/>
    </row>
    <row r="147" spans="4:14" x14ac:dyDescent="0.15">
      <c r="D147" s="78"/>
      <c r="G147" s="31"/>
      <c r="H147" s="31"/>
      <c r="I147" s="31"/>
      <c r="J147" s="31"/>
      <c r="K147" s="31"/>
      <c r="L147" s="31"/>
      <c r="M147" s="31"/>
      <c r="N147" s="31"/>
    </row>
    <row r="148" spans="4:14" x14ac:dyDescent="0.15">
      <c r="D148" s="78"/>
      <c r="G148" s="31"/>
      <c r="H148" s="31"/>
      <c r="I148" s="31"/>
      <c r="J148" s="31"/>
      <c r="K148" s="31"/>
      <c r="L148" s="31"/>
      <c r="M148" s="31"/>
      <c r="N148" s="31"/>
    </row>
    <row r="149" spans="4:14" x14ac:dyDescent="0.15">
      <c r="D149" s="78"/>
      <c r="G149" s="31"/>
      <c r="H149" s="31"/>
      <c r="I149" s="31"/>
      <c r="J149" s="31"/>
      <c r="K149" s="31"/>
      <c r="L149" s="31"/>
      <c r="M149" s="31"/>
      <c r="N149" s="31"/>
    </row>
    <row r="150" spans="4:14" x14ac:dyDescent="0.15">
      <c r="D150" s="78"/>
      <c r="G150" s="31"/>
      <c r="H150" s="31"/>
      <c r="I150" s="31"/>
      <c r="J150" s="31"/>
      <c r="K150" s="31"/>
      <c r="L150" s="31"/>
      <c r="M150" s="31"/>
      <c r="N150" s="31"/>
    </row>
    <row r="151" spans="4:14" x14ac:dyDescent="0.15">
      <c r="D151" s="78"/>
      <c r="G151" s="31"/>
      <c r="H151" s="31"/>
      <c r="I151" s="31"/>
      <c r="J151" s="31"/>
      <c r="K151" s="31"/>
      <c r="L151" s="31"/>
      <c r="M151" s="31"/>
      <c r="N151" s="31"/>
    </row>
    <row r="152" spans="4:14" x14ac:dyDescent="0.15">
      <c r="D152" s="78"/>
      <c r="G152" s="31"/>
      <c r="H152" s="31"/>
      <c r="I152" s="31"/>
      <c r="J152" s="31"/>
      <c r="K152" s="31"/>
      <c r="L152" s="31"/>
      <c r="M152" s="31"/>
      <c r="N152" s="31"/>
    </row>
    <row r="153" spans="4:14" x14ac:dyDescent="0.15">
      <c r="D153" s="78"/>
      <c r="G153" s="31"/>
      <c r="H153" s="31"/>
      <c r="I153" s="31"/>
      <c r="J153" s="31"/>
      <c r="K153" s="31"/>
      <c r="L153" s="31"/>
      <c r="M153" s="31"/>
      <c r="N153" s="31"/>
    </row>
    <row r="154" spans="4:14" x14ac:dyDescent="0.15">
      <c r="D154" s="78"/>
      <c r="G154" s="31"/>
      <c r="H154" s="31"/>
      <c r="I154" s="31"/>
      <c r="J154" s="31"/>
      <c r="K154" s="31"/>
      <c r="L154" s="31"/>
      <c r="M154" s="31"/>
      <c r="N154" s="31"/>
    </row>
    <row r="155" spans="4:14" x14ac:dyDescent="0.15">
      <c r="D155" s="78"/>
      <c r="G155" s="31"/>
      <c r="H155" s="31"/>
      <c r="I155" s="31"/>
      <c r="J155" s="31"/>
      <c r="K155" s="31"/>
      <c r="L155" s="31"/>
      <c r="M155" s="31"/>
      <c r="N155" s="31"/>
    </row>
    <row r="156" spans="4:14" x14ac:dyDescent="0.15">
      <c r="D156" s="78"/>
      <c r="G156" s="31"/>
      <c r="H156" s="31"/>
      <c r="I156" s="31"/>
      <c r="J156" s="31"/>
      <c r="K156" s="31"/>
      <c r="L156" s="31"/>
      <c r="M156" s="31"/>
      <c r="N156" s="31"/>
    </row>
    <row r="157" spans="4:14" x14ac:dyDescent="0.15">
      <c r="D157" s="78"/>
      <c r="G157" s="31"/>
      <c r="H157" s="31"/>
      <c r="I157" s="31"/>
      <c r="J157" s="31"/>
      <c r="K157" s="31"/>
      <c r="L157" s="31"/>
      <c r="M157" s="31"/>
      <c r="N157" s="31"/>
    </row>
    <row r="158" spans="4:14" x14ac:dyDescent="0.15">
      <c r="D158" s="78"/>
      <c r="G158" s="31"/>
      <c r="H158" s="31"/>
      <c r="I158" s="31"/>
      <c r="J158" s="31"/>
      <c r="K158" s="31"/>
      <c r="L158" s="31"/>
      <c r="M158" s="31"/>
      <c r="N158" s="31"/>
    </row>
    <row r="159" spans="4:14" x14ac:dyDescent="0.15">
      <c r="D159" s="78"/>
      <c r="G159" s="31"/>
      <c r="H159" s="31"/>
      <c r="I159" s="31"/>
      <c r="J159" s="31"/>
      <c r="K159" s="31"/>
      <c r="L159" s="31"/>
      <c r="M159" s="31"/>
      <c r="N159" s="31"/>
    </row>
    <row r="160" spans="4:14" x14ac:dyDescent="0.15">
      <c r="D160" s="78"/>
      <c r="G160" s="31"/>
      <c r="H160" s="31"/>
      <c r="I160" s="31"/>
      <c r="J160" s="31"/>
      <c r="K160" s="31"/>
      <c r="L160" s="31"/>
      <c r="M160" s="31"/>
      <c r="N160" s="31"/>
    </row>
    <row r="161" spans="4:14" x14ac:dyDescent="0.15">
      <c r="D161" s="78"/>
      <c r="G161" s="31"/>
      <c r="H161" s="31"/>
      <c r="I161" s="31"/>
      <c r="J161" s="31"/>
      <c r="K161" s="31"/>
      <c r="L161" s="31"/>
      <c r="M161" s="31"/>
      <c r="N161" s="31"/>
    </row>
    <row r="162" spans="4:14" x14ac:dyDescent="0.15">
      <c r="D162" s="78"/>
      <c r="G162" s="31"/>
      <c r="H162" s="31"/>
      <c r="I162" s="31"/>
      <c r="J162" s="31"/>
      <c r="K162" s="31"/>
      <c r="L162" s="31"/>
      <c r="M162" s="31"/>
      <c r="N162" s="31"/>
    </row>
    <row r="163" spans="4:14" x14ac:dyDescent="0.15">
      <c r="D163" s="78"/>
      <c r="G163" s="31"/>
      <c r="H163" s="31"/>
      <c r="I163" s="31"/>
      <c r="J163" s="31"/>
      <c r="K163" s="31"/>
      <c r="L163" s="31"/>
      <c r="M163" s="31"/>
      <c r="N163" s="31"/>
    </row>
    <row r="164" spans="4:14" x14ac:dyDescent="0.15">
      <c r="D164" s="78"/>
      <c r="G164" s="31"/>
      <c r="H164" s="31"/>
      <c r="I164" s="31"/>
      <c r="J164" s="31"/>
      <c r="K164" s="31"/>
      <c r="L164" s="31"/>
      <c r="M164" s="31"/>
      <c r="N164" s="31"/>
    </row>
    <row r="165" spans="4:14" x14ac:dyDescent="0.15">
      <c r="D165" s="78"/>
      <c r="G165" s="31"/>
      <c r="H165" s="31"/>
      <c r="I165" s="31"/>
      <c r="J165" s="31"/>
      <c r="K165" s="31"/>
      <c r="L165" s="31"/>
      <c r="M165" s="31"/>
      <c r="N165" s="31"/>
    </row>
    <row r="166" spans="4:14" x14ac:dyDescent="0.15">
      <c r="D166" s="78"/>
      <c r="G166" s="31"/>
      <c r="H166" s="31"/>
      <c r="I166" s="31"/>
      <c r="J166" s="31"/>
      <c r="K166" s="31"/>
      <c r="L166" s="31"/>
      <c r="M166" s="31"/>
      <c r="N166" s="31"/>
    </row>
    <row r="167" spans="4:14" x14ac:dyDescent="0.15">
      <c r="D167" s="78"/>
      <c r="G167" s="31"/>
      <c r="H167" s="31"/>
      <c r="I167" s="31"/>
      <c r="J167" s="31"/>
      <c r="K167" s="31"/>
      <c r="L167" s="31"/>
      <c r="M167" s="31"/>
      <c r="N167" s="31"/>
    </row>
    <row r="168" spans="4:14" x14ac:dyDescent="0.15">
      <c r="D168" s="78"/>
      <c r="G168" s="31"/>
      <c r="H168" s="31"/>
      <c r="I168" s="31"/>
      <c r="J168" s="31"/>
      <c r="K168" s="31"/>
      <c r="L168" s="31"/>
      <c r="M168" s="31"/>
      <c r="N168" s="31"/>
    </row>
    <row r="169" spans="4:14" x14ac:dyDescent="0.15">
      <c r="D169" s="78"/>
      <c r="G169" s="31"/>
      <c r="H169" s="31"/>
      <c r="I169" s="31"/>
      <c r="J169" s="31"/>
      <c r="K169" s="31"/>
      <c r="L169" s="31"/>
      <c r="M169" s="31"/>
      <c r="N169" s="31"/>
    </row>
    <row r="170" spans="4:14" x14ac:dyDescent="0.15">
      <c r="D170" s="78"/>
      <c r="G170" s="31"/>
      <c r="H170" s="31"/>
      <c r="I170" s="31"/>
      <c r="J170" s="31"/>
      <c r="K170" s="31"/>
      <c r="L170" s="31"/>
      <c r="M170" s="31"/>
      <c r="N170" s="31"/>
    </row>
    <row r="171" spans="4:14" x14ac:dyDescent="0.15">
      <c r="D171" s="78"/>
      <c r="G171" s="31"/>
      <c r="H171" s="31"/>
      <c r="I171" s="31"/>
      <c r="J171" s="31"/>
      <c r="K171" s="31"/>
      <c r="L171" s="31"/>
      <c r="M171" s="31"/>
      <c r="N171" s="31"/>
    </row>
    <row r="172" spans="4:14" x14ac:dyDescent="0.15">
      <c r="D172" s="78"/>
      <c r="G172" s="31"/>
      <c r="H172" s="31"/>
      <c r="I172" s="31"/>
      <c r="J172" s="31"/>
      <c r="K172" s="31"/>
      <c r="L172" s="31"/>
      <c r="M172" s="31"/>
      <c r="N172" s="31"/>
    </row>
    <row r="173" spans="4:14" x14ac:dyDescent="0.15">
      <c r="D173" s="78"/>
      <c r="G173" s="31"/>
      <c r="H173" s="31"/>
      <c r="I173" s="31"/>
      <c r="J173" s="31"/>
      <c r="K173" s="31"/>
      <c r="L173" s="31"/>
      <c r="M173" s="31"/>
      <c r="N173" s="31"/>
    </row>
    <row r="174" spans="4:14" x14ac:dyDescent="0.15">
      <c r="D174" s="78"/>
      <c r="G174" s="31"/>
      <c r="H174" s="31"/>
      <c r="I174" s="31"/>
      <c r="J174" s="31"/>
      <c r="K174" s="31"/>
      <c r="L174" s="31"/>
      <c r="M174" s="31"/>
      <c r="N174" s="31"/>
    </row>
    <row r="175" spans="4:14" x14ac:dyDescent="0.15">
      <c r="D175" s="78"/>
      <c r="G175" s="31"/>
      <c r="H175" s="31"/>
      <c r="I175" s="31"/>
      <c r="J175" s="31"/>
      <c r="K175" s="31"/>
      <c r="L175" s="31"/>
      <c r="M175" s="31"/>
      <c r="N175" s="31"/>
    </row>
    <row r="176" spans="4:14" x14ac:dyDescent="0.15">
      <c r="D176" s="78"/>
      <c r="G176" s="31"/>
      <c r="H176" s="31"/>
      <c r="I176" s="31"/>
      <c r="J176" s="31"/>
      <c r="K176" s="31"/>
      <c r="L176" s="31"/>
      <c r="M176" s="31"/>
      <c r="N176" s="31"/>
    </row>
    <row r="177" spans="4:14" x14ac:dyDescent="0.15">
      <c r="D177" s="78"/>
      <c r="G177" s="31"/>
      <c r="H177" s="31"/>
      <c r="I177" s="31"/>
      <c r="J177" s="31"/>
      <c r="K177" s="31"/>
      <c r="L177" s="31"/>
      <c r="M177" s="31"/>
      <c r="N177" s="31"/>
    </row>
    <row r="178" spans="4:14" x14ac:dyDescent="0.15">
      <c r="D178" s="78"/>
      <c r="G178" s="31"/>
      <c r="H178" s="31"/>
      <c r="I178" s="31"/>
      <c r="J178" s="31"/>
      <c r="K178" s="31"/>
      <c r="L178" s="31"/>
      <c r="M178" s="31"/>
      <c r="N178" s="31"/>
    </row>
    <row r="179" spans="4:14" x14ac:dyDescent="0.15">
      <c r="D179" s="78"/>
      <c r="G179" s="31"/>
      <c r="H179" s="31"/>
      <c r="I179" s="31"/>
      <c r="J179" s="31"/>
      <c r="K179" s="31"/>
      <c r="L179" s="31"/>
      <c r="M179" s="31"/>
      <c r="N179" s="31"/>
    </row>
    <row r="180" spans="4:14" x14ac:dyDescent="0.15">
      <c r="D180" s="78"/>
      <c r="G180" s="31"/>
      <c r="H180" s="31"/>
      <c r="I180" s="31"/>
      <c r="J180" s="31"/>
      <c r="K180" s="31"/>
      <c r="L180" s="31"/>
      <c r="M180" s="31"/>
      <c r="N180" s="31"/>
    </row>
    <row r="181" spans="4:14" x14ac:dyDescent="0.15">
      <c r="D181" s="78"/>
      <c r="G181" s="31"/>
      <c r="H181" s="31"/>
      <c r="I181" s="31"/>
      <c r="J181" s="31"/>
      <c r="K181" s="31"/>
      <c r="L181" s="31"/>
      <c r="M181" s="31"/>
      <c r="N181" s="31"/>
    </row>
    <row r="182" spans="4:14" x14ac:dyDescent="0.15">
      <c r="D182" s="78"/>
      <c r="G182" s="31"/>
      <c r="H182" s="31"/>
      <c r="I182" s="31"/>
      <c r="J182" s="31"/>
      <c r="K182" s="31"/>
      <c r="L182" s="31"/>
      <c r="M182" s="31"/>
      <c r="N182" s="31"/>
    </row>
    <row r="183" spans="4:14" x14ac:dyDescent="0.15">
      <c r="D183" s="78"/>
      <c r="G183" s="31"/>
      <c r="H183" s="31"/>
      <c r="I183" s="31"/>
      <c r="J183" s="31"/>
      <c r="K183" s="31"/>
      <c r="L183" s="31"/>
      <c r="M183" s="31"/>
      <c r="N183" s="31"/>
    </row>
    <row r="184" spans="4:14" x14ac:dyDescent="0.15">
      <c r="D184" s="78"/>
      <c r="G184" s="31"/>
      <c r="H184" s="31"/>
      <c r="I184" s="31"/>
      <c r="J184" s="31"/>
      <c r="K184" s="31"/>
      <c r="L184" s="31"/>
      <c r="M184" s="31"/>
      <c r="N184" s="31"/>
    </row>
    <row r="185" spans="4:14" x14ac:dyDescent="0.15">
      <c r="D185" s="78"/>
      <c r="G185" s="31"/>
      <c r="H185" s="31"/>
      <c r="I185" s="31"/>
      <c r="J185" s="31"/>
      <c r="K185" s="31"/>
      <c r="L185" s="31"/>
      <c r="M185" s="31"/>
      <c r="N185" s="31"/>
    </row>
    <row r="186" spans="4:14" x14ac:dyDescent="0.15">
      <c r="D186" s="78"/>
      <c r="G186" s="31"/>
      <c r="H186" s="31"/>
      <c r="I186" s="31"/>
      <c r="J186" s="31"/>
      <c r="K186" s="31"/>
      <c r="L186" s="31"/>
      <c r="M186" s="31"/>
      <c r="N186" s="31"/>
    </row>
    <row r="187" spans="4:14" x14ac:dyDescent="0.15">
      <c r="D187" s="78"/>
      <c r="G187" s="31"/>
      <c r="H187" s="31"/>
      <c r="I187" s="31"/>
      <c r="J187" s="31"/>
      <c r="K187" s="31"/>
      <c r="L187" s="31"/>
      <c r="M187" s="31"/>
      <c r="N187" s="31"/>
    </row>
    <row r="188" spans="4:14" x14ac:dyDescent="0.15">
      <c r="D188" s="78"/>
      <c r="G188" s="31"/>
      <c r="H188" s="31"/>
      <c r="I188" s="31"/>
      <c r="J188" s="31"/>
      <c r="K188" s="31"/>
      <c r="L188" s="31"/>
      <c r="M188" s="31"/>
      <c r="N188" s="31"/>
    </row>
    <row r="189" spans="4:14" x14ac:dyDescent="0.15">
      <c r="D189" s="78"/>
      <c r="G189" s="31"/>
      <c r="H189" s="31"/>
      <c r="I189" s="31"/>
      <c r="J189" s="31"/>
      <c r="K189" s="31"/>
      <c r="L189" s="31"/>
      <c r="M189" s="31"/>
      <c r="N189" s="31"/>
    </row>
    <row r="190" spans="4:14" x14ac:dyDescent="0.15">
      <c r="D190" s="78"/>
      <c r="G190" s="31"/>
      <c r="H190" s="31"/>
      <c r="I190" s="31"/>
      <c r="J190" s="31"/>
      <c r="K190" s="31"/>
      <c r="L190" s="31"/>
      <c r="M190" s="31"/>
      <c r="N190" s="31"/>
    </row>
    <row r="191" spans="4:14" x14ac:dyDescent="0.15">
      <c r="D191" s="78"/>
      <c r="G191" s="31"/>
      <c r="H191" s="31"/>
      <c r="I191" s="31"/>
      <c r="J191" s="31"/>
      <c r="K191" s="31"/>
      <c r="L191" s="31"/>
      <c r="M191" s="31"/>
      <c r="N191" s="31"/>
    </row>
    <row r="192" spans="4:14" x14ac:dyDescent="0.15">
      <c r="D192" s="78"/>
      <c r="G192" s="31"/>
      <c r="H192" s="31"/>
      <c r="I192" s="31"/>
      <c r="J192" s="31"/>
      <c r="K192" s="31"/>
      <c r="L192" s="31"/>
      <c r="M192" s="31"/>
      <c r="N192" s="31"/>
    </row>
    <row r="193" spans="4:14" x14ac:dyDescent="0.15">
      <c r="D193" s="78"/>
      <c r="G193" s="31"/>
      <c r="H193" s="31"/>
      <c r="I193" s="31"/>
      <c r="J193" s="31"/>
      <c r="K193" s="31"/>
      <c r="L193" s="31"/>
      <c r="M193" s="31"/>
      <c r="N193" s="31"/>
    </row>
    <row r="194" spans="4:14" x14ac:dyDescent="0.15">
      <c r="D194" s="78"/>
      <c r="G194" s="31"/>
      <c r="H194" s="31"/>
      <c r="I194" s="31"/>
      <c r="J194" s="31"/>
      <c r="K194" s="31"/>
      <c r="L194" s="31"/>
      <c r="M194" s="31"/>
      <c r="N194" s="31"/>
    </row>
    <row r="195" spans="4:14" x14ac:dyDescent="0.15">
      <c r="D195" s="78"/>
      <c r="G195" s="31"/>
      <c r="H195" s="31"/>
      <c r="I195" s="31"/>
      <c r="J195" s="31"/>
      <c r="K195" s="31"/>
      <c r="L195" s="31"/>
      <c r="M195" s="31"/>
      <c r="N195" s="31"/>
    </row>
    <row r="196" spans="4:14" x14ac:dyDescent="0.15">
      <c r="D196" s="78"/>
      <c r="G196" s="31"/>
      <c r="H196" s="31"/>
      <c r="I196" s="31"/>
      <c r="J196" s="31"/>
      <c r="K196" s="31"/>
      <c r="L196" s="31"/>
      <c r="M196" s="31"/>
      <c r="N196" s="31"/>
    </row>
    <row r="197" spans="4:14" x14ac:dyDescent="0.15">
      <c r="D197" s="78"/>
      <c r="G197" s="31"/>
      <c r="H197" s="31"/>
      <c r="I197" s="31"/>
      <c r="J197" s="31"/>
      <c r="K197" s="31"/>
      <c r="L197" s="31"/>
      <c r="M197" s="31"/>
      <c r="N197" s="31"/>
    </row>
    <row r="198" spans="4:14" x14ac:dyDescent="0.15">
      <c r="D198" s="78"/>
      <c r="G198" s="31"/>
      <c r="H198" s="31"/>
      <c r="I198" s="31"/>
      <c r="J198" s="31"/>
      <c r="K198" s="31"/>
      <c r="L198" s="31"/>
      <c r="M198" s="31"/>
      <c r="N198" s="31"/>
    </row>
    <row r="199" spans="4:14" x14ac:dyDescent="0.15">
      <c r="D199" s="78"/>
      <c r="G199" s="31"/>
      <c r="H199" s="31"/>
      <c r="I199" s="31"/>
      <c r="J199" s="31"/>
      <c r="K199" s="31"/>
      <c r="L199" s="31"/>
      <c r="M199" s="31"/>
      <c r="N199" s="31"/>
    </row>
    <row r="200" spans="4:14" x14ac:dyDescent="0.15">
      <c r="D200" s="78"/>
      <c r="G200" s="31"/>
      <c r="H200" s="31"/>
      <c r="I200" s="31"/>
      <c r="J200" s="31"/>
      <c r="K200" s="31"/>
      <c r="L200" s="31"/>
      <c r="M200" s="31"/>
      <c r="N200" s="31"/>
    </row>
    <row r="201" spans="4:14" x14ac:dyDescent="0.15">
      <c r="D201" s="78"/>
      <c r="G201" s="31"/>
      <c r="H201" s="31"/>
      <c r="I201" s="31"/>
      <c r="J201" s="31"/>
      <c r="K201" s="31"/>
      <c r="L201" s="31"/>
      <c r="M201" s="31"/>
      <c r="N201" s="31"/>
    </row>
    <row r="202" spans="4:14" x14ac:dyDescent="0.15">
      <c r="D202" s="78"/>
      <c r="G202" s="31"/>
      <c r="H202" s="31"/>
      <c r="I202" s="31"/>
      <c r="J202" s="31"/>
      <c r="K202" s="31"/>
      <c r="L202" s="31"/>
      <c r="M202" s="31"/>
      <c r="N202" s="31"/>
    </row>
    <row r="203" spans="4:14" x14ac:dyDescent="0.15">
      <c r="D203" s="78"/>
      <c r="G203" s="31"/>
      <c r="H203" s="31"/>
      <c r="I203" s="31"/>
      <c r="J203" s="31"/>
      <c r="K203" s="31"/>
      <c r="L203" s="31"/>
      <c r="M203" s="31"/>
      <c r="N203" s="31"/>
    </row>
    <row r="204" spans="4:14" x14ac:dyDescent="0.15">
      <c r="D204" s="78"/>
      <c r="G204" s="31"/>
      <c r="H204" s="31"/>
      <c r="I204" s="31"/>
      <c r="J204" s="31"/>
      <c r="K204" s="31"/>
      <c r="L204" s="31"/>
      <c r="M204" s="31"/>
      <c r="N204" s="31"/>
    </row>
    <row r="205" spans="4:14" x14ac:dyDescent="0.15">
      <c r="D205" s="78"/>
      <c r="G205" s="31"/>
      <c r="H205" s="31"/>
      <c r="I205" s="31"/>
      <c r="J205" s="31"/>
      <c r="K205" s="31"/>
      <c r="L205" s="31"/>
      <c r="M205" s="31"/>
      <c r="N205" s="31"/>
    </row>
    <row r="206" spans="4:14" x14ac:dyDescent="0.15">
      <c r="D206" s="78"/>
      <c r="G206" s="31"/>
      <c r="H206" s="31"/>
      <c r="I206" s="31"/>
      <c r="J206" s="31"/>
      <c r="K206" s="31"/>
      <c r="L206" s="31"/>
      <c r="M206" s="31"/>
      <c r="N206" s="31"/>
    </row>
    <row r="207" spans="4:14" x14ac:dyDescent="0.15">
      <c r="D207" s="78"/>
      <c r="G207" s="31"/>
      <c r="H207" s="31"/>
      <c r="I207" s="31"/>
      <c r="J207" s="31"/>
      <c r="K207" s="31"/>
      <c r="L207" s="31"/>
      <c r="M207" s="31"/>
      <c r="N207" s="31"/>
    </row>
    <row r="208" spans="4:14" x14ac:dyDescent="0.15">
      <c r="D208" s="78"/>
      <c r="G208" s="31"/>
      <c r="H208" s="31"/>
      <c r="I208" s="31"/>
      <c r="J208" s="31"/>
      <c r="K208" s="31"/>
      <c r="L208" s="31"/>
      <c r="M208" s="31"/>
      <c r="N208" s="31"/>
    </row>
    <row r="209" spans="4:14" x14ac:dyDescent="0.15">
      <c r="D209" s="78"/>
      <c r="G209" s="31"/>
      <c r="H209" s="31"/>
      <c r="I209" s="31"/>
      <c r="J209" s="31"/>
      <c r="K209" s="31"/>
      <c r="L209" s="31"/>
      <c r="M209" s="31"/>
      <c r="N209" s="31"/>
    </row>
    <row r="210" spans="4:14" x14ac:dyDescent="0.15">
      <c r="D210" s="78"/>
      <c r="G210" s="31"/>
      <c r="H210" s="31"/>
      <c r="I210" s="31"/>
      <c r="J210" s="31"/>
      <c r="K210" s="31"/>
      <c r="L210" s="31"/>
      <c r="M210" s="31"/>
      <c r="N210" s="31"/>
    </row>
    <row r="211" spans="4:14" x14ac:dyDescent="0.15">
      <c r="D211" s="78"/>
      <c r="G211" s="31"/>
      <c r="H211" s="31"/>
      <c r="I211" s="31"/>
      <c r="J211" s="31"/>
      <c r="K211" s="31"/>
      <c r="L211" s="31"/>
      <c r="M211" s="31"/>
      <c r="N211" s="31"/>
    </row>
    <row r="212" spans="4:14" x14ac:dyDescent="0.15">
      <c r="D212" s="78"/>
      <c r="G212" s="31"/>
      <c r="H212" s="31"/>
      <c r="I212" s="31"/>
      <c r="J212" s="31"/>
      <c r="K212" s="31"/>
      <c r="L212" s="31"/>
      <c r="M212" s="31"/>
      <c r="N212" s="31"/>
    </row>
    <row r="213" spans="4:14" x14ac:dyDescent="0.15">
      <c r="D213" s="78"/>
      <c r="G213" s="31"/>
      <c r="H213" s="31"/>
      <c r="I213" s="31"/>
      <c r="J213" s="31"/>
      <c r="K213" s="31"/>
      <c r="L213" s="31"/>
      <c r="M213" s="31"/>
      <c r="N213" s="31"/>
    </row>
    <row r="214" spans="4:14" x14ac:dyDescent="0.15">
      <c r="D214" s="78"/>
      <c r="G214" s="31"/>
      <c r="H214" s="31"/>
      <c r="I214" s="31"/>
      <c r="J214" s="31"/>
      <c r="K214" s="31"/>
      <c r="L214" s="31"/>
      <c r="M214" s="31"/>
      <c r="N214" s="31"/>
    </row>
    <row r="215" spans="4:14" x14ac:dyDescent="0.15">
      <c r="D215" s="78"/>
      <c r="G215" s="31"/>
      <c r="H215" s="31"/>
      <c r="I215" s="31"/>
      <c r="J215" s="31"/>
      <c r="K215" s="31"/>
      <c r="L215" s="31"/>
      <c r="M215" s="31"/>
      <c r="N215" s="31"/>
    </row>
    <row r="216" spans="4:14" x14ac:dyDescent="0.15">
      <c r="D216" s="78"/>
      <c r="G216" s="31"/>
      <c r="H216" s="31"/>
      <c r="I216" s="31"/>
      <c r="J216" s="31"/>
      <c r="K216" s="31"/>
      <c r="L216" s="31"/>
      <c r="M216" s="31"/>
      <c r="N216" s="31"/>
    </row>
    <row r="217" spans="4:14" x14ac:dyDescent="0.15">
      <c r="D217" s="78"/>
      <c r="G217" s="31"/>
      <c r="H217" s="31"/>
      <c r="I217" s="31"/>
      <c r="J217" s="31"/>
      <c r="K217" s="31"/>
      <c r="L217" s="31"/>
      <c r="M217" s="31"/>
      <c r="N217" s="31"/>
    </row>
    <row r="218" spans="4:14" x14ac:dyDescent="0.15">
      <c r="D218" s="78"/>
      <c r="G218" s="31"/>
      <c r="H218" s="31"/>
      <c r="I218" s="31"/>
      <c r="J218" s="31"/>
      <c r="K218" s="31"/>
      <c r="L218" s="31"/>
      <c r="M218" s="31"/>
      <c r="N218" s="31"/>
    </row>
    <row r="219" spans="4:14" x14ac:dyDescent="0.15">
      <c r="D219" s="78"/>
      <c r="G219" s="31"/>
      <c r="H219" s="31"/>
      <c r="I219" s="31"/>
      <c r="J219" s="31"/>
      <c r="K219" s="31"/>
      <c r="L219" s="31"/>
      <c r="M219" s="31"/>
      <c r="N219" s="31"/>
    </row>
    <row r="220" spans="4:14" x14ac:dyDescent="0.15">
      <c r="D220" s="78"/>
      <c r="G220" s="31"/>
      <c r="H220" s="31"/>
      <c r="I220" s="31"/>
      <c r="J220" s="31"/>
      <c r="K220" s="31"/>
      <c r="L220" s="31"/>
      <c r="M220" s="31"/>
      <c r="N220" s="31"/>
    </row>
    <row r="221" spans="4:14" x14ac:dyDescent="0.15">
      <c r="D221" s="78"/>
      <c r="G221" s="31"/>
      <c r="H221" s="31"/>
      <c r="I221" s="31"/>
      <c r="J221" s="31"/>
      <c r="K221" s="31"/>
      <c r="L221" s="31"/>
      <c r="M221" s="31"/>
      <c r="N221" s="31"/>
    </row>
    <row r="222" spans="4:14" x14ac:dyDescent="0.15">
      <c r="D222" s="78"/>
      <c r="G222" s="31"/>
      <c r="H222" s="31"/>
      <c r="I222" s="31"/>
      <c r="J222" s="31"/>
      <c r="K222" s="31"/>
      <c r="L222" s="31"/>
      <c r="M222" s="31"/>
      <c r="N222" s="31"/>
    </row>
    <row r="223" spans="4:14" x14ac:dyDescent="0.15">
      <c r="D223" s="78"/>
      <c r="G223" s="31"/>
      <c r="H223" s="31"/>
      <c r="I223" s="31"/>
      <c r="J223" s="31"/>
      <c r="K223" s="31"/>
      <c r="L223" s="31"/>
      <c r="M223" s="31"/>
      <c r="N223" s="31"/>
    </row>
    <row r="224" spans="4:14" x14ac:dyDescent="0.15">
      <c r="D224" s="78"/>
      <c r="G224" s="31"/>
      <c r="H224" s="31"/>
      <c r="I224" s="31"/>
      <c r="J224" s="31"/>
      <c r="K224" s="31"/>
      <c r="L224" s="31"/>
      <c r="M224" s="31"/>
      <c r="N224" s="31"/>
    </row>
    <row r="225" spans="4:14" x14ac:dyDescent="0.15">
      <c r="D225" s="78"/>
      <c r="G225" s="31"/>
      <c r="H225" s="31"/>
      <c r="I225" s="31"/>
      <c r="J225" s="31"/>
      <c r="K225" s="31"/>
      <c r="L225" s="31"/>
      <c r="M225" s="31"/>
      <c r="N225" s="31"/>
    </row>
    <row r="226" spans="4:14" x14ac:dyDescent="0.15">
      <c r="D226" s="78"/>
      <c r="G226" s="31"/>
      <c r="H226" s="31"/>
      <c r="I226" s="31"/>
      <c r="J226" s="31"/>
      <c r="K226" s="31"/>
      <c r="L226" s="31"/>
      <c r="M226" s="31"/>
      <c r="N226" s="31"/>
    </row>
    <row r="227" spans="4:14" x14ac:dyDescent="0.15">
      <c r="D227" s="78"/>
      <c r="G227" s="31"/>
      <c r="H227" s="31"/>
      <c r="I227" s="31"/>
      <c r="J227" s="31"/>
      <c r="K227" s="31"/>
      <c r="L227" s="31"/>
      <c r="M227" s="31"/>
      <c r="N227" s="31"/>
    </row>
    <row r="228" spans="4:14" x14ac:dyDescent="0.15">
      <c r="D228" s="78"/>
      <c r="G228" s="31"/>
      <c r="H228" s="31"/>
      <c r="I228" s="31"/>
      <c r="J228" s="31"/>
      <c r="K228" s="31"/>
      <c r="L228" s="31"/>
      <c r="M228" s="31"/>
      <c r="N228" s="31"/>
    </row>
    <row r="229" spans="4:14" x14ac:dyDescent="0.15">
      <c r="D229" s="78"/>
      <c r="G229" s="31"/>
      <c r="H229" s="31"/>
      <c r="I229" s="31"/>
      <c r="J229" s="31"/>
      <c r="K229" s="31"/>
      <c r="L229" s="31"/>
      <c r="M229" s="31"/>
      <c r="N229" s="31"/>
    </row>
    <row r="230" spans="4:14" x14ac:dyDescent="0.15">
      <c r="D230" s="78"/>
      <c r="G230" s="31"/>
      <c r="H230" s="31"/>
      <c r="I230" s="31"/>
      <c r="J230" s="31"/>
      <c r="K230" s="31"/>
      <c r="L230" s="31"/>
      <c r="M230" s="31"/>
      <c r="N230" s="31"/>
    </row>
    <row r="231" spans="4:14" x14ac:dyDescent="0.15">
      <c r="D231" s="78"/>
      <c r="G231" s="31"/>
      <c r="H231" s="31"/>
      <c r="I231" s="31"/>
      <c r="J231" s="31"/>
      <c r="K231" s="31"/>
      <c r="L231" s="31"/>
      <c r="M231" s="31"/>
      <c r="N231" s="31"/>
    </row>
    <row r="232" spans="4:14" x14ac:dyDescent="0.15">
      <c r="D232" s="78"/>
      <c r="G232" s="31"/>
      <c r="H232" s="31"/>
      <c r="I232" s="31"/>
      <c r="J232" s="31"/>
      <c r="K232" s="31"/>
      <c r="L232" s="31"/>
      <c r="M232" s="31"/>
      <c r="N232" s="31"/>
    </row>
    <row r="233" spans="4:14" x14ac:dyDescent="0.15">
      <c r="D233" s="78"/>
      <c r="G233" s="31"/>
      <c r="H233" s="31"/>
      <c r="I233" s="31"/>
      <c r="J233" s="31"/>
      <c r="K233" s="31"/>
      <c r="L233" s="31"/>
      <c r="M233" s="31"/>
      <c r="N233" s="31"/>
    </row>
    <row r="234" spans="4:14" x14ac:dyDescent="0.15">
      <c r="D234" s="78"/>
      <c r="G234" s="31"/>
      <c r="H234" s="31"/>
      <c r="I234" s="31"/>
      <c r="J234" s="31"/>
      <c r="K234" s="31"/>
      <c r="L234" s="31"/>
      <c r="M234" s="31"/>
      <c r="N234" s="31"/>
    </row>
    <row r="235" spans="4:14" x14ac:dyDescent="0.15">
      <c r="D235" s="78"/>
      <c r="G235" s="31"/>
      <c r="H235" s="31"/>
      <c r="I235" s="31"/>
      <c r="J235" s="31"/>
      <c r="K235" s="31"/>
      <c r="L235" s="31"/>
      <c r="M235" s="31"/>
      <c r="N235" s="31"/>
    </row>
    <row r="236" spans="4:14" x14ac:dyDescent="0.15">
      <c r="D236" s="78"/>
      <c r="G236" s="31"/>
      <c r="H236" s="31"/>
      <c r="I236" s="31"/>
      <c r="J236" s="31"/>
      <c r="K236" s="31"/>
      <c r="L236" s="31"/>
      <c r="M236" s="31"/>
      <c r="N236" s="31"/>
    </row>
    <row r="237" spans="4:14" x14ac:dyDescent="0.15">
      <c r="D237" s="78"/>
      <c r="G237" s="31"/>
      <c r="H237" s="31"/>
      <c r="I237" s="31"/>
      <c r="J237" s="31"/>
      <c r="K237" s="31"/>
      <c r="L237" s="31"/>
      <c r="M237" s="31"/>
      <c r="N237" s="31"/>
    </row>
    <row r="238" spans="4:14" x14ac:dyDescent="0.15">
      <c r="D238" s="78"/>
      <c r="G238" s="31"/>
      <c r="H238" s="31"/>
      <c r="I238" s="31"/>
      <c r="J238" s="31"/>
      <c r="K238" s="31"/>
      <c r="L238" s="31"/>
      <c r="M238" s="31"/>
      <c r="N238" s="31"/>
    </row>
    <row r="239" spans="4:14" x14ac:dyDescent="0.15">
      <c r="D239" s="78"/>
      <c r="G239" s="31"/>
      <c r="H239" s="31"/>
      <c r="I239" s="31"/>
      <c r="J239" s="31"/>
      <c r="K239" s="31"/>
      <c r="L239" s="31"/>
      <c r="M239" s="31"/>
      <c r="N239" s="31"/>
    </row>
    <row r="240" spans="4:14" x14ac:dyDescent="0.15">
      <c r="D240" s="78"/>
      <c r="G240" s="31"/>
      <c r="H240" s="31"/>
      <c r="I240" s="31"/>
      <c r="J240" s="31"/>
      <c r="K240" s="31"/>
      <c r="L240" s="31"/>
      <c r="M240" s="31"/>
      <c r="N240" s="31"/>
    </row>
    <row r="241" spans="4:14" x14ac:dyDescent="0.15">
      <c r="D241" s="78"/>
      <c r="G241" s="31"/>
      <c r="H241" s="31"/>
      <c r="I241" s="31"/>
      <c r="J241" s="31"/>
      <c r="K241" s="31"/>
      <c r="L241" s="31"/>
      <c r="M241" s="31"/>
      <c r="N241" s="31"/>
    </row>
    <row r="242" spans="4:14" x14ac:dyDescent="0.15">
      <c r="D242" s="78"/>
      <c r="G242" s="31"/>
      <c r="H242" s="31"/>
      <c r="I242" s="31"/>
      <c r="J242" s="31"/>
      <c r="K242" s="31"/>
      <c r="L242" s="31"/>
      <c r="M242" s="31"/>
      <c r="N242" s="31"/>
    </row>
    <row r="243" spans="4:14" x14ac:dyDescent="0.15">
      <c r="D243" s="78"/>
      <c r="G243" s="31"/>
      <c r="H243" s="31"/>
      <c r="I243" s="31"/>
      <c r="J243" s="31"/>
      <c r="K243" s="31"/>
      <c r="L243" s="31"/>
      <c r="M243" s="31"/>
      <c r="N243" s="31"/>
    </row>
    <row r="244" spans="4:14" x14ac:dyDescent="0.15">
      <c r="D244" s="78"/>
      <c r="G244" s="31"/>
      <c r="H244" s="31"/>
      <c r="I244" s="31"/>
      <c r="J244" s="31"/>
      <c r="K244" s="31"/>
      <c r="L244" s="31"/>
      <c r="M244" s="31"/>
      <c r="N244" s="31"/>
    </row>
    <row r="245" spans="4:14" x14ac:dyDescent="0.15">
      <c r="D245" s="78"/>
      <c r="G245" s="31"/>
      <c r="H245" s="31"/>
      <c r="I245" s="31"/>
      <c r="J245" s="31"/>
      <c r="K245" s="31"/>
      <c r="L245" s="31"/>
      <c r="M245" s="31"/>
      <c r="N245" s="31"/>
    </row>
    <row r="246" spans="4:14" x14ac:dyDescent="0.15">
      <c r="D246" s="78"/>
      <c r="G246" s="31"/>
      <c r="H246" s="31"/>
      <c r="I246" s="31"/>
      <c r="J246" s="31"/>
      <c r="K246" s="31"/>
      <c r="L246" s="31"/>
      <c r="M246" s="31"/>
      <c r="N246" s="31"/>
    </row>
    <row r="247" spans="4:14" x14ac:dyDescent="0.15">
      <c r="D247" s="78"/>
      <c r="G247" s="31"/>
      <c r="H247" s="31"/>
      <c r="I247" s="31"/>
      <c r="J247" s="31"/>
      <c r="K247" s="31"/>
      <c r="L247" s="31"/>
      <c r="M247" s="31"/>
      <c r="N247" s="31"/>
    </row>
    <row r="248" spans="4:14" x14ac:dyDescent="0.15">
      <c r="D248" s="78"/>
      <c r="G248" s="31"/>
      <c r="H248" s="31"/>
      <c r="I248" s="31"/>
      <c r="J248" s="31"/>
      <c r="K248" s="31"/>
      <c r="L248" s="31"/>
      <c r="M248" s="31"/>
      <c r="N248" s="31"/>
    </row>
    <row r="249" spans="4:14" x14ac:dyDescent="0.15">
      <c r="D249" s="78"/>
      <c r="G249" s="31"/>
      <c r="H249" s="31"/>
      <c r="I249" s="31"/>
      <c r="J249" s="31"/>
      <c r="K249" s="31"/>
      <c r="L249" s="31"/>
      <c r="M249" s="31"/>
      <c r="N249" s="31"/>
    </row>
    <row r="250" spans="4:14" x14ac:dyDescent="0.15">
      <c r="D250" s="78"/>
      <c r="G250" s="31"/>
      <c r="H250" s="31"/>
      <c r="I250" s="31"/>
      <c r="J250" s="31"/>
      <c r="K250" s="31"/>
      <c r="L250" s="31"/>
      <c r="M250" s="31"/>
      <c r="N250" s="31"/>
    </row>
    <row r="251" spans="4:14" x14ac:dyDescent="0.15">
      <c r="D251" s="78"/>
      <c r="G251" s="31"/>
      <c r="H251" s="31"/>
      <c r="I251" s="31"/>
      <c r="J251" s="31"/>
      <c r="K251" s="31"/>
      <c r="L251" s="31"/>
      <c r="M251" s="31"/>
      <c r="N251" s="31"/>
    </row>
    <row r="252" spans="4:14" x14ac:dyDescent="0.15">
      <c r="D252" s="78"/>
      <c r="G252" s="31"/>
      <c r="H252" s="31"/>
      <c r="I252" s="31"/>
      <c r="J252" s="31"/>
      <c r="K252" s="31"/>
      <c r="L252" s="31"/>
      <c r="M252" s="31"/>
      <c r="N252" s="31"/>
    </row>
    <row r="253" spans="4:14" x14ac:dyDescent="0.15">
      <c r="D253" s="78"/>
      <c r="G253" s="31"/>
      <c r="H253" s="31"/>
      <c r="I253" s="31"/>
      <c r="J253" s="31"/>
      <c r="K253" s="31"/>
      <c r="L253" s="31"/>
      <c r="M253" s="31"/>
      <c r="N253" s="31"/>
    </row>
    <row r="254" spans="4:14" x14ac:dyDescent="0.15">
      <c r="D254" s="78"/>
      <c r="G254" s="31"/>
      <c r="H254" s="31"/>
      <c r="I254" s="31"/>
      <c r="J254" s="31"/>
      <c r="K254" s="31"/>
      <c r="L254" s="31"/>
      <c r="M254" s="31"/>
      <c r="N254" s="31"/>
    </row>
    <row r="255" spans="4:14" x14ac:dyDescent="0.15">
      <c r="D255" s="78"/>
      <c r="G255" s="31"/>
      <c r="H255" s="31"/>
      <c r="I255" s="31"/>
      <c r="J255" s="31"/>
      <c r="K255" s="31"/>
      <c r="L255" s="31"/>
      <c r="M255" s="31"/>
      <c r="N255" s="31"/>
    </row>
    <row r="256" spans="4:14" x14ac:dyDescent="0.15">
      <c r="D256" s="78"/>
      <c r="G256" s="31"/>
      <c r="H256" s="31"/>
      <c r="I256" s="31"/>
      <c r="J256" s="31"/>
      <c r="K256" s="31"/>
      <c r="L256" s="31"/>
      <c r="M256" s="31"/>
      <c r="N256" s="31"/>
    </row>
    <row r="257" spans="4:14" x14ac:dyDescent="0.15">
      <c r="D257" s="78"/>
      <c r="G257" s="31"/>
      <c r="H257" s="31"/>
      <c r="I257" s="31"/>
      <c r="J257" s="31"/>
      <c r="K257" s="31"/>
      <c r="L257" s="31"/>
      <c r="M257" s="31"/>
      <c r="N257" s="31"/>
    </row>
    <row r="258" spans="4:14" x14ac:dyDescent="0.15">
      <c r="D258" s="78"/>
      <c r="G258" s="31"/>
      <c r="H258" s="31"/>
      <c r="I258" s="31"/>
      <c r="J258" s="31"/>
      <c r="K258" s="31"/>
      <c r="L258" s="31"/>
      <c r="M258" s="31"/>
      <c r="N258" s="31"/>
    </row>
    <row r="259" spans="4:14" x14ac:dyDescent="0.15">
      <c r="D259" s="78"/>
      <c r="G259" s="31"/>
      <c r="H259" s="31"/>
      <c r="I259" s="31"/>
      <c r="J259" s="31"/>
      <c r="K259" s="31"/>
      <c r="L259" s="31"/>
      <c r="M259" s="31"/>
      <c r="N259" s="31"/>
    </row>
    <row r="260" spans="4:14" x14ac:dyDescent="0.15">
      <c r="D260" s="78"/>
      <c r="G260" s="31"/>
      <c r="H260" s="31"/>
      <c r="I260" s="31"/>
      <c r="J260" s="31"/>
      <c r="K260" s="31"/>
      <c r="L260" s="31"/>
      <c r="M260" s="31"/>
      <c r="N260" s="31"/>
    </row>
    <row r="261" spans="4:14" x14ac:dyDescent="0.15">
      <c r="D261" s="78"/>
      <c r="G261" s="31"/>
      <c r="H261" s="31"/>
      <c r="I261" s="31"/>
      <c r="J261" s="31"/>
      <c r="K261" s="31"/>
      <c r="L261" s="31"/>
      <c r="M261" s="31"/>
      <c r="N261" s="31"/>
    </row>
    <row r="262" spans="4:14" x14ac:dyDescent="0.15">
      <c r="D262" s="78"/>
      <c r="G262" s="31"/>
      <c r="H262" s="31"/>
      <c r="I262" s="31"/>
      <c r="J262" s="31"/>
      <c r="K262" s="31"/>
      <c r="L262" s="31"/>
      <c r="M262" s="31"/>
      <c r="N262" s="31"/>
    </row>
    <row r="263" spans="4:14" x14ac:dyDescent="0.15">
      <c r="D263" s="78"/>
      <c r="G263" s="31"/>
      <c r="H263" s="31"/>
      <c r="I263" s="31"/>
      <c r="J263" s="31"/>
      <c r="K263" s="31"/>
      <c r="L263" s="31"/>
      <c r="M263" s="31"/>
      <c r="N263" s="31"/>
    </row>
    <row r="264" spans="4:14" x14ac:dyDescent="0.15">
      <c r="D264" s="78"/>
      <c r="G264" s="31"/>
      <c r="H264" s="31"/>
      <c r="I264" s="31"/>
      <c r="J264" s="31"/>
      <c r="K264" s="31"/>
      <c r="L264" s="31"/>
      <c r="M264" s="31"/>
      <c r="N264" s="31"/>
    </row>
    <row r="265" spans="4:14" x14ac:dyDescent="0.15">
      <c r="D265" s="78"/>
      <c r="G265" s="31"/>
      <c r="H265" s="31"/>
      <c r="I265" s="31"/>
      <c r="J265" s="31"/>
      <c r="K265" s="31"/>
      <c r="L265" s="31"/>
      <c r="M265" s="31"/>
      <c r="N265" s="31"/>
    </row>
    <row r="266" spans="4:14" x14ac:dyDescent="0.15">
      <c r="D266" s="78"/>
      <c r="G266" s="31"/>
      <c r="H266" s="31"/>
      <c r="I266" s="31"/>
      <c r="J266" s="31"/>
      <c r="K266" s="31"/>
      <c r="L266" s="31"/>
      <c r="M266" s="31"/>
      <c r="N266" s="31"/>
    </row>
    <row r="267" spans="4:14" x14ac:dyDescent="0.15">
      <c r="D267" s="78"/>
      <c r="G267" s="31"/>
      <c r="H267" s="31"/>
      <c r="I267" s="31"/>
      <c r="J267" s="31"/>
      <c r="K267" s="31"/>
      <c r="L267" s="31"/>
      <c r="M267" s="31"/>
      <c r="N267" s="31"/>
    </row>
    <row r="268" spans="4:14" x14ac:dyDescent="0.15">
      <c r="D268" s="78"/>
      <c r="G268" s="31"/>
      <c r="H268" s="31"/>
      <c r="I268" s="31"/>
      <c r="J268" s="31"/>
      <c r="K268" s="31"/>
      <c r="L268" s="31"/>
      <c r="M268" s="31"/>
      <c r="N268" s="31"/>
    </row>
    <row r="269" spans="4:14" x14ac:dyDescent="0.15">
      <c r="D269" s="78"/>
      <c r="G269" s="31"/>
      <c r="H269" s="31"/>
      <c r="I269" s="31"/>
      <c r="J269" s="31"/>
      <c r="K269" s="31"/>
      <c r="L269" s="31"/>
      <c r="M269" s="31"/>
      <c r="N269" s="31"/>
    </row>
    <row r="270" spans="4:14" x14ac:dyDescent="0.15">
      <c r="D270" s="78"/>
      <c r="G270" s="31"/>
      <c r="H270" s="31"/>
      <c r="I270" s="31"/>
      <c r="J270" s="31"/>
      <c r="K270" s="31"/>
      <c r="L270" s="31"/>
      <c r="M270" s="31"/>
      <c r="N270" s="31"/>
    </row>
    <row r="271" spans="4:14" x14ac:dyDescent="0.15">
      <c r="D271" s="78"/>
      <c r="G271" s="31"/>
      <c r="H271" s="31"/>
      <c r="I271" s="31"/>
      <c r="J271" s="31"/>
      <c r="K271" s="31"/>
      <c r="L271" s="31"/>
      <c r="M271" s="31"/>
      <c r="N271" s="31"/>
    </row>
    <row r="272" spans="4:14" x14ac:dyDescent="0.15">
      <c r="D272" s="78"/>
      <c r="G272" s="31"/>
      <c r="H272" s="31"/>
      <c r="I272" s="31"/>
      <c r="J272" s="31"/>
      <c r="K272" s="31"/>
      <c r="L272" s="31"/>
      <c r="M272" s="31"/>
      <c r="N272" s="31"/>
    </row>
    <row r="273" spans="4:14" x14ac:dyDescent="0.15">
      <c r="D273" s="78"/>
      <c r="G273" s="31"/>
      <c r="H273" s="31"/>
      <c r="I273" s="31"/>
      <c r="J273" s="31"/>
      <c r="K273" s="31"/>
      <c r="L273" s="31"/>
      <c r="M273" s="31"/>
      <c r="N273" s="31"/>
    </row>
    <row r="274" spans="4:14" x14ac:dyDescent="0.15">
      <c r="D274" s="78"/>
      <c r="G274" s="31"/>
      <c r="H274" s="31"/>
      <c r="I274" s="31"/>
      <c r="J274" s="31"/>
      <c r="K274" s="31"/>
      <c r="L274" s="31"/>
      <c r="M274" s="31"/>
      <c r="N274" s="31"/>
    </row>
    <row r="275" spans="4:14" x14ac:dyDescent="0.15">
      <c r="D275" s="78"/>
      <c r="G275" s="31"/>
      <c r="H275" s="31"/>
      <c r="I275" s="31"/>
      <c r="J275" s="31"/>
      <c r="K275" s="31"/>
      <c r="L275" s="31"/>
      <c r="M275" s="31"/>
      <c r="N275" s="31"/>
    </row>
    <row r="276" spans="4:14" x14ac:dyDescent="0.15">
      <c r="D276" s="78"/>
      <c r="G276" s="31"/>
      <c r="H276" s="31"/>
      <c r="I276" s="31"/>
      <c r="J276" s="31"/>
      <c r="K276" s="31"/>
      <c r="L276" s="31"/>
      <c r="M276" s="31"/>
      <c r="N276" s="31"/>
    </row>
    <row r="277" spans="4:14" x14ac:dyDescent="0.15">
      <c r="D277" s="78"/>
      <c r="G277" s="31"/>
      <c r="H277" s="31"/>
      <c r="I277" s="31"/>
      <c r="J277" s="31"/>
      <c r="K277" s="31"/>
      <c r="L277" s="31"/>
      <c r="M277" s="31"/>
      <c r="N277" s="31"/>
    </row>
    <row r="278" spans="4:14" x14ac:dyDescent="0.15">
      <c r="D278" s="78"/>
      <c r="G278" s="31"/>
      <c r="H278" s="31"/>
      <c r="I278" s="31"/>
      <c r="J278" s="31"/>
      <c r="K278" s="31"/>
      <c r="L278" s="31"/>
      <c r="M278" s="31"/>
      <c r="N278" s="31"/>
    </row>
    <row r="279" spans="4:14" x14ac:dyDescent="0.15">
      <c r="D279" s="78"/>
      <c r="G279" s="31"/>
      <c r="H279" s="31"/>
      <c r="I279" s="31"/>
      <c r="J279" s="31"/>
      <c r="K279" s="31"/>
      <c r="L279" s="31"/>
      <c r="M279" s="31"/>
      <c r="N279" s="31"/>
    </row>
    <row r="280" spans="4:14" x14ac:dyDescent="0.15">
      <c r="D280" s="78"/>
      <c r="G280" s="31"/>
      <c r="H280" s="31"/>
      <c r="I280" s="31"/>
      <c r="J280" s="31"/>
      <c r="K280" s="31"/>
      <c r="L280" s="31"/>
      <c r="M280" s="31"/>
      <c r="N280" s="31"/>
    </row>
    <row r="281" spans="4:14" x14ac:dyDescent="0.15">
      <c r="D281" s="78"/>
      <c r="G281" s="31"/>
      <c r="H281" s="31"/>
      <c r="I281" s="31"/>
      <c r="J281" s="31"/>
      <c r="K281" s="31"/>
      <c r="L281" s="31"/>
      <c r="M281" s="31"/>
      <c r="N281" s="31"/>
    </row>
    <row r="282" spans="4:14" x14ac:dyDescent="0.15">
      <c r="D282" s="78"/>
      <c r="G282" s="31"/>
      <c r="H282" s="31"/>
      <c r="I282" s="31"/>
      <c r="J282" s="31"/>
      <c r="K282" s="31"/>
      <c r="L282" s="31"/>
      <c r="M282" s="31"/>
      <c r="N282" s="31"/>
    </row>
    <row r="283" spans="4:14" x14ac:dyDescent="0.15">
      <c r="D283" s="78"/>
      <c r="G283" s="31"/>
      <c r="H283" s="31"/>
      <c r="I283" s="31"/>
      <c r="J283" s="31"/>
      <c r="K283" s="31"/>
      <c r="L283" s="31"/>
      <c r="M283" s="31"/>
      <c r="N283" s="31"/>
    </row>
    <row r="284" spans="4:14" x14ac:dyDescent="0.15">
      <c r="D284" s="78"/>
      <c r="G284" s="31"/>
      <c r="H284" s="31"/>
      <c r="I284" s="31"/>
      <c r="J284" s="31"/>
      <c r="K284" s="31"/>
      <c r="L284" s="31"/>
      <c r="M284" s="31"/>
      <c r="N284" s="31"/>
    </row>
    <row r="285" spans="4:14" x14ac:dyDescent="0.15">
      <c r="D285" s="78"/>
      <c r="G285" s="31"/>
      <c r="H285" s="31"/>
      <c r="I285" s="31"/>
      <c r="J285" s="31"/>
      <c r="K285" s="31"/>
      <c r="L285" s="31"/>
      <c r="M285" s="31"/>
      <c r="N285" s="31"/>
    </row>
    <row r="286" spans="4:14" x14ac:dyDescent="0.15">
      <c r="D286" s="78"/>
      <c r="G286" s="31"/>
      <c r="H286" s="31"/>
      <c r="I286" s="31"/>
      <c r="J286" s="31"/>
      <c r="K286" s="31"/>
      <c r="L286" s="31"/>
      <c r="M286" s="31"/>
      <c r="N286" s="31"/>
    </row>
    <row r="287" spans="4:14" x14ac:dyDescent="0.15">
      <c r="D287" s="78"/>
      <c r="G287" s="31"/>
      <c r="H287" s="31"/>
      <c r="I287" s="31"/>
      <c r="J287" s="31"/>
      <c r="K287" s="31"/>
      <c r="L287" s="31"/>
      <c r="M287" s="31"/>
      <c r="N287" s="31"/>
    </row>
    <row r="288" spans="4:14" x14ac:dyDescent="0.15">
      <c r="D288" s="78"/>
      <c r="G288" s="31"/>
      <c r="H288" s="31"/>
      <c r="I288" s="31"/>
      <c r="J288" s="31"/>
      <c r="K288" s="31"/>
      <c r="L288" s="31"/>
      <c r="M288" s="31"/>
      <c r="N288" s="31"/>
    </row>
    <row r="289" spans="4:14" x14ac:dyDescent="0.15">
      <c r="D289" s="78"/>
      <c r="G289" s="31"/>
      <c r="H289" s="31"/>
      <c r="I289" s="31"/>
      <c r="J289" s="31"/>
      <c r="K289" s="31"/>
      <c r="L289" s="31"/>
      <c r="M289" s="31"/>
      <c r="N289" s="31"/>
    </row>
    <row r="290" spans="4:14" x14ac:dyDescent="0.15">
      <c r="D290" s="78"/>
      <c r="G290" s="31"/>
      <c r="H290" s="31"/>
      <c r="I290" s="31"/>
      <c r="J290" s="31"/>
      <c r="K290" s="31"/>
      <c r="L290" s="31"/>
      <c r="M290" s="31"/>
      <c r="N290" s="31"/>
    </row>
    <row r="291" spans="4:14" x14ac:dyDescent="0.15">
      <c r="D291" s="78"/>
      <c r="G291" s="31"/>
      <c r="H291" s="31"/>
      <c r="I291" s="31"/>
      <c r="J291" s="31"/>
      <c r="K291" s="31"/>
      <c r="L291" s="31"/>
      <c r="M291" s="31"/>
      <c r="N291" s="31"/>
    </row>
    <row r="292" spans="4:14" x14ac:dyDescent="0.15">
      <c r="D292" s="78"/>
      <c r="G292" s="31"/>
      <c r="H292" s="31"/>
      <c r="I292" s="31"/>
      <c r="J292" s="31"/>
      <c r="K292" s="31"/>
      <c r="L292" s="31"/>
      <c r="M292" s="31"/>
      <c r="N292" s="31"/>
    </row>
    <row r="293" spans="4:14" x14ac:dyDescent="0.15">
      <c r="D293" s="78"/>
      <c r="G293" s="31"/>
      <c r="H293" s="31"/>
      <c r="I293" s="31"/>
      <c r="J293" s="31"/>
      <c r="K293" s="31"/>
      <c r="L293" s="31"/>
      <c r="M293" s="31"/>
      <c r="N293" s="31"/>
    </row>
    <row r="294" spans="4:14" x14ac:dyDescent="0.15">
      <c r="D294" s="78"/>
      <c r="G294" s="31"/>
      <c r="H294" s="31"/>
      <c r="I294" s="31"/>
      <c r="J294" s="31"/>
      <c r="K294" s="31"/>
      <c r="L294" s="31"/>
      <c r="M294" s="31"/>
      <c r="N294" s="31"/>
    </row>
    <row r="295" spans="4:14" x14ac:dyDescent="0.15">
      <c r="D295" s="78"/>
      <c r="G295" s="31"/>
      <c r="H295" s="31"/>
      <c r="I295" s="31"/>
      <c r="J295" s="31"/>
      <c r="K295" s="31"/>
      <c r="L295" s="31"/>
      <c r="M295" s="31"/>
      <c r="N295" s="31"/>
    </row>
    <row r="296" spans="4:14" x14ac:dyDescent="0.15">
      <c r="D296" s="78"/>
      <c r="G296" s="31"/>
      <c r="H296" s="31"/>
      <c r="I296" s="31"/>
      <c r="J296" s="31"/>
      <c r="K296" s="31"/>
      <c r="L296" s="31"/>
      <c r="M296" s="31"/>
      <c r="N296" s="31"/>
    </row>
    <row r="297" spans="4:14" x14ac:dyDescent="0.15">
      <c r="D297" s="78"/>
      <c r="G297" s="31"/>
      <c r="H297" s="31"/>
      <c r="I297" s="31"/>
      <c r="J297" s="31"/>
      <c r="K297" s="31"/>
      <c r="L297" s="31"/>
      <c r="M297" s="31"/>
      <c r="N297" s="31"/>
    </row>
    <row r="298" spans="4:14" x14ac:dyDescent="0.15">
      <c r="D298" s="78"/>
      <c r="G298" s="31"/>
      <c r="H298" s="31"/>
      <c r="I298" s="31"/>
      <c r="J298" s="31"/>
      <c r="K298" s="31"/>
      <c r="L298" s="31"/>
      <c r="M298" s="31"/>
      <c r="N298" s="31"/>
    </row>
    <row r="299" spans="4:14" x14ac:dyDescent="0.15">
      <c r="D299" s="78"/>
      <c r="G299" s="31"/>
      <c r="H299" s="31"/>
      <c r="I299" s="31"/>
      <c r="J299" s="31"/>
      <c r="K299" s="31"/>
      <c r="L299" s="31"/>
      <c r="M299" s="31"/>
      <c r="N299" s="31"/>
    </row>
    <row r="300" spans="4:14" x14ac:dyDescent="0.15">
      <c r="D300" s="78"/>
      <c r="G300" s="31"/>
      <c r="H300" s="31"/>
      <c r="I300" s="31"/>
      <c r="J300" s="31"/>
      <c r="K300" s="31"/>
      <c r="L300" s="31"/>
      <c r="M300" s="31"/>
      <c r="N300" s="31"/>
    </row>
    <row r="301" spans="4:14" x14ac:dyDescent="0.15">
      <c r="D301" s="78"/>
      <c r="G301" s="31"/>
      <c r="H301" s="31"/>
      <c r="I301" s="31"/>
      <c r="J301" s="31"/>
      <c r="K301" s="31"/>
      <c r="L301" s="31"/>
      <c r="M301" s="31"/>
      <c r="N301" s="31"/>
    </row>
    <row r="302" spans="4:14" x14ac:dyDescent="0.15">
      <c r="D302" s="78"/>
      <c r="G302" s="31"/>
      <c r="H302" s="31"/>
      <c r="I302" s="31"/>
      <c r="J302" s="31"/>
      <c r="K302" s="31"/>
      <c r="L302" s="31"/>
      <c r="M302" s="31"/>
      <c r="N302" s="31"/>
    </row>
    <row r="303" spans="4:14" x14ac:dyDescent="0.15">
      <c r="D303" s="78"/>
      <c r="G303" s="31"/>
      <c r="H303" s="31"/>
      <c r="I303" s="31"/>
      <c r="J303" s="31"/>
      <c r="K303" s="31"/>
      <c r="L303" s="31"/>
      <c r="M303" s="31"/>
      <c r="N303" s="31"/>
    </row>
    <row r="304" spans="4:14" x14ac:dyDescent="0.15">
      <c r="D304" s="78"/>
      <c r="G304" s="31"/>
      <c r="H304" s="31"/>
      <c r="I304" s="31"/>
      <c r="J304" s="31"/>
      <c r="K304" s="31"/>
      <c r="L304" s="31"/>
      <c r="M304" s="31"/>
      <c r="N304" s="31"/>
    </row>
    <row r="305" spans="4:14" x14ac:dyDescent="0.15">
      <c r="D305" s="78"/>
      <c r="G305" s="31"/>
      <c r="H305" s="31"/>
      <c r="I305" s="31"/>
      <c r="J305" s="31"/>
      <c r="K305" s="31"/>
      <c r="L305" s="31"/>
      <c r="M305" s="31"/>
      <c r="N305" s="31"/>
    </row>
    <row r="306" spans="4:14" x14ac:dyDescent="0.15">
      <c r="D306" s="78"/>
      <c r="G306" s="31"/>
      <c r="H306" s="31"/>
      <c r="I306" s="31"/>
      <c r="J306" s="31"/>
      <c r="K306" s="31"/>
      <c r="L306" s="31"/>
      <c r="M306" s="31"/>
      <c r="N306" s="31"/>
    </row>
    <row r="307" spans="4:14" x14ac:dyDescent="0.15">
      <c r="D307" s="78"/>
      <c r="G307" s="31"/>
      <c r="H307" s="31"/>
      <c r="I307" s="31"/>
      <c r="J307" s="31"/>
      <c r="K307" s="31"/>
      <c r="L307" s="31"/>
      <c r="M307" s="31"/>
      <c r="N307" s="31"/>
    </row>
    <row r="308" spans="4:14" x14ac:dyDescent="0.15">
      <c r="D308" s="78"/>
      <c r="G308" s="31"/>
      <c r="H308" s="31"/>
      <c r="I308" s="31"/>
      <c r="J308" s="31"/>
      <c r="K308" s="31"/>
      <c r="L308" s="31"/>
      <c r="M308" s="31"/>
      <c r="N308" s="31"/>
    </row>
    <row r="309" spans="4:14" x14ac:dyDescent="0.15">
      <c r="D309" s="78"/>
      <c r="G309" s="31"/>
      <c r="H309" s="31"/>
      <c r="I309" s="31"/>
      <c r="J309" s="31"/>
      <c r="K309" s="31"/>
      <c r="L309" s="31"/>
      <c r="M309" s="31"/>
      <c r="N309" s="31"/>
    </row>
    <row r="310" spans="4:14" x14ac:dyDescent="0.15">
      <c r="D310" s="78"/>
      <c r="G310" s="31"/>
      <c r="H310" s="31"/>
      <c r="I310" s="31"/>
      <c r="J310" s="31"/>
      <c r="K310" s="31"/>
      <c r="L310" s="31"/>
      <c r="M310" s="31"/>
      <c r="N310" s="31"/>
    </row>
    <row r="311" spans="4:14" x14ac:dyDescent="0.15">
      <c r="D311" s="78"/>
      <c r="G311" s="31"/>
      <c r="H311" s="31"/>
      <c r="I311" s="31"/>
      <c r="J311" s="31"/>
      <c r="K311" s="31"/>
      <c r="L311" s="31"/>
      <c r="M311" s="31"/>
      <c r="N311" s="31"/>
    </row>
    <row r="312" spans="4:14" x14ac:dyDescent="0.15">
      <c r="D312" s="78"/>
      <c r="G312" s="31"/>
      <c r="H312" s="31"/>
      <c r="I312" s="31"/>
      <c r="J312" s="31"/>
      <c r="K312" s="31"/>
      <c r="L312" s="31"/>
      <c r="M312" s="31"/>
      <c r="N312" s="31"/>
    </row>
    <row r="313" spans="4:14" x14ac:dyDescent="0.15">
      <c r="D313" s="78"/>
      <c r="G313" s="31"/>
      <c r="H313" s="31"/>
      <c r="I313" s="31"/>
      <c r="J313" s="31"/>
      <c r="K313" s="31"/>
      <c r="L313" s="31"/>
      <c r="M313" s="31"/>
      <c r="N313" s="31"/>
    </row>
    <row r="314" spans="4:14" x14ac:dyDescent="0.15">
      <c r="D314" s="78"/>
      <c r="G314" s="31"/>
      <c r="H314" s="31"/>
      <c r="I314" s="31"/>
      <c r="J314" s="31"/>
      <c r="K314" s="31"/>
      <c r="L314" s="31"/>
      <c r="M314" s="31"/>
      <c r="N314" s="31"/>
    </row>
    <row r="315" spans="4:14" x14ac:dyDescent="0.15">
      <c r="D315" s="78"/>
      <c r="G315" s="31"/>
      <c r="H315" s="31"/>
      <c r="I315" s="31"/>
      <c r="J315" s="31"/>
      <c r="K315" s="31"/>
      <c r="L315" s="31"/>
      <c r="M315" s="31"/>
      <c r="N315" s="31"/>
    </row>
    <row r="316" spans="4:14" x14ac:dyDescent="0.15">
      <c r="D316" s="78"/>
      <c r="G316" s="31"/>
      <c r="H316" s="31"/>
      <c r="I316" s="31"/>
      <c r="J316" s="31"/>
      <c r="K316" s="31"/>
      <c r="L316" s="31"/>
      <c r="M316" s="31"/>
      <c r="N316" s="31"/>
    </row>
    <row r="317" spans="4:14" x14ac:dyDescent="0.15">
      <c r="D317" s="78"/>
      <c r="G317" s="31"/>
      <c r="H317" s="31"/>
      <c r="I317" s="31"/>
      <c r="J317" s="31"/>
      <c r="K317" s="31"/>
      <c r="L317" s="31"/>
      <c r="M317" s="31"/>
      <c r="N317" s="31"/>
    </row>
    <row r="318" spans="4:14" x14ac:dyDescent="0.15">
      <c r="D318" s="78"/>
      <c r="G318" s="31"/>
      <c r="H318" s="31"/>
      <c r="I318" s="31"/>
      <c r="J318" s="31"/>
      <c r="K318" s="31"/>
      <c r="L318" s="31"/>
      <c r="M318" s="31"/>
      <c r="N318" s="31"/>
    </row>
    <row r="319" spans="4:14" x14ac:dyDescent="0.15">
      <c r="D319" s="78"/>
      <c r="G319" s="31"/>
      <c r="H319" s="31"/>
      <c r="I319" s="31"/>
      <c r="J319" s="31"/>
      <c r="K319" s="31"/>
      <c r="L319" s="31"/>
      <c r="M319" s="31"/>
      <c r="N319" s="31"/>
    </row>
    <row r="320" spans="4:14" x14ac:dyDescent="0.15">
      <c r="D320" s="78"/>
      <c r="G320" s="31"/>
      <c r="H320" s="31"/>
      <c r="I320" s="31"/>
      <c r="J320" s="31"/>
      <c r="K320" s="31"/>
      <c r="L320" s="31"/>
      <c r="M320" s="31"/>
      <c r="N320" s="31"/>
    </row>
    <row r="321" spans="4:14" x14ac:dyDescent="0.15">
      <c r="D321" s="78"/>
      <c r="G321" s="31"/>
      <c r="H321" s="31"/>
      <c r="I321" s="31"/>
      <c r="J321" s="31"/>
      <c r="K321" s="31"/>
      <c r="L321" s="31"/>
      <c r="M321" s="31"/>
      <c r="N321" s="31"/>
    </row>
    <row r="322" spans="4:14" x14ac:dyDescent="0.15">
      <c r="D322" s="78"/>
      <c r="G322" s="31"/>
      <c r="H322" s="31"/>
      <c r="I322" s="31"/>
      <c r="J322" s="31"/>
      <c r="K322" s="31"/>
      <c r="L322" s="31"/>
      <c r="M322" s="31"/>
      <c r="N322" s="31"/>
    </row>
    <row r="323" spans="4:14" x14ac:dyDescent="0.15">
      <c r="D323" s="78"/>
      <c r="G323" s="31"/>
      <c r="H323" s="31"/>
      <c r="I323" s="31"/>
      <c r="J323" s="31"/>
      <c r="K323" s="31"/>
      <c r="L323" s="31"/>
      <c r="M323" s="31"/>
      <c r="N323" s="31"/>
    </row>
    <row r="324" spans="4:14" x14ac:dyDescent="0.15">
      <c r="D324" s="78"/>
      <c r="G324" s="31"/>
      <c r="H324" s="31"/>
      <c r="I324" s="31"/>
      <c r="J324" s="31"/>
      <c r="K324" s="31"/>
      <c r="L324" s="31"/>
      <c r="M324" s="31"/>
      <c r="N324" s="31"/>
    </row>
    <row r="325" spans="4:14" x14ac:dyDescent="0.15">
      <c r="D325" s="78"/>
      <c r="G325" s="31"/>
      <c r="H325" s="31"/>
      <c r="I325" s="31"/>
      <c r="J325" s="31"/>
      <c r="K325" s="31"/>
      <c r="L325" s="31"/>
      <c r="M325" s="31"/>
      <c r="N325" s="31"/>
    </row>
    <row r="326" spans="4:14" x14ac:dyDescent="0.15">
      <c r="D326" s="78"/>
      <c r="G326" s="31"/>
      <c r="H326" s="31"/>
      <c r="I326" s="31"/>
      <c r="J326" s="31"/>
      <c r="K326" s="31"/>
      <c r="L326" s="31"/>
      <c r="M326" s="31"/>
      <c r="N326" s="31"/>
    </row>
    <row r="327" spans="4:14" x14ac:dyDescent="0.15">
      <c r="D327" s="78"/>
      <c r="G327" s="31"/>
      <c r="H327" s="31"/>
      <c r="I327" s="31"/>
      <c r="J327" s="31"/>
      <c r="K327" s="31"/>
      <c r="L327" s="31"/>
      <c r="M327" s="31"/>
      <c r="N327" s="31"/>
    </row>
    <row r="328" spans="4:14" x14ac:dyDescent="0.15">
      <c r="D328" s="78"/>
      <c r="G328" s="31"/>
      <c r="H328" s="31"/>
      <c r="I328" s="31"/>
      <c r="J328" s="31"/>
      <c r="K328" s="31"/>
      <c r="L328" s="31"/>
      <c r="M328" s="31"/>
      <c r="N328" s="31"/>
    </row>
    <row r="329" spans="4:14" x14ac:dyDescent="0.15">
      <c r="D329" s="78"/>
      <c r="G329" s="31"/>
      <c r="H329" s="31"/>
      <c r="I329" s="31"/>
      <c r="J329" s="31"/>
      <c r="K329" s="31"/>
      <c r="L329" s="31"/>
      <c r="M329" s="31"/>
      <c r="N329" s="31"/>
    </row>
    <row r="330" spans="4:14" x14ac:dyDescent="0.15">
      <c r="D330" s="78"/>
      <c r="G330" s="31"/>
      <c r="H330" s="31"/>
      <c r="I330" s="31"/>
      <c r="J330" s="31"/>
      <c r="K330" s="31"/>
      <c r="L330" s="31"/>
      <c r="M330" s="31"/>
      <c r="N330" s="31"/>
    </row>
    <row r="331" spans="4:14" x14ac:dyDescent="0.15">
      <c r="D331" s="78"/>
      <c r="G331" s="31"/>
      <c r="H331" s="31"/>
      <c r="I331" s="31"/>
      <c r="J331" s="31"/>
      <c r="K331" s="31"/>
      <c r="L331" s="31"/>
      <c r="M331" s="31"/>
      <c r="N331" s="31"/>
    </row>
    <row r="332" spans="4:14" x14ac:dyDescent="0.15">
      <c r="D332" s="78"/>
      <c r="G332" s="31"/>
      <c r="H332" s="31"/>
      <c r="I332" s="31"/>
      <c r="J332" s="31"/>
      <c r="K332" s="31"/>
      <c r="L332" s="31"/>
      <c r="M332" s="31"/>
      <c r="N332" s="31"/>
    </row>
    <row r="333" spans="4:14" x14ac:dyDescent="0.15">
      <c r="D333" s="78"/>
      <c r="G333" s="31"/>
      <c r="H333" s="31"/>
      <c r="I333" s="31"/>
      <c r="J333" s="31"/>
      <c r="K333" s="31"/>
      <c r="L333" s="31"/>
      <c r="M333" s="31"/>
      <c r="N333" s="31"/>
    </row>
    <row r="334" spans="4:14" x14ac:dyDescent="0.15">
      <c r="D334" s="78"/>
      <c r="G334" s="31"/>
      <c r="H334" s="31"/>
      <c r="I334" s="31"/>
      <c r="J334" s="31"/>
      <c r="K334" s="31"/>
      <c r="L334" s="31"/>
      <c r="M334" s="31"/>
      <c r="N334" s="31"/>
    </row>
    <row r="335" spans="4:14" x14ac:dyDescent="0.15">
      <c r="D335" s="78"/>
      <c r="G335" s="31"/>
      <c r="H335" s="31"/>
      <c r="I335" s="31"/>
      <c r="J335" s="31"/>
      <c r="K335" s="31"/>
      <c r="L335" s="31"/>
      <c r="M335" s="31"/>
      <c r="N335" s="31"/>
    </row>
    <row r="336" spans="4:14" x14ac:dyDescent="0.15">
      <c r="D336" s="78"/>
      <c r="G336" s="31"/>
      <c r="H336" s="31"/>
      <c r="I336" s="31"/>
      <c r="J336" s="31"/>
      <c r="K336" s="31"/>
      <c r="L336" s="31"/>
      <c r="M336" s="31"/>
      <c r="N336" s="31"/>
    </row>
    <row r="337" spans="4:14" x14ac:dyDescent="0.15">
      <c r="D337" s="78"/>
      <c r="G337" s="31"/>
      <c r="H337" s="31"/>
      <c r="I337" s="31"/>
      <c r="J337" s="31"/>
      <c r="K337" s="31"/>
      <c r="L337" s="31"/>
      <c r="M337" s="31"/>
      <c r="N337" s="31"/>
    </row>
    <row r="338" spans="4:14" x14ac:dyDescent="0.15">
      <c r="D338" s="78"/>
      <c r="G338" s="31"/>
      <c r="H338" s="31"/>
      <c r="I338" s="31"/>
      <c r="J338" s="31"/>
      <c r="K338" s="31"/>
      <c r="L338" s="31"/>
      <c r="M338" s="31"/>
      <c r="N338" s="31"/>
    </row>
    <row r="339" spans="4:14" x14ac:dyDescent="0.15">
      <c r="D339" s="78"/>
      <c r="G339" s="31"/>
      <c r="H339" s="31"/>
      <c r="I339" s="31"/>
      <c r="J339" s="31"/>
      <c r="K339" s="31"/>
      <c r="L339" s="31"/>
      <c r="M339" s="31"/>
      <c r="N339" s="31"/>
    </row>
    <row r="340" spans="4:14" x14ac:dyDescent="0.15">
      <c r="D340" s="78"/>
      <c r="G340" s="31"/>
      <c r="H340" s="31"/>
      <c r="I340" s="31"/>
      <c r="J340" s="31"/>
      <c r="K340" s="31"/>
      <c r="L340" s="31"/>
      <c r="M340" s="31"/>
      <c r="N340" s="31"/>
    </row>
    <row r="341" spans="4:14" x14ac:dyDescent="0.15">
      <c r="D341" s="78"/>
      <c r="G341" s="31"/>
      <c r="H341" s="31"/>
      <c r="I341" s="31"/>
      <c r="J341" s="31"/>
      <c r="K341" s="31"/>
      <c r="L341" s="31"/>
      <c r="M341" s="31"/>
      <c r="N341" s="31"/>
    </row>
    <row r="342" spans="4:14" x14ac:dyDescent="0.15">
      <c r="D342" s="78"/>
      <c r="G342" s="31"/>
      <c r="H342" s="31"/>
      <c r="I342" s="31"/>
      <c r="J342" s="31"/>
      <c r="K342" s="31"/>
      <c r="L342" s="31"/>
      <c r="M342" s="31"/>
      <c r="N342" s="31"/>
    </row>
    <row r="343" spans="4:14" x14ac:dyDescent="0.15">
      <c r="D343" s="78"/>
      <c r="G343" s="31"/>
      <c r="H343" s="31"/>
      <c r="I343" s="31"/>
      <c r="J343" s="31"/>
      <c r="K343" s="31"/>
      <c r="L343" s="31"/>
      <c r="M343" s="31"/>
      <c r="N343" s="31"/>
    </row>
    <row r="344" spans="4:14" x14ac:dyDescent="0.15">
      <c r="D344" s="78"/>
      <c r="G344" s="31"/>
      <c r="H344" s="31"/>
      <c r="I344" s="31"/>
      <c r="J344" s="31"/>
      <c r="K344" s="31"/>
      <c r="L344" s="31"/>
      <c r="M344" s="31"/>
      <c r="N344" s="31"/>
    </row>
    <row r="345" spans="4:14" x14ac:dyDescent="0.15">
      <c r="D345" s="78"/>
      <c r="G345" s="31"/>
      <c r="H345" s="31"/>
      <c r="I345" s="31"/>
      <c r="J345" s="31"/>
      <c r="K345" s="31"/>
      <c r="L345" s="31"/>
      <c r="M345" s="31"/>
      <c r="N345" s="31"/>
    </row>
    <row r="346" spans="4:14" x14ac:dyDescent="0.15">
      <c r="D346" s="78"/>
      <c r="G346" s="31"/>
      <c r="H346" s="31"/>
      <c r="I346" s="31"/>
      <c r="J346" s="31"/>
      <c r="K346" s="31"/>
      <c r="L346" s="31"/>
      <c r="M346" s="31"/>
      <c r="N346" s="31"/>
    </row>
    <row r="347" spans="4:14" x14ac:dyDescent="0.15">
      <c r="D347" s="78"/>
      <c r="G347" s="31"/>
      <c r="H347" s="31"/>
      <c r="I347" s="31"/>
      <c r="J347" s="31"/>
      <c r="K347" s="31"/>
      <c r="L347" s="31"/>
      <c r="M347" s="31"/>
      <c r="N347" s="31"/>
    </row>
    <row r="348" spans="4:14" x14ac:dyDescent="0.15">
      <c r="D348" s="78"/>
      <c r="G348" s="31"/>
      <c r="H348" s="31"/>
      <c r="I348" s="31"/>
      <c r="J348" s="31"/>
      <c r="K348" s="31"/>
      <c r="L348" s="31"/>
      <c r="M348" s="31"/>
      <c r="N348" s="31"/>
    </row>
    <row r="349" spans="4:14" x14ac:dyDescent="0.15">
      <c r="D349" s="78"/>
      <c r="G349" s="31"/>
      <c r="H349" s="31"/>
      <c r="I349" s="31"/>
      <c r="J349" s="31"/>
      <c r="K349" s="31"/>
      <c r="L349" s="31"/>
      <c r="M349" s="31"/>
      <c r="N349" s="31"/>
    </row>
    <row r="350" spans="4:14" x14ac:dyDescent="0.15">
      <c r="D350" s="78"/>
      <c r="G350" s="31"/>
      <c r="H350" s="31"/>
      <c r="I350" s="31"/>
      <c r="J350" s="31"/>
      <c r="K350" s="31"/>
      <c r="L350" s="31"/>
      <c r="M350" s="31"/>
      <c r="N350" s="31"/>
    </row>
    <row r="351" spans="4:14" x14ac:dyDescent="0.15">
      <c r="D351" s="78"/>
      <c r="G351" s="31"/>
      <c r="H351" s="31"/>
      <c r="I351" s="31"/>
      <c r="J351" s="31"/>
      <c r="K351" s="31"/>
      <c r="L351" s="31"/>
      <c r="M351" s="31"/>
      <c r="N351" s="31"/>
    </row>
    <row r="352" spans="4:14" x14ac:dyDescent="0.15">
      <c r="D352" s="78"/>
      <c r="G352" s="31"/>
      <c r="H352" s="31"/>
      <c r="I352" s="31"/>
      <c r="J352" s="31"/>
      <c r="K352" s="31"/>
      <c r="L352" s="31"/>
      <c r="M352" s="31"/>
      <c r="N352" s="31"/>
    </row>
    <row r="353" spans="4:14" x14ac:dyDescent="0.15">
      <c r="D353" s="78"/>
      <c r="G353" s="31"/>
      <c r="H353" s="31"/>
      <c r="I353" s="31"/>
      <c r="J353" s="31"/>
      <c r="K353" s="31"/>
      <c r="L353" s="31"/>
      <c r="M353" s="31"/>
      <c r="N353" s="31"/>
    </row>
    <row r="354" spans="4:14" x14ac:dyDescent="0.15">
      <c r="D354" s="78"/>
      <c r="G354" s="31"/>
      <c r="H354" s="31"/>
      <c r="I354" s="31"/>
      <c r="J354" s="31"/>
      <c r="K354" s="31"/>
      <c r="L354" s="31"/>
      <c r="M354" s="31"/>
      <c r="N354" s="31"/>
    </row>
    <row r="355" spans="4:14" x14ac:dyDescent="0.15">
      <c r="D355" s="78"/>
      <c r="G355" s="31"/>
      <c r="H355" s="31"/>
      <c r="I355" s="31"/>
      <c r="J355" s="31"/>
      <c r="K355" s="31"/>
      <c r="L355" s="31"/>
      <c r="M355" s="31"/>
      <c r="N355" s="31"/>
    </row>
    <row r="356" spans="4:14" x14ac:dyDescent="0.15">
      <c r="D356" s="78"/>
      <c r="G356" s="31"/>
      <c r="H356" s="31"/>
      <c r="I356" s="31"/>
      <c r="J356" s="31"/>
      <c r="K356" s="31"/>
      <c r="L356" s="31"/>
      <c r="M356" s="31"/>
      <c r="N356" s="31"/>
    </row>
    <row r="357" spans="4:14" x14ac:dyDescent="0.15">
      <c r="D357" s="78"/>
      <c r="G357" s="31"/>
      <c r="H357" s="31"/>
      <c r="I357" s="31"/>
      <c r="J357" s="31"/>
      <c r="K357" s="31"/>
      <c r="L357" s="31"/>
      <c r="M357" s="31"/>
      <c r="N357" s="31"/>
    </row>
    <row r="358" spans="4:14" x14ac:dyDescent="0.15">
      <c r="D358" s="78"/>
      <c r="G358" s="31"/>
      <c r="H358" s="31"/>
      <c r="I358" s="31"/>
      <c r="J358" s="31"/>
      <c r="K358" s="31"/>
      <c r="L358" s="31"/>
      <c r="M358" s="31"/>
      <c r="N358" s="31"/>
    </row>
    <row r="359" spans="4:14" x14ac:dyDescent="0.15">
      <c r="D359" s="78"/>
      <c r="G359" s="31"/>
      <c r="H359" s="31"/>
      <c r="I359" s="31"/>
      <c r="J359" s="31"/>
      <c r="K359" s="31"/>
      <c r="L359" s="31"/>
      <c r="M359" s="31"/>
      <c r="N359" s="31"/>
    </row>
    <row r="360" spans="4:14" x14ac:dyDescent="0.15">
      <c r="D360" s="78"/>
      <c r="G360" s="31"/>
      <c r="H360" s="31"/>
      <c r="I360" s="31"/>
      <c r="J360" s="31"/>
      <c r="K360" s="31"/>
      <c r="L360" s="31"/>
      <c r="M360" s="31"/>
      <c r="N360" s="31"/>
    </row>
    <row r="361" spans="4:14" x14ac:dyDescent="0.15">
      <c r="D361" s="78"/>
      <c r="G361" s="31"/>
      <c r="H361" s="31"/>
      <c r="I361" s="31"/>
      <c r="J361" s="31"/>
      <c r="K361" s="31"/>
      <c r="L361" s="31"/>
      <c r="M361" s="31"/>
      <c r="N361" s="31"/>
    </row>
    <row r="362" spans="4:14" x14ac:dyDescent="0.15">
      <c r="D362" s="78"/>
      <c r="G362" s="31"/>
      <c r="H362" s="31"/>
      <c r="I362" s="31"/>
      <c r="J362" s="31"/>
      <c r="K362" s="31"/>
      <c r="L362" s="31"/>
      <c r="M362" s="31"/>
      <c r="N362" s="31"/>
    </row>
    <row r="363" spans="4:14" x14ac:dyDescent="0.15">
      <c r="D363" s="78"/>
      <c r="G363" s="31"/>
      <c r="H363" s="31"/>
      <c r="I363" s="31"/>
      <c r="J363" s="31"/>
      <c r="K363" s="31"/>
      <c r="L363" s="31"/>
      <c r="M363" s="31"/>
      <c r="N363" s="31"/>
    </row>
    <row r="364" spans="4:14" x14ac:dyDescent="0.15">
      <c r="D364" s="78"/>
      <c r="G364" s="31"/>
      <c r="H364" s="31"/>
      <c r="I364" s="31"/>
      <c r="J364" s="31"/>
      <c r="K364" s="31"/>
      <c r="L364" s="31"/>
      <c r="M364" s="31"/>
      <c r="N364" s="31"/>
    </row>
    <row r="365" spans="4:14" x14ac:dyDescent="0.15">
      <c r="D365" s="78"/>
      <c r="G365" s="31"/>
      <c r="H365" s="31"/>
      <c r="I365" s="31"/>
      <c r="J365" s="31"/>
      <c r="K365" s="31"/>
      <c r="L365" s="31"/>
      <c r="M365" s="31"/>
      <c r="N365" s="31"/>
    </row>
    <row r="366" spans="4:14" x14ac:dyDescent="0.15">
      <c r="D366" s="78"/>
      <c r="G366" s="31"/>
      <c r="H366" s="31"/>
      <c r="I366" s="31"/>
      <c r="J366" s="31"/>
      <c r="K366" s="31"/>
      <c r="L366" s="31"/>
      <c r="M366" s="31"/>
      <c r="N366" s="31"/>
    </row>
    <row r="367" spans="4:14" x14ac:dyDescent="0.15">
      <c r="D367" s="78"/>
      <c r="G367" s="31"/>
      <c r="H367" s="31"/>
      <c r="I367" s="31"/>
      <c r="J367" s="31"/>
      <c r="K367" s="31"/>
      <c r="L367" s="31"/>
      <c r="M367" s="31"/>
      <c r="N367" s="31"/>
    </row>
    <row r="368" spans="4:14" x14ac:dyDescent="0.15">
      <c r="D368" s="78"/>
      <c r="G368" s="31"/>
      <c r="H368" s="31"/>
      <c r="I368" s="31"/>
      <c r="J368" s="31"/>
      <c r="K368" s="31"/>
      <c r="L368" s="31"/>
      <c r="M368" s="31"/>
      <c r="N368" s="31"/>
    </row>
    <row r="369" spans="4:14" x14ac:dyDescent="0.15">
      <c r="D369" s="78"/>
      <c r="G369" s="31"/>
      <c r="H369" s="31"/>
      <c r="I369" s="31"/>
      <c r="J369" s="31"/>
      <c r="K369" s="31"/>
      <c r="L369" s="31"/>
      <c r="M369" s="31"/>
      <c r="N369" s="31"/>
    </row>
    <row r="370" spans="4:14" x14ac:dyDescent="0.15">
      <c r="D370" s="78"/>
      <c r="G370" s="31"/>
      <c r="H370" s="31"/>
      <c r="I370" s="31"/>
      <c r="J370" s="31"/>
      <c r="K370" s="31"/>
      <c r="L370" s="31"/>
      <c r="M370" s="31"/>
      <c r="N370" s="31"/>
    </row>
    <row r="371" spans="4:14" x14ac:dyDescent="0.15">
      <c r="D371" s="78"/>
      <c r="G371" s="31"/>
      <c r="H371" s="31"/>
      <c r="I371" s="31"/>
      <c r="J371" s="31"/>
      <c r="K371" s="31"/>
      <c r="L371" s="31"/>
      <c r="M371" s="31"/>
      <c r="N371" s="31"/>
    </row>
    <row r="372" spans="4:14" x14ac:dyDescent="0.15">
      <c r="D372" s="78"/>
      <c r="G372" s="31"/>
      <c r="H372" s="31"/>
      <c r="I372" s="31"/>
      <c r="J372" s="31"/>
      <c r="K372" s="31"/>
      <c r="L372" s="31"/>
      <c r="M372" s="31"/>
      <c r="N372" s="31"/>
    </row>
    <row r="373" spans="4:14" x14ac:dyDescent="0.15">
      <c r="D373" s="78"/>
      <c r="G373" s="31"/>
      <c r="H373" s="31"/>
      <c r="I373" s="31"/>
      <c r="J373" s="31"/>
      <c r="K373" s="31"/>
      <c r="L373" s="31"/>
      <c r="M373" s="31"/>
      <c r="N373" s="31"/>
    </row>
    <row r="374" spans="4:14" x14ac:dyDescent="0.15">
      <c r="D374" s="78"/>
      <c r="G374" s="31"/>
      <c r="H374" s="31"/>
      <c r="I374" s="31"/>
      <c r="J374" s="31"/>
      <c r="K374" s="31"/>
      <c r="L374" s="31"/>
      <c r="M374" s="31"/>
      <c r="N374" s="31"/>
    </row>
    <row r="375" spans="4:14" x14ac:dyDescent="0.15">
      <c r="D375" s="78"/>
      <c r="G375" s="31"/>
      <c r="H375" s="31"/>
      <c r="I375" s="31"/>
      <c r="J375" s="31"/>
      <c r="K375" s="31"/>
      <c r="L375" s="31"/>
      <c r="M375" s="31"/>
      <c r="N375" s="31"/>
    </row>
    <row r="376" spans="4:14" x14ac:dyDescent="0.15">
      <c r="D376" s="78"/>
      <c r="G376" s="31"/>
      <c r="H376" s="31"/>
      <c r="I376" s="31"/>
      <c r="J376" s="31"/>
      <c r="K376" s="31"/>
      <c r="L376" s="31"/>
      <c r="M376" s="31"/>
      <c r="N376" s="31"/>
    </row>
    <row r="377" spans="4:14" x14ac:dyDescent="0.15">
      <c r="D377" s="78"/>
      <c r="G377" s="31"/>
      <c r="H377" s="31"/>
      <c r="I377" s="31"/>
      <c r="J377" s="31"/>
      <c r="K377" s="31"/>
      <c r="L377" s="31"/>
      <c r="M377" s="31"/>
      <c r="N377" s="31"/>
    </row>
    <row r="378" spans="4:14" x14ac:dyDescent="0.15">
      <c r="D378" s="78"/>
      <c r="G378" s="31"/>
      <c r="H378" s="31"/>
      <c r="I378" s="31"/>
      <c r="J378" s="31"/>
      <c r="K378" s="31"/>
      <c r="L378" s="31"/>
      <c r="M378" s="31"/>
      <c r="N378" s="31"/>
    </row>
    <row r="379" spans="4:14" x14ac:dyDescent="0.15">
      <c r="D379" s="78"/>
      <c r="G379" s="31"/>
      <c r="H379" s="31"/>
      <c r="I379" s="31"/>
      <c r="J379" s="31"/>
      <c r="K379" s="31"/>
      <c r="L379" s="31"/>
      <c r="M379" s="31"/>
      <c r="N379" s="31"/>
    </row>
    <row r="380" spans="4:14" x14ac:dyDescent="0.15">
      <c r="D380" s="78"/>
      <c r="G380" s="31"/>
      <c r="H380" s="31"/>
      <c r="I380" s="31"/>
      <c r="J380" s="31"/>
      <c r="K380" s="31"/>
      <c r="L380" s="31"/>
      <c r="M380" s="31"/>
      <c r="N380" s="31"/>
    </row>
    <row r="381" spans="4:14" x14ac:dyDescent="0.15">
      <c r="D381" s="78"/>
      <c r="G381" s="31"/>
      <c r="H381" s="31"/>
      <c r="I381" s="31"/>
      <c r="J381" s="31"/>
      <c r="K381" s="31"/>
      <c r="L381" s="31"/>
      <c r="M381" s="31"/>
      <c r="N381" s="31"/>
    </row>
    <row r="382" spans="4:14" x14ac:dyDescent="0.15">
      <c r="D382" s="78"/>
      <c r="G382" s="31"/>
      <c r="H382" s="31"/>
      <c r="I382" s="31"/>
      <c r="J382" s="31"/>
      <c r="K382" s="31"/>
      <c r="L382" s="31"/>
      <c r="M382" s="31"/>
      <c r="N382" s="31"/>
    </row>
    <row r="383" spans="4:14" x14ac:dyDescent="0.15">
      <c r="D383" s="78"/>
      <c r="G383" s="31"/>
      <c r="H383" s="31"/>
      <c r="I383" s="31"/>
      <c r="J383" s="31"/>
      <c r="K383" s="31"/>
      <c r="L383" s="31"/>
      <c r="M383" s="31"/>
      <c r="N383" s="31"/>
    </row>
    <row r="384" spans="4:14" x14ac:dyDescent="0.15">
      <c r="D384" s="78"/>
      <c r="G384" s="31"/>
      <c r="H384" s="31"/>
      <c r="I384" s="31"/>
      <c r="J384" s="31"/>
      <c r="K384" s="31"/>
      <c r="L384" s="31"/>
      <c r="M384" s="31"/>
      <c r="N384" s="31"/>
    </row>
    <row r="385" spans="4:14" x14ac:dyDescent="0.15">
      <c r="D385" s="78"/>
      <c r="G385" s="31"/>
      <c r="H385" s="31"/>
      <c r="I385" s="31"/>
      <c r="J385" s="31"/>
      <c r="K385" s="31"/>
      <c r="L385" s="31"/>
      <c r="M385" s="31"/>
      <c r="N385" s="31"/>
    </row>
    <row r="386" spans="4:14" x14ac:dyDescent="0.15">
      <c r="D386" s="78"/>
      <c r="G386" s="31"/>
      <c r="H386" s="31"/>
      <c r="I386" s="31"/>
      <c r="J386" s="31"/>
      <c r="K386" s="31"/>
      <c r="L386" s="31"/>
      <c r="M386" s="31"/>
      <c r="N386" s="31"/>
    </row>
    <row r="387" spans="4:14" x14ac:dyDescent="0.15">
      <c r="D387" s="78"/>
      <c r="G387" s="31"/>
      <c r="H387" s="31"/>
      <c r="I387" s="31"/>
      <c r="J387" s="31"/>
      <c r="K387" s="31"/>
      <c r="L387" s="31"/>
      <c r="M387" s="31"/>
      <c r="N387" s="31"/>
    </row>
    <row r="388" spans="4:14" x14ac:dyDescent="0.15">
      <c r="D388" s="78"/>
      <c r="G388" s="31"/>
      <c r="H388" s="31"/>
      <c r="I388" s="31"/>
      <c r="J388" s="31"/>
      <c r="K388" s="31"/>
      <c r="L388" s="31"/>
      <c r="M388" s="31"/>
      <c r="N388" s="31"/>
    </row>
    <row r="389" spans="4:14" x14ac:dyDescent="0.15">
      <c r="D389" s="78"/>
      <c r="G389" s="31"/>
      <c r="H389" s="31"/>
      <c r="I389" s="31"/>
      <c r="J389" s="31"/>
      <c r="K389" s="31"/>
      <c r="L389" s="31"/>
      <c r="M389" s="31"/>
      <c r="N389" s="31"/>
    </row>
    <row r="390" spans="4:14" x14ac:dyDescent="0.15">
      <c r="D390" s="78"/>
      <c r="G390" s="31"/>
      <c r="H390" s="31"/>
      <c r="I390" s="31"/>
      <c r="J390" s="31"/>
      <c r="K390" s="31"/>
      <c r="L390" s="31"/>
      <c r="M390" s="31"/>
      <c r="N390" s="31"/>
    </row>
    <row r="391" spans="4:14" x14ac:dyDescent="0.15">
      <c r="D391" s="78"/>
      <c r="G391" s="31"/>
      <c r="H391" s="31"/>
      <c r="I391" s="31"/>
      <c r="J391" s="31"/>
      <c r="K391" s="31"/>
      <c r="L391" s="31"/>
      <c r="M391" s="31"/>
      <c r="N391" s="31"/>
    </row>
    <row r="392" spans="4:14" x14ac:dyDescent="0.15">
      <c r="D392" s="78"/>
      <c r="G392" s="31"/>
      <c r="H392" s="31"/>
      <c r="I392" s="31"/>
      <c r="J392" s="31"/>
      <c r="K392" s="31"/>
      <c r="L392" s="31"/>
      <c r="M392" s="31"/>
      <c r="N392" s="31"/>
    </row>
    <row r="393" spans="4:14" x14ac:dyDescent="0.15">
      <c r="D393" s="78"/>
      <c r="G393" s="31"/>
      <c r="H393" s="31"/>
      <c r="I393" s="31"/>
      <c r="J393" s="31"/>
      <c r="K393" s="31"/>
      <c r="L393" s="31"/>
      <c r="M393" s="31"/>
      <c r="N393" s="31"/>
    </row>
    <row r="394" spans="4:14" x14ac:dyDescent="0.15">
      <c r="D394" s="78"/>
      <c r="G394" s="31"/>
      <c r="H394" s="31"/>
      <c r="I394" s="31"/>
      <c r="J394" s="31"/>
      <c r="K394" s="31"/>
      <c r="L394" s="31"/>
      <c r="M394" s="31"/>
      <c r="N394" s="31"/>
    </row>
    <row r="395" spans="4:14" x14ac:dyDescent="0.15">
      <c r="D395" s="78"/>
      <c r="G395" s="31"/>
      <c r="H395" s="31"/>
      <c r="I395" s="31"/>
      <c r="J395" s="31"/>
      <c r="K395" s="31"/>
      <c r="L395" s="31"/>
      <c r="M395" s="31"/>
      <c r="N395" s="31"/>
    </row>
    <row r="396" spans="4:14" x14ac:dyDescent="0.15">
      <c r="D396" s="78"/>
      <c r="G396" s="31"/>
      <c r="H396" s="31"/>
      <c r="I396" s="31"/>
      <c r="J396" s="31"/>
      <c r="K396" s="31"/>
      <c r="L396" s="31"/>
      <c r="M396" s="31"/>
      <c r="N396" s="31"/>
    </row>
    <row r="397" spans="4:14" x14ac:dyDescent="0.15">
      <c r="D397" s="78"/>
      <c r="G397" s="31"/>
      <c r="H397" s="31"/>
      <c r="I397" s="31"/>
      <c r="J397" s="31"/>
      <c r="K397" s="31"/>
      <c r="L397" s="31"/>
      <c r="M397" s="31"/>
      <c r="N397" s="31"/>
    </row>
    <row r="398" spans="4:14" x14ac:dyDescent="0.15">
      <c r="D398" s="78"/>
      <c r="G398" s="31"/>
      <c r="H398" s="31"/>
      <c r="I398" s="31"/>
      <c r="J398" s="31"/>
      <c r="K398" s="31"/>
      <c r="L398" s="31"/>
      <c r="M398" s="31"/>
      <c r="N398" s="31"/>
    </row>
    <row r="399" spans="4:14" x14ac:dyDescent="0.15">
      <c r="D399" s="78"/>
      <c r="G399" s="31"/>
      <c r="H399" s="31"/>
      <c r="I399" s="31"/>
      <c r="J399" s="31"/>
      <c r="K399" s="31"/>
      <c r="L399" s="31"/>
      <c r="M399" s="31"/>
      <c r="N399" s="31"/>
    </row>
    <row r="400" spans="4:14" x14ac:dyDescent="0.15">
      <c r="D400" s="78"/>
      <c r="G400" s="31"/>
      <c r="H400" s="31"/>
      <c r="I400" s="31"/>
      <c r="J400" s="31"/>
      <c r="K400" s="31"/>
      <c r="L400" s="31"/>
      <c r="M400" s="31"/>
      <c r="N400" s="31"/>
    </row>
    <row r="401" spans="4:14" x14ac:dyDescent="0.15">
      <c r="D401" s="78"/>
      <c r="G401" s="31"/>
      <c r="H401" s="31"/>
      <c r="I401" s="31"/>
      <c r="J401" s="31"/>
      <c r="K401" s="31"/>
      <c r="L401" s="31"/>
      <c r="M401" s="31"/>
      <c r="N401" s="31"/>
    </row>
    <row r="402" spans="4:14" x14ac:dyDescent="0.15">
      <c r="D402" s="78"/>
      <c r="G402" s="31"/>
      <c r="H402" s="31"/>
      <c r="I402" s="31"/>
      <c r="J402" s="31"/>
      <c r="K402" s="31"/>
      <c r="L402" s="31"/>
      <c r="M402" s="31"/>
      <c r="N402" s="31"/>
    </row>
    <row r="403" spans="4:14" x14ac:dyDescent="0.15">
      <c r="D403" s="78"/>
      <c r="G403" s="31"/>
      <c r="H403" s="31"/>
      <c r="I403" s="31"/>
      <c r="J403" s="31"/>
      <c r="K403" s="31"/>
      <c r="L403" s="31"/>
      <c r="M403" s="31"/>
      <c r="N403" s="31"/>
    </row>
    <row r="404" spans="4:14" x14ac:dyDescent="0.15">
      <c r="D404" s="78"/>
      <c r="G404" s="31"/>
      <c r="H404" s="31"/>
      <c r="I404" s="31"/>
      <c r="J404" s="31"/>
      <c r="K404" s="31"/>
      <c r="L404" s="31"/>
      <c r="M404" s="31"/>
      <c r="N404" s="31"/>
    </row>
    <row r="405" spans="4:14" x14ac:dyDescent="0.15">
      <c r="D405" s="78"/>
      <c r="G405" s="31"/>
      <c r="H405" s="31"/>
      <c r="I405" s="31"/>
      <c r="J405" s="31"/>
      <c r="K405" s="31"/>
      <c r="L405" s="31"/>
      <c r="M405" s="31"/>
      <c r="N405" s="31"/>
    </row>
    <row r="406" spans="4:14" x14ac:dyDescent="0.15">
      <c r="D406" s="78"/>
      <c r="G406" s="31"/>
      <c r="H406" s="31"/>
      <c r="I406" s="31"/>
      <c r="J406" s="31"/>
      <c r="K406" s="31"/>
      <c r="L406" s="31"/>
      <c r="M406" s="31"/>
      <c r="N406" s="31"/>
    </row>
    <row r="407" spans="4:14" x14ac:dyDescent="0.15">
      <c r="D407" s="78"/>
      <c r="G407" s="31"/>
      <c r="H407" s="31"/>
      <c r="I407" s="31"/>
      <c r="J407" s="31"/>
      <c r="K407" s="31"/>
      <c r="L407" s="31"/>
      <c r="M407" s="31"/>
      <c r="N407" s="31"/>
    </row>
    <row r="408" spans="4:14" x14ac:dyDescent="0.15">
      <c r="D408" s="78"/>
      <c r="G408" s="31"/>
      <c r="H408" s="31"/>
      <c r="I408" s="31"/>
      <c r="J408" s="31"/>
      <c r="K408" s="31"/>
      <c r="L408" s="31"/>
      <c r="M408" s="31"/>
      <c r="N408" s="31"/>
    </row>
    <row r="409" spans="4:14" x14ac:dyDescent="0.15">
      <c r="D409" s="78"/>
      <c r="G409" s="31"/>
      <c r="H409" s="31"/>
      <c r="I409" s="31"/>
      <c r="J409" s="31"/>
      <c r="K409" s="31"/>
      <c r="L409" s="31"/>
      <c r="M409" s="31"/>
      <c r="N409" s="31"/>
    </row>
    <row r="410" spans="4:14" x14ac:dyDescent="0.15">
      <c r="D410" s="78"/>
      <c r="G410" s="31"/>
      <c r="H410" s="31"/>
      <c r="I410" s="31"/>
      <c r="J410" s="31"/>
      <c r="K410" s="31"/>
      <c r="L410" s="31"/>
      <c r="M410" s="31"/>
      <c r="N410" s="31"/>
    </row>
    <row r="411" spans="4:14" x14ac:dyDescent="0.15">
      <c r="D411" s="78"/>
      <c r="G411" s="31"/>
      <c r="H411" s="31"/>
      <c r="I411" s="31"/>
      <c r="J411" s="31"/>
      <c r="K411" s="31"/>
      <c r="L411" s="31"/>
      <c r="M411" s="31"/>
      <c r="N411" s="31"/>
    </row>
    <row r="412" spans="4:14" x14ac:dyDescent="0.15">
      <c r="D412" s="78"/>
      <c r="G412" s="31"/>
      <c r="H412" s="31"/>
      <c r="I412" s="31"/>
      <c r="J412" s="31"/>
      <c r="K412" s="31"/>
      <c r="L412" s="31"/>
      <c r="M412" s="31"/>
      <c r="N412" s="31"/>
    </row>
    <row r="413" spans="4:14" x14ac:dyDescent="0.15">
      <c r="D413" s="78"/>
      <c r="G413" s="31"/>
      <c r="H413" s="31"/>
      <c r="I413" s="31"/>
      <c r="J413" s="31"/>
      <c r="K413" s="31"/>
      <c r="L413" s="31"/>
      <c r="M413" s="31"/>
      <c r="N413" s="31"/>
    </row>
    <row r="414" spans="4:14" x14ac:dyDescent="0.15">
      <c r="D414" s="78"/>
      <c r="G414" s="31"/>
      <c r="H414" s="31"/>
      <c r="I414" s="31"/>
      <c r="J414" s="31"/>
      <c r="K414" s="31"/>
      <c r="L414" s="31"/>
      <c r="M414" s="31"/>
      <c r="N414" s="31"/>
    </row>
    <row r="415" spans="4:14" x14ac:dyDescent="0.15">
      <c r="D415" s="78"/>
      <c r="G415" s="31"/>
      <c r="H415" s="31"/>
      <c r="I415" s="31"/>
      <c r="J415" s="31"/>
      <c r="K415" s="31"/>
      <c r="L415" s="31"/>
      <c r="M415" s="31"/>
      <c r="N415" s="31"/>
    </row>
    <row r="416" spans="4:14" x14ac:dyDescent="0.15">
      <c r="D416" s="78"/>
      <c r="G416" s="31"/>
      <c r="H416" s="31"/>
      <c r="I416" s="31"/>
      <c r="J416" s="31"/>
      <c r="K416" s="31"/>
      <c r="L416" s="31"/>
      <c r="M416" s="31"/>
      <c r="N416" s="31"/>
    </row>
    <row r="417" spans="4:14" x14ac:dyDescent="0.15">
      <c r="D417" s="78"/>
      <c r="G417" s="31"/>
      <c r="H417" s="31"/>
      <c r="I417" s="31"/>
      <c r="J417" s="31"/>
      <c r="K417" s="31"/>
      <c r="L417" s="31"/>
      <c r="M417" s="31"/>
      <c r="N417" s="31"/>
    </row>
    <row r="418" spans="4:14" x14ac:dyDescent="0.15">
      <c r="D418" s="78"/>
      <c r="G418" s="31"/>
      <c r="H418" s="31"/>
      <c r="I418" s="31"/>
      <c r="J418" s="31"/>
      <c r="K418" s="31"/>
      <c r="L418" s="31"/>
      <c r="M418" s="31"/>
      <c r="N418" s="31"/>
    </row>
    <row r="419" spans="4:14" x14ac:dyDescent="0.15">
      <c r="D419" s="78"/>
      <c r="G419" s="31"/>
      <c r="H419" s="31"/>
      <c r="I419" s="31"/>
      <c r="J419" s="31"/>
      <c r="K419" s="31"/>
      <c r="L419" s="31"/>
      <c r="M419" s="31"/>
      <c r="N419" s="31"/>
    </row>
    <row r="420" spans="4:14" x14ac:dyDescent="0.15">
      <c r="D420" s="78"/>
      <c r="G420" s="31"/>
      <c r="H420" s="31"/>
      <c r="I420" s="31"/>
      <c r="J420" s="31"/>
      <c r="K420" s="31"/>
      <c r="L420" s="31"/>
      <c r="M420" s="31"/>
      <c r="N420" s="31"/>
    </row>
    <row r="421" spans="4:14" x14ac:dyDescent="0.15">
      <c r="D421" s="78"/>
      <c r="G421" s="31"/>
      <c r="H421" s="31"/>
      <c r="I421" s="31"/>
      <c r="J421" s="31"/>
      <c r="K421" s="31"/>
      <c r="L421" s="31"/>
      <c r="M421" s="31"/>
      <c r="N421" s="31"/>
    </row>
    <row r="422" spans="4:14" x14ac:dyDescent="0.15">
      <c r="D422" s="78"/>
      <c r="G422" s="31"/>
      <c r="H422" s="31"/>
      <c r="I422" s="31"/>
      <c r="J422" s="31"/>
      <c r="K422" s="31"/>
      <c r="L422" s="31"/>
      <c r="M422" s="31"/>
      <c r="N422" s="31"/>
    </row>
    <row r="423" spans="4:14" x14ac:dyDescent="0.15">
      <c r="D423" s="78"/>
      <c r="G423" s="31"/>
      <c r="H423" s="31"/>
      <c r="I423" s="31"/>
      <c r="J423" s="31"/>
      <c r="K423" s="31"/>
      <c r="L423" s="31"/>
      <c r="M423" s="31"/>
      <c r="N423" s="31"/>
    </row>
    <row r="424" spans="4:14" x14ac:dyDescent="0.15">
      <c r="D424" s="78"/>
      <c r="G424" s="31"/>
      <c r="H424" s="31"/>
      <c r="I424" s="31"/>
      <c r="J424" s="31"/>
      <c r="K424" s="31"/>
      <c r="L424" s="31"/>
      <c r="M424" s="31"/>
      <c r="N424" s="31"/>
    </row>
    <row r="425" spans="4:14" x14ac:dyDescent="0.15">
      <c r="D425" s="78"/>
      <c r="G425" s="31"/>
      <c r="H425" s="31"/>
      <c r="I425" s="31"/>
      <c r="J425" s="31"/>
      <c r="K425" s="31"/>
      <c r="L425" s="31"/>
      <c r="M425" s="31"/>
      <c r="N425" s="31"/>
    </row>
    <row r="426" spans="4:14" x14ac:dyDescent="0.15">
      <c r="D426" s="78"/>
      <c r="G426" s="31"/>
      <c r="H426" s="31"/>
      <c r="I426" s="31"/>
      <c r="J426" s="31"/>
      <c r="K426" s="31"/>
      <c r="L426" s="31"/>
      <c r="M426" s="31"/>
      <c r="N426" s="31"/>
    </row>
    <row r="427" spans="4:14" x14ac:dyDescent="0.15">
      <c r="D427" s="78"/>
      <c r="G427" s="31"/>
      <c r="H427" s="31"/>
      <c r="I427" s="31"/>
      <c r="J427" s="31"/>
      <c r="K427" s="31"/>
      <c r="L427" s="31"/>
      <c r="M427" s="31"/>
      <c r="N427" s="31"/>
    </row>
    <row r="428" spans="4:14" x14ac:dyDescent="0.15">
      <c r="D428" s="78"/>
      <c r="G428" s="31"/>
      <c r="H428" s="31"/>
      <c r="I428" s="31"/>
      <c r="J428" s="31"/>
      <c r="K428" s="31"/>
      <c r="L428" s="31"/>
      <c r="M428" s="31"/>
      <c r="N428" s="31"/>
    </row>
    <row r="429" spans="4:14" x14ac:dyDescent="0.15">
      <c r="D429" s="78"/>
      <c r="G429" s="31"/>
      <c r="H429" s="31"/>
      <c r="I429" s="31"/>
      <c r="J429" s="31"/>
      <c r="K429" s="31"/>
      <c r="L429" s="31"/>
      <c r="M429" s="31"/>
      <c r="N429" s="31"/>
    </row>
    <row r="430" spans="4:14" x14ac:dyDescent="0.15">
      <c r="D430" s="78"/>
      <c r="G430" s="31"/>
      <c r="H430" s="31"/>
      <c r="I430" s="31"/>
      <c r="J430" s="31"/>
      <c r="K430" s="31"/>
      <c r="L430" s="31"/>
      <c r="M430" s="31"/>
      <c r="N430" s="31"/>
    </row>
    <row r="431" spans="4:14" x14ac:dyDescent="0.15">
      <c r="D431" s="78"/>
      <c r="G431" s="31"/>
      <c r="H431" s="31"/>
      <c r="I431" s="31"/>
      <c r="J431" s="31"/>
      <c r="K431" s="31"/>
      <c r="L431" s="31"/>
      <c r="M431" s="31"/>
      <c r="N431" s="31"/>
    </row>
    <row r="432" spans="4:14" x14ac:dyDescent="0.15">
      <c r="D432" s="78"/>
      <c r="G432" s="31"/>
      <c r="H432" s="31"/>
      <c r="I432" s="31"/>
      <c r="J432" s="31"/>
      <c r="K432" s="31"/>
      <c r="L432" s="31"/>
      <c r="M432" s="31"/>
      <c r="N432" s="31"/>
    </row>
    <row r="433" spans="4:14" x14ac:dyDescent="0.15">
      <c r="D433" s="78"/>
      <c r="G433" s="31"/>
      <c r="H433" s="31"/>
      <c r="I433" s="31"/>
      <c r="J433" s="31"/>
      <c r="K433" s="31"/>
      <c r="L433" s="31"/>
      <c r="M433" s="31"/>
      <c r="N433" s="31"/>
    </row>
    <row r="434" spans="4:14" x14ac:dyDescent="0.15">
      <c r="D434" s="78"/>
      <c r="G434" s="31"/>
      <c r="H434" s="31"/>
      <c r="I434" s="31"/>
      <c r="J434" s="31"/>
      <c r="K434" s="31"/>
      <c r="L434" s="31"/>
      <c r="M434" s="31"/>
      <c r="N434" s="31"/>
    </row>
    <row r="435" spans="4:14" x14ac:dyDescent="0.15">
      <c r="D435" s="78"/>
      <c r="G435" s="31"/>
      <c r="H435" s="31"/>
      <c r="I435" s="31"/>
      <c r="J435" s="31"/>
      <c r="K435" s="31"/>
      <c r="L435" s="31"/>
      <c r="M435" s="31"/>
      <c r="N435" s="31"/>
    </row>
    <row r="436" spans="4:14" x14ac:dyDescent="0.15">
      <c r="D436" s="78"/>
      <c r="G436" s="31"/>
      <c r="H436" s="31"/>
      <c r="I436" s="31"/>
      <c r="J436" s="31"/>
      <c r="K436" s="31"/>
      <c r="L436" s="31"/>
      <c r="M436" s="31"/>
      <c r="N436" s="31"/>
    </row>
    <row r="437" spans="4:14" x14ac:dyDescent="0.15">
      <c r="D437" s="78"/>
      <c r="G437" s="31"/>
      <c r="H437" s="31"/>
      <c r="I437" s="31"/>
      <c r="J437" s="31"/>
      <c r="K437" s="31"/>
      <c r="L437" s="31"/>
      <c r="M437" s="31"/>
      <c r="N437" s="31"/>
    </row>
    <row r="438" spans="4:14" x14ac:dyDescent="0.15">
      <c r="D438" s="78"/>
      <c r="G438" s="31"/>
      <c r="H438" s="31"/>
      <c r="I438" s="31"/>
      <c r="J438" s="31"/>
      <c r="K438" s="31"/>
      <c r="L438" s="31"/>
      <c r="M438" s="31"/>
      <c r="N438" s="31"/>
    </row>
    <row r="439" spans="4:14" x14ac:dyDescent="0.15">
      <c r="D439" s="78"/>
      <c r="G439" s="31"/>
      <c r="H439" s="31"/>
      <c r="I439" s="31"/>
      <c r="J439" s="31"/>
      <c r="K439" s="31"/>
      <c r="L439" s="31"/>
      <c r="M439" s="31"/>
      <c r="N439" s="31"/>
    </row>
    <row r="440" spans="4:14" x14ac:dyDescent="0.15">
      <c r="D440" s="78"/>
      <c r="G440" s="31"/>
      <c r="H440" s="31"/>
      <c r="I440" s="31"/>
      <c r="J440" s="31"/>
      <c r="K440" s="31"/>
      <c r="L440" s="31"/>
      <c r="M440" s="31"/>
      <c r="N440" s="31"/>
    </row>
    <row r="441" spans="4:14" x14ac:dyDescent="0.15">
      <c r="D441" s="78"/>
      <c r="G441" s="31"/>
      <c r="H441" s="31"/>
      <c r="I441" s="31"/>
      <c r="J441" s="31"/>
      <c r="K441" s="31"/>
      <c r="L441" s="31"/>
      <c r="M441" s="31"/>
      <c r="N441" s="31"/>
    </row>
    <row r="442" spans="4:14" x14ac:dyDescent="0.15">
      <c r="D442" s="78"/>
      <c r="G442" s="31"/>
      <c r="H442" s="31"/>
      <c r="I442" s="31"/>
      <c r="J442" s="31"/>
      <c r="K442" s="31"/>
      <c r="L442" s="31"/>
      <c r="M442" s="31"/>
      <c r="N442" s="31"/>
    </row>
    <row r="443" spans="4:14" x14ac:dyDescent="0.15">
      <c r="D443" s="78"/>
      <c r="G443" s="31"/>
      <c r="H443" s="31"/>
      <c r="I443" s="31"/>
      <c r="J443" s="31"/>
      <c r="K443" s="31"/>
      <c r="L443" s="31"/>
      <c r="M443" s="31"/>
      <c r="N443" s="31"/>
    </row>
    <row r="444" spans="4:14" x14ac:dyDescent="0.15">
      <c r="D444" s="78"/>
      <c r="G444" s="31"/>
      <c r="H444" s="31"/>
      <c r="I444" s="31"/>
      <c r="J444" s="31"/>
      <c r="K444" s="31"/>
      <c r="L444" s="31"/>
      <c r="M444" s="31"/>
      <c r="N444" s="31"/>
    </row>
    <row r="445" spans="4:14" x14ac:dyDescent="0.15">
      <c r="D445" s="78"/>
      <c r="G445" s="31"/>
      <c r="H445" s="31"/>
      <c r="I445" s="31"/>
      <c r="J445" s="31"/>
      <c r="K445" s="31"/>
      <c r="L445" s="31"/>
      <c r="M445" s="31"/>
      <c r="N445" s="31"/>
    </row>
    <row r="446" spans="4:14" x14ac:dyDescent="0.15">
      <c r="D446" s="78"/>
      <c r="G446" s="31"/>
      <c r="H446" s="31"/>
      <c r="I446" s="31"/>
      <c r="J446" s="31"/>
      <c r="K446" s="31"/>
      <c r="L446" s="31"/>
      <c r="M446" s="31"/>
      <c r="N446" s="31"/>
    </row>
    <row r="447" spans="4:14" x14ac:dyDescent="0.15">
      <c r="D447" s="78"/>
      <c r="G447" s="31"/>
      <c r="H447" s="31"/>
      <c r="I447" s="31"/>
      <c r="J447" s="31"/>
      <c r="K447" s="31"/>
      <c r="L447" s="31"/>
      <c r="M447" s="31"/>
      <c r="N447" s="31"/>
    </row>
    <row r="448" spans="4:14" x14ac:dyDescent="0.15">
      <c r="D448" s="78"/>
      <c r="G448" s="31"/>
      <c r="H448" s="31"/>
      <c r="I448" s="31"/>
      <c r="J448" s="31"/>
      <c r="K448" s="31"/>
      <c r="L448" s="31"/>
      <c r="M448" s="31"/>
      <c r="N448" s="31"/>
    </row>
    <row r="449" spans="4:14" x14ac:dyDescent="0.15">
      <c r="D449" s="78"/>
      <c r="G449" s="31"/>
      <c r="H449" s="31"/>
      <c r="I449" s="31"/>
      <c r="J449" s="31"/>
      <c r="K449" s="31"/>
      <c r="L449" s="31"/>
      <c r="M449" s="31"/>
      <c r="N449" s="31"/>
    </row>
    <row r="450" spans="4:14" x14ac:dyDescent="0.15">
      <c r="D450" s="78"/>
      <c r="G450" s="31"/>
      <c r="H450" s="31"/>
      <c r="I450" s="31"/>
      <c r="J450" s="31"/>
      <c r="K450" s="31"/>
      <c r="L450" s="31"/>
      <c r="M450" s="31"/>
      <c r="N450" s="31"/>
    </row>
    <row r="451" spans="4:14" x14ac:dyDescent="0.15">
      <c r="D451" s="78"/>
      <c r="G451" s="31"/>
      <c r="H451" s="31"/>
      <c r="I451" s="31"/>
      <c r="J451" s="31"/>
      <c r="K451" s="31"/>
      <c r="L451" s="31"/>
      <c r="M451" s="31"/>
      <c r="N451" s="31"/>
    </row>
    <row r="452" spans="4:14" x14ac:dyDescent="0.15">
      <c r="D452" s="78"/>
      <c r="G452" s="31"/>
      <c r="H452" s="31"/>
      <c r="I452" s="31"/>
      <c r="J452" s="31"/>
      <c r="K452" s="31"/>
      <c r="L452" s="31"/>
      <c r="M452" s="31"/>
      <c r="N452" s="31"/>
    </row>
    <row r="453" spans="4:14" x14ac:dyDescent="0.15">
      <c r="D453" s="78"/>
      <c r="G453" s="31"/>
      <c r="H453" s="31"/>
      <c r="I453" s="31"/>
      <c r="J453" s="31"/>
      <c r="K453" s="31"/>
      <c r="L453" s="31"/>
      <c r="M453" s="31"/>
      <c r="N453" s="31"/>
    </row>
    <row r="454" spans="4:14" x14ac:dyDescent="0.15">
      <c r="D454" s="78"/>
      <c r="G454" s="31"/>
      <c r="H454" s="31"/>
      <c r="I454" s="31"/>
      <c r="J454" s="31"/>
      <c r="K454" s="31"/>
      <c r="L454" s="31"/>
      <c r="M454" s="31"/>
      <c r="N454" s="31"/>
    </row>
    <row r="455" spans="4:14" x14ac:dyDescent="0.15">
      <c r="D455" s="78"/>
      <c r="G455" s="31"/>
      <c r="H455" s="31"/>
      <c r="I455" s="31"/>
      <c r="J455" s="31"/>
      <c r="K455" s="31"/>
      <c r="L455" s="31"/>
      <c r="M455" s="31"/>
      <c r="N455" s="31"/>
    </row>
    <row r="456" spans="4:14" x14ac:dyDescent="0.15">
      <c r="D456" s="78"/>
      <c r="G456" s="31"/>
      <c r="H456" s="31"/>
      <c r="I456" s="31"/>
      <c r="J456" s="31"/>
      <c r="K456" s="31"/>
      <c r="L456" s="31"/>
      <c r="M456" s="31"/>
      <c r="N456" s="31"/>
    </row>
    <row r="457" spans="4:14" x14ac:dyDescent="0.15">
      <c r="D457" s="78"/>
      <c r="G457" s="31"/>
      <c r="H457" s="31"/>
      <c r="I457" s="31"/>
      <c r="J457" s="31"/>
      <c r="K457" s="31"/>
      <c r="L457" s="31"/>
      <c r="M457" s="31"/>
      <c r="N457" s="31"/>
    </row>
    <row r="458" spans="4:14" x14ac:dyDescent="0.15">
      <c r="D458" s="78"/>
      <c r="G458" s="31"/>
      <c r="H458" s="31"/>
      <c r="I458" s="31"/>
      <c r="J458" s="31"/>
      <c r="K458" s="31"/>
      <c r="L458" s="31"/>
      <c r="M458" s="31"/>
      <c r="N458" s="31"/>
    </row>
    <row r="459" spans="4:14" x14ac:dyDescent="0.15">
      <c r="D459" s="78"/>
      <c r="G459" s="31"/>
      <c r="H459" s="31"/>
      <c r="I459" s="31"/>
      <c r="J459" s="31"/>
      <c r="K459" s="31"/>
      <c r="L459" s="31"/>
      <c r="M459" s="31"/>
      <c r="N459" s="31"/>
    </row>
    <row r="460" spans="4:14" x14ac:dyDescent="0.15">
      <c r="D460" s="78"/>
      <c r="G460" s="31"/>
      <c r="H460" s="31"/>
      <c r="I460" s="31"/>
      <c r="J460" s="31"/>
      <c r="K460" s="31"/>
      <c r="L460" s="31"/>
      <c r="M460" s="31"/>
      <c r="N460" s="31"/>
    </row>
    <row r="461" spans="4:14" x14ac:dyDescent="0.15">
      <c r="D461" s="78"/>
      <c r="G461" s="31"/>
      <c r="H461" s="31"/>
      <c r="I461" s="31"/>
      <c r="J461" s="31"/>
      <c r="K461" s="31"/>
      <c r="L461" s="31"/>
      <c r="M461" s="31"/>
      <c r="N461" s="31"/>
    </row>
    <row r="462" spans="4:14" x14ac:dyDescent="0.15">
      <c r="D462" s="78"/>
      <c r="G462" s="31"/>
      <c r="H462" s="31"/>
      <c r="I462" s="31"/>
      <c r="J462" s="31"/>
      <c r="K462" s="31"/>
      <c r="L462" s="31"/>
      <c r="M462" s="31"/>
      <c r="N462" s="31"/>
    </row>
    <row r="463" spans="4:14" x14ac:dyDescent="0.15">
      <c r="D463" s="78"/>
      <c r="G463" s="31"/>
      <c r="H463" s="31"/>
      <c r="I463" s="31"/>
      <c r="J463" s="31"/>
      <c r="K463" s="31"/>
      <c r="L463" s="31"/>
      <c r="M463" s="31"/>
      <c r="N463" s="31"/>
    </row>
    <row r="464" spans="4:14" x14ac:dyDescent="0.15">
      <c r="D464" s="78"/>
      <c r="G464" s="31"/>
      <c r="H464" s="31"/>
      <c r="I464" s="31"/>
      <c r="J464" s="31"/>
      <c r="K464" s="31"/>
      <c r="L464" s="31"/>
      <c r="M464" s="31"/>
      <c r="N464" s="31"/>
    </row>
    <row r="465" spans="4:14" x14ac:dyDescent="0.15">
      <c r="D465" s="78"/>
      <c r="G465" s="31"/>
      <c r="H465" s="31"/>
      <c r="I465" s="31"/>
      <c r="J465" s="31"/>
      <c r="K465" s="31"/>
      <c r="L465" s="31"/>
      <c r="M465" s="31"/>
      <c r="N465" s="31"/>
    </row>
    <row r="466" spans="4:14" x14ac:dyDescent="0.15">
      <c r="D466" s="78"/>
      <c r="G466" s="31"/>
      <c r="H466" s="31"/>
      <c r="I466" s="31"/>
      <c r="J466" s="31"/>
      <c r="K466" s="31"/>
      <c r="L466" s="31"/>
      <c r="M466" s="31"/>
      <c r="N466" s="31"/>
    </row>
    <row r="467" spans="4:14" x14ac:dyDescent="0.15">
      <c r="D467" s="78"/>
      <c r="G467" s="31"/>
      <c r="H467" s="31"/>
      <c r="I467" s="31"/>
      <c r="J467" s="31"/>
      <c r="K467" s="31"/>
      <c r="L467" s="31"/>
      <c r="M467" s="31"/>
      <c r="N467" s="31"/>
    </row>
    <row r="468" spans="4:14" x14ac:dyDescent="0.15">
      <c r="D468" s="78"/>
      <c r="G468" s="31"/>
      <c r="H468" s="31"/>
      <c r="I468" s="31"/>
      <c r="J468" s="31"/>
      <c r="K468" s="31"/>
      <c r="L468" s="31"/>
      <c r="M468" s="31"/>
      <c r="N468" s="31"/>
    </row>
    <row r="469" spans="4:14" x14ac:dyDescent="0.15">
      <c r="D469" s="78"/>
      <c r="G469" s="31"/>
      <c r="H469" s="31"/>
      <c r="I469" s="31"/>
      <c r="J469" s="31"/>
      <c r="K469" s="31"/>
      <c r="L469" s="31"/>
      <c r="M469" s="31"/>
      <c r="N469" s="31"/>
    </row>
    <row r="470" spans="4:14" x14ac:dyDescent="0.15">
      <c r="D470" s="78"/>
      <c r="G470" s="31"/>
      <c r="H470" s="31"/>
      <c r="I470" s="31"/>
      <c r="J470" s="31"/>
      <c r="K470" s="31"/>
      <c r="L470" s="31"/>
      <c r="M470" s="31"/>
      <c r="N470" s="31"/>
    </row>
    <row r="471" spans="4:14" x14ac:dyDescent="0.15">
      <c r="D471" s="78"/>
      <c r="G471" s="31"/>
      <c r="H471" s="31"/>
      <c r="I471" s="31"/>
      <c r="J471" s="31"/>
      <c r="K471" s="31"/>
      <c r="L471" s="31"/>
      <c r="M471" s="31"/>
      <c r="N471" s="31"/>
    </row>
    <row r="472" spans="4:14" x14ac:dyDescent="0.15">
      <c r="D472" s="78"/>
      <c r="G472" s="31"/>
      <c r="H472" s="31"/>
      <c r="I472" s="31"/>
      <c r="J472" s="31"/>
      <c r="K472" s="31"/>
      <c r="L472" s="31"/>
      <c r="M472" s="31"/>
      <c r="N472" s="31"/>
    </row>
    <row r="473" spans="4:14" x14ac:dyDescent="0.15">
      <c r="D473" s="78"/>
      <c r="G473" s="31"/>
      <c r="H473" s="31"/>
      <c r="I473" s="31"/>
      <c r="J473" s="31"/>
      <c r="K473" s="31"/>
      <c r="L473" s="31"/>
      <c r="M473" s="31"/>
      <c r="N473" s="31"/>
    </row>
    <row r="474" spans="4:14" x14ac:dyDescent="0.15">
      <c r="D474" s="78"/>
      <c r="G474" s="31"/>
      <c r="H474" s="31"/>
      <c r="I474" s="31"/>
      <c r="J474" s="31"/>
      <c r="K474" s="31"/>
      <c r="L474" s="31"/>
      <c r="M474" s="31"/>
      <c r="N474" s="31"/>
    </row>
    <row r="475" spans="4:14" x14ac:dyDescent="0.15">
      <c r="D475" s="78"/>
      <c r="G475" s="31"/>
      <c r="H475" s="31"/>
      <c r="I475" s="31"/>
      <c r="J475" s="31"/>
      <c r="K475" s="31"/>
      <c r="L475" s="31"/>
      <c r="M475" s="31"/>
      <c r="N475" s="31"/>
    </row>
    <row r="476" spans="4:14" x14ac:dyDescent="0.15">
      <c r="D476" s="78"/>
      <c r="G476" s="31"/>
      <c r="H476" s="31"/>
      <c r="I476" s="31"/>
      <c r="J476" s="31"/>
      <c r="K476" s="31"/>
      <c r="L476" s="31"/>
      <c r="M476" s="31"/>
      <c r="N476" s="31"/>
    </row>
    <row r="477" spans="4:14" x14ac:dyDescent="0.15">
      <c r="D477" s="78"/>
      <c r="G477" s="31"/>
      <c r="H477" s="31"/>
      <c r="I477" s="31"/>
      <c r="J477" s="31"/>
      <c r="K477" s="31"/>
      <c r="L477" s="31"/>
      <c r="M477" s="31"/>
      <c r="N477" s="31"/>
    </row>
    <row r="478" spans="4:14" x14ac:dyDescent="0.15">
      <c r="D478" s="78"/>
      <c r="G478" s="31"/>
      <c r="H478" s="31"/>
      <c r="I478" s="31"/>
      <c r="J478" s="31"/>
      <c r="K478" s="31"/>
      <c r="L478" s="31"/>
      <c r="M478" s="31"/>
      <c r="N478" s="31"/>
    </row>
    <row r="479" spans="4:14" x14ac:dyDescent="0.15">
      <c r="D479" s="78"/>
      <c r="G479" s="31"/>
      <c r="H479" s="31"/>
      <c r="I479" s="31"/>
      <c r="J479" s="31"/>
      <c r="K479" s="31"/>
      <c r="L479" s="31"/>
      <c r="M479" s="31"/>
      <c r="N479" s="31"/>
    </row>
    <row r="480" spans="4:14" x14ac:dyDescent="0.15">
      <c r="D480" s="78"/>
      <c r="G480" s="31"/>
      <c r="H480" s="31"/>
      <c r="I480" s="31"/>
      <c r="J480" s="31"/>
      <c r="K480" s="31"/>
      <c r="L480" s="31"/>
      <c r="M480" s="31"/>
      <c r="N480" s="31"/>
    </row>
    <row r="481" spans="4:14" x14ac:dyDescent="0.15">
      <c r="D481" s="78"/>
      <c r="G481" s="31"/>
      <c r="H481" s="31"/>
      <c r="I481" s="31"/>
      <c r="J481" s="31"/>
      <c r="K481" s="31"/>
      <c r="L481" s="31"/>
      <c r="M481" s="31"/>
      <c r="N481" s="31"/>
    </row>
    <row r="482" spans="4:14" x14ac:dyDescent="0.15">
      <c r="D482" s="78"/>
      <c r="G482" s="31"/>
      <c r="H482" s="31"/>
      <c r="I482" s="31"/>
      <c r="J482" s="31"/>
      <c r="K482" s="31"/>
      <c r="L482" s="31"/>
      <c r="M482" s="31"/>
      <c r="N482" s="31"/>
    </row>
    <row r="483" spans="4:14" x14ac:dyDescent="0.15">
      <c r="D483" s="78"/>
      <c r="G483" s="31"/>
      <c r="H483" s="31"/>
      <c r="I483" s="31"/>
      <c r="J483" s="31"/>
      <c r="K483" s="31"/>
      <c r="L483" s="31"/>
      <c r="M483" s="31"/>
      <c r="N483" s="31"/>
    </row>
    <row r="484" spans="4:14" x14ac:dyDescent="0.15">
      <c r="D484" s="78"/>
      <c r="G484" s="31"/>
      <c r="H484" s="31"/>
      <c r="I484" s="31"/>
      <c r="J484" s="31"/>
      <c r="K484" s="31"/>
      <c r="L484" s="31"/>
      <c r="M484" s="31"/>
      <c r="N484" s="31"/>
    </row>
    <row r="485" spans="4:14" x14ac:dyDescent="0.15">
      <c r="D485" s="78"/>
      <c r="G485" s="31"/>
      <c r="H485" s="31"/>
      <c r="I485" s="31"/>
      <c r="J485" s="31"/>
      <c r="K485" s="31"/>
      <c r="L485" s="31"/>
      <c r="M485" s="31"/>
      <c r="N485" s="31"/>
    </row>
    <row r="486" spans="4:14" x14ac:dyDescent="0.15">
      <c r="D486" s="78"/>
      <c r="G486" s="31"/>
      <c r="H486" s="31"/>
      <c r="I486" s="31"/>
      <c r="J486" s="31"/>
      <c r="K486" s="31"/>
      <c r="L486" s="31"/>
      <c r="M486" s="31"/>
      <c r="N486" s="31"/>
    </row>
    <row r="487" spans="4:14" x14ac:dyDescent="0.15">
      <c r="D487" s="78"/>
      <c r="G487" s="31"/>
      <c r="H487" s="31"/>
      <c r="I487" s="31"/>
      <c r="J487" s="31"/>
      <c r="K487" s="31"/>
      <c r="L487" s="31"/>
      <c r="M487" s="31"/>
      <c r="N487" s="31"/>
    </row>
    <row r="488" spans="4:14" x14ac:dyDescent="0.15">
      <c r="D488" s="78"/>
      <c r="G488" s="31"/>
      <c r="H488" s="31"/>
      <c r="I488" s="31"/>
      <c r="J488" s="31"/>
      <c r="K488" s="31"/>
      <c r="L488" s="31"/>
      <c r="M488" s="31"/>
      <c r="N488" s="31"/>
    </row>
    <row r="489" spans="4:14" x14ac:dyDescent="0.15">
      <c r="D489" s="78"/>
      <c r="G489" s="31"/>
      <c r="H489" s="31"/>
      <c r="I489" s="31"/>
      <c r="J489" s="31"/>
      <c r="K489" s="31"/>
      <c r="L489" s="31"/>
      <c r="M489" s="31"/>
      <c r="N489" s="31"/>
    </row>
    <row r="490" spans="4:14" x14ac:dyDescent="0.15">
      <c r="D490" s="78"/>
      <c r="G490" s="31"/>
      <c r="H490" s="31"/>
      <c r="I490" s="31"/>
      <c r="J490" s="31"/>
      <c r="K490" s="31"/>
      <c r="L490" s="31"/>
      <c r="M490" s="31"/>
      <c r="N490" s="31"/>
    </row>
    <row r="491" spans="4:14" x14ac:dyDescent="0.15">
      <c r="D491" s="78"/>
      <c r="G491" s="31"/>
      <c r="H491" s="31"/>
      <c r="I491" s="31"/>
      <c r="J491" s="31"/>
      <c r="K491" s="31"/>
      <c r="L491" s="31"/>
      <c r="M491" s="31"/>
      <c r="N491" s="31"/>
    </row>
    <row r="492" spans="4:14" x14ac:dyDescent="0.15">
      <c r="D492" s="78"/>
      <c r="G492" s="31"/>
      <c r="H492" s="31"/>
      <c r="I492" s="31"/>
      <c r="J492" s="31"/>
      <c r="K492" s="31"/>
      <c r="L492" s="31"/>
      <c r="M492" s="31"/>
      <c r="N492" s="31"/>
    </row>
    <row r="493" spans="4:14" x14ac:dyDescent="0.15">
      <c r="D493" s="78"/>
      <c r="G493" s="31"/>
      <c r="H493" s="31"/>
      <c r="I493" s="31"/>
      <c r="J493" s="31"/>
      <c r="K493" s="31"/>
      <c r="L493" s="31"/>
      <c r="M493" s="31"/>
      <c r="N493" s="31"/>
    </row>
    <row r="494" spans="4:14" x14ac:dyDescent="0.15">
      <c r="D494" s="78"/>
      <c r="G494" s="31"/>
      <c r="H494" s="31"/>
      <c r="I494" s="31"/>
      <c r="J494" s="31"/>
      <c r="K494" s="31"/>
      <c r="L494" s="31"/>
      <c r="M494" s="31"/>
      <c r="N494" s="31"/>
    </row>
    <row r="495" spans="4:14" x14ac:dyDescent="0.15">
      <c r="D495" s="78"/>
      <c r="G495" s="31"/>
      <c r="H495" s="31"/>
      <c r="I495" s="31"/>
      <c r="J495" s="31"/>
      <c r="K495" s="31"/>
      <c r="L495" s="31"/>
      <c r="M495" s="31"/>
      <c r="N495" s="31"/>
    </row>
    <row r="496" spans="4:14" x14ac:dyDescent="0.15">
      <c r="D496" s="78"/>
      <c r="G496" s="31"/>
      <c r="H496" s="31"/>
      <c r="I496" s="31"/>
      <c r="J496" s="31"/>
      <c r="K496" s="31"/>
      <c r="L496" s="31"/>
      <c r="M496" s="31"/>
      <c r="N496" s="31"/>
    </row>
    <row r="497" spans="4:14" x14ac:dyDescent="0.15">
      <c r="D497" s="78"/>
      <c r="G497" s="31"/>
      <c r="H497" s="31"/>
      <c r="I497" s="31"/>
      <c r="J497" s="31"/>
      <c r="K497" s="31"/>
      <c r="L497" s="31"/>
      <c r="M497" s="31"/>
      <c r="N497" s="31"/>
    </row>
    <row r="498" spans="4:14" x14ac:dyDescent="0.15">
      <c r="D498" s="78"/>
      <c r="G498" s="31"/>
      <c r="H498" s="31"/>
      <c r="I498" s="31"/>
      <c r="J498" s="31"/>
      <c r="K498" s="31"/>
      <c r="L498" s="31"/>
      <c r="M498" s="31"/>
      <c r="N498" s="31"/>
    </row>
    <row r="499" spans="4:14" x14ac:dyDescent="0.15">
      <c r="D499" s="78"/>
      <c r="G499" s="31"/>
      <c r="H499" s="31"/>
      <c r="I499" s="31"/>
      <c r="J499" s="31"/>
      <c r="K499" s="31"/>
      <c r="L499" s="31"/>
      <c r="M499" s="31"/>
      <c r="N499" s="31"/>
    </row>
    <row r="500" spans="4:14" x14ac:dyDescent="0.15">
      <c r="D500" s="78"/>
      <c r="G500" s="31"/>
      <c r="H500" s="31"/>
      <c r="I500" s="31"/>
      <c r="J500" s="31"/>
      <c r="K500" s="31"/>
      <c r="L500" s="31"/>
      <c r="M500" s="31"/>
      <c r="N500" s="31"/>
    </row>
    <row r="501" spans="4:14" x14ac:dyDescent="0.15">
      <c r="D501" s="78"/>
      <c r="G501" s="31"/>
      <c r="H501" s="31"/>
      <c r="I501" s="31"/>
      <c r="J501" s="31"/>
      <c r="K501" s="31"/>
      <c r="L501" s="31"/>
      <c r="M501" s="31"/>
      <c r="N501" s="31"/>
    </row>
    <row r="502" spans="4:14" x14ac:dyDescent="0.15">
      <c r="D502" s="78"/>
      <c r="G502" s="31"/>
      <c r="H502" s="31"/>
      <c r="I502" s="31"/>
      <c r="J502" s="31"/>
      <c r="K502" s="31"/>
      <c r="L502" s="31"/>
      <c r="M502" s="31"/>
      <c r="N502" s="31"/>
    </row>
    <row r="503" spans="4:14" x14ac:dyDescent="0.15">
      <c r="D503" s="78"/>
      <c r="G503" s="31"/>
      <c r="H503" s="31"/>
      <c r="I503" s="31"/>
      <c r="J503" s="31"/>
      <c r="K503" s="31"/>
      <c r="L503" s="31"/>
      <c r="M503" s="31"/>
      <c r="N503" s="31"/>
    </row>
    <row r="504" spans="4:14" x14ac:dyDescent="0.15">
      <c r="D504" s="78"/>
      <c r="G504" s="31"/>
      <c r="H504" s="31"/>
      <c r="I504" s="31"/>
      <c r="J504" s="31"/>
      <c r="K504" s="31"/>
      <c r="L504" s="31"/>
      <c r="M504" s="31"/>
      <c r="N504" s="31"/>
    </row>
    <row r="505" spans="4:14" x14ac:dyDescent="0.15">
      <c r="D505" s="78"/>
      <c r="G505" s="31"/>
      <c r="H505" s="31"/>
      <c r="I505" s="31"/>
      <c r="J505" s="31"/>
      <c r="K505" s="31"/>
      <c r="L505" s="31"/>
      <c r="M505" s="31"/>
      <c r="N505" s="31"/>
    </row>
    <row r="506" spans="4:14" x14ac:dyDescent="0.15">
      <c r="D506" s="78"/>
      <c r="G506" s="31"/>
      <c r="H506" s="31"/>
      <c r="I506" s="31"/>
      <c r="J506" s="31"/>
      <c r="K506" s="31"/>
      <c r="L506" s="31"/>
      <c r="M506" s="31"/>
      <c r="N506" s="31"/>
    </row>
    <row r="507" spans="4:14" x14ac:dyDescent="0.15">
      <c r="D507" s="78"/>
      <c r="G507" s="31"/>
      <c r="H507" s="31"/>
      <c r="I507" s="31"/>
      <c r="J507" s="31"/>
      <c r="K507" s="31"/>
      <c r="L507" s="31"/>
      <c r="M507" s="31"/>
      <c r="N507" s="31"/>
    </row>
    <row r="508" spans="4:14" x14ac:dyDescent="0.15">
      <c r="D508" s="78"/>
      <c r="G508" s="31"/>
      <c r="H508" s="31"/>
      <c r="I508" s="31"/>
      <c r="J508" s="31"/>
      <c r="K508" s="31"/>
      <c r="L508" s="31"/>
      <c r="M508" s="31"/>
      <c r="N508" s="31"/>
    </row>
    <row r="509" spans="4:14" x14ac:dyDescent="0.15">
      <c r="D509" s="78"/>
      <c r="G509" s="31"/>
      <c r="H509" s="31"/>
      <c r="I509" s="31"/>
      <c r="J509" s="31"/>
      <c r="K509" s="31"/>
      <c r="L509" s="31"/>
      <c r="M509" s="31"/>
      <c r="N509" s="31"/>
    </row>
    <row r="510" spans="4:14" x14ac:dyDescent="0.15">
      <c r="D510" s="78"/>
      <c r="G510" s="31"/>
      <c r="H510" s="31"/>
      <c r="I510" s="31"/>
      <c r="J510" s="31"/>
      <c r="K510" s="31"/>
      <c r="L510" s="31"/>
      <c r="M510" s="31"/>
      <c r="N510" s="31"/>
    </row>
    <row r="511" spans="4:14" x14ac:dyDescent="0.15">
      <c r="D511" s="78"/>
      <c r="G511" s="31"/>
      <c r="H511" s="31"/>
      <c r="I511" s="31"/>
      <c r="J511" s="31"/>
      <c r="K511" s="31"/>
      <c r="L511" s="31"/>
      <c r="M511" s="31"/>
      <c r="N511" s="31"/>
    </row>
    <row r="512" spans="4:14" x14ac:dyDescent="0.15">
      <c r="D512" s="78"/>
      <c r="G512" s="31"/>
      <c r="H512" s="31"/>
      <c r="I512" s="31"/>
      <c r="J512" s="31"/>
      <c r="K512" s="31"/>
      <c r="L512" s="31"/>
      <c r="M512" s="31"/>
      <c r="N512" s="31"/>
    </row>
    <row r="513" spans="4:14" x14ac:dyDescent="0.15">
      <c r="D513" s="78"/>
      <c r="G513" s="31"/>
      <c r="H513" s="31"/>
      <c r="I513" s="31"/>
      <c r="J513" s="31"/>
      <c r="K513" s="31"/>
      <c r="L513" s="31"/>
      <c r="M513" s="31"/>
      <c r="N513" s="31"/>
    </row>
    <row r="514" spans="4:14" x14ac:dyDescent="0.15">
      <c r="D514" s="78"/>
      <c r="G514" s="31"/>
      <c r="H514" s="31"/>
      <c r="I514" s="31"/>
      <c r="J514" s="31"/>
      <c r="K514" s="31"/>
      <c r="L514" s="31"/>
      <c r="M514" s="31"/>
      <c r="N514" s="31"/>
    </row>
    <row r="515" spans="4:14" x14ac:dyDescent="0.15">
      <c r="D515" s="78"/>
      <c r="G515" s="31"/>
      <c r="H515" s="31"/>
      <c r="I515" s="31"/>
      <c r="J515" s="31"/>
      <c r="K515" s="31"/>
      <c r="L515" s="31"/>
      <c r="M515" s="31"/>
      <c r="N515" s="31"/>
    </row>
    <row r="516" spans="4:14" x14ac:dyDescent="0.15">
      <c r="D516" s="78"/>
      <c r="G516" s="31"/>
      <c r="H516" s="31"/>
      <c r="I516" s="31"/>
      <c r="J516" s="31"/>
      <c r="K516" s="31"/>
      <c r="L516" s="31"/>
      <c r="M516" s="31"/>
      <c r="N516" s="31"/>
    </row>
    <row r="517" spans="4:14" x14ac:dyDescent="0.15">
      <c r="D517" s="78"/>
      <c r="G517" s="31"/>
      <c r="H517" s="31"/>
      <c r="I517" s="31"/>
      <c r="J517" s="31"/>
      <c r="K517" s="31"/>
      <c r="L517" s="31"/>
      <c r="M517" s="31"/>
      <c r="N517" s="31"/>
    </row>
    <row r="518" spans="4:14" x14ac:dyDescent="0.15">
      <c r="D518" s="78"/>
      <c r="G518" s="31"/>
      <c r="H518" s="31"/>
      <c r="I518" s="31"/>
      <c r="J518" s="31"/>
      <c r="K518" s="31"/>
      <c r="L518" s="31"/>
      <c r="M518" s="31"/>
      <c r="N518" s="31"/>
    </row>
    <row r="519" spans="4:14" x14ac:dyDescent="0.15">
      <c r="D519" s="78"/>
      <c r="G519" s="31"/>
      <c r="H519" s="31"/>
      <c r="I519" s="31"/>
      <c r="J519" s="31"/>
      <c r="K519" s="31"/>
      <c r="L519" s="31"/>
      <c r="M519" s="31"/>
      <c r="N519" s="31"/>
    </row>
    <row r="520" spans="4:14" x14ac:dyDescent="0.15">
      <c r="D520" s="78"/>
      <c r="G520" s="31"/>
      <c r="H520" s="31"/>
      <c r="I520" s="31"/>
      <c r="J520" s="31"/>
      <c r="K520" s="31"/>
      <c r="L520" s="31"/>
      <c r="M520" s="31"/>
      <c r="N520" s="31"/>
    </row>
    <row r="521" spans="4:14" x14ac:dyDescent="0.15">
      <c r="D521" s="78"/>
      <c r="G521" s="31"/>
      <c r="H521" s="31"/>
      <c r="I521" s="31"/>
      <c r="J521" s="31"/>
      <c r="K521" s="31"/>
      <c r="L521" s="31"/>
      <c r="M521" s="31"/>
      <c r="N521" s="31"/>
    </row>
    <row r="522" spans="4:14" x14ac:dyDescent="0.15">
      <c r="D522" s="78"/>
      <c r="G522" s="31"/>
      <c r="H522" s="31"/>
      <c r="I522" s="31"/>
      <c r="J522" s="31"/>
      <c r="K522" s="31"/>
      <c r="L522" s="31"/>
      <c r="M522" s="31"/>
      <c r="N522" s="31"/>
    </row>
    <row r="523" spans="4:14" x14ac:dyDescent="0.15">
      <c r="D523" s="78"/>
      <c r="G523" s="31"/>
      <c r="H523" s="31"/>
      <c r="I523" s="31"/>
      <c r="J523" s="31"/>
      <c r="K523" s="31"/>
      <c r="L523" s="31"/>
      <c r="M523" s="31"/>
      <c r="N523" s="31"/>
    </row>
    <row r="524" spans="4:14" x14ac:dyDescent="0.15">
      <c r="D524" s="78"/>
      <c r="G524" s="31"/>
      <c r="H524" s="31"/>
      <c r="I524" s="31"/>
      <c r="J524" s="31"/>
      <c r="K524" s="31"/>
      <c r="L524" s="31"/>
      <c r="M524" s="31"/>
      <c r="N524" s="31"/>
    </row>
    <row r="525" spans="4:14" x14ac:dyDescent="0.15">
      <c r="D525" s="78"/>
      <c r="G525" s="31"/>
      <c r="H525" s="31"/>
      <c r="I525" s="31"/>
      <c r="J525" s="31"/>
      <c r="K525" s="31"/>
      <c r="L525" s="31"/>
      <c r="M525" s="31"/>
      <c r="N525" s="31"/>
    </row>
    <row r="526" spans="4:14" x14ac:dyDescent="0.15">
      <c r="D526" s="78"/>
      <c r="G526" s="31"/>
      <c r="H526" s="31"/>
      <c r="I526" s="31"/>
      <c r="J526" s="31"/>
      <c r="K526" s="31"/>
      <c r="L526" s="31"/>
      <c r="M526" s="31"/>
      <c r="N526" s="31"/>
    </row>
    <row r="527" spans="4:14" x14ac:dyDescent="0.15">
      <c r="D527" s="78"/>
      <c r="G527" s="31"/>
      <c r="H527" s="31"/>
      <c r="I527" s="31"/>
      <c r="J527" s="31"/>
      <c r="K527" s="31"/>
      <c r="L527" s="31"/>
      <c r="M527" s="31"/>
      <c r="N527" s="31"/>
    </row>
    <row r="528" spans="4:14" x14ac:dyDescent="0.15">
      <c r="D528" s="78"/>
      <c r="G528" s="31"/>
      <c r="H528" s="31"/>
      <c r="I528" s="31"/>
      <c r="J528" s="31"/>
      <c r="K528" s="31"/>
      <c r="L528" s="31"/>
      <c r="M528" s="31"/>
      <c r="N528" s="31"/>
    </row>
    <row r="529" spans="4:14" x14ac:dyDescent="0.15">
      <c r="D529" s="78"/>
      <c r="G529" s="31"/>
      <c r="H529" s="31"/>
      <c r="I529" s="31"/>
      <c r="J529" s="31"/>
      <c r="K529" s="31"/>
      <c r="L529" s="31"/>
      <c r="M529" s="31"/>
      <c r="N529" s="31"/>
    </row>
    <row r="530" spans="4:14" x14ac:dyDescent="0.15">
      <c r="D530" s="78"/>
      <c r="G530" s="31"/>
      <c r="H530" s="31"/>
      <c r="I530" s="31"/>
      <c r="J530" s="31"/>
      <c r="K530" s="31"/>
      <c r="L530" s="31"/>
      <c r="M530" s="31"/>
      <c r="N530" s="31"/>
    </row>
    <row r="531" spans="4:14" x14ac:dyDescent="0.15">
      <c r="D531" s="78"/>
      <c r="G531" s="31"/>
      <c r="H531" s="31"/>
      <c r="I531" s="31"/>
      <c r="J531" s="31"/>
      <c r="K531" s="31"/>
      <c r="L531" s="31"/>
      <c r="M531" s="31"/>
      <c r="N531" s="31"/>
    </row>
    <row r="532" spans="4:14" x14ac:dyDescent="0.15">
      <c r="D532" s="78"/>
      <c r="G532" s="31"/>
      <c r="H532" s="31"/>
      <c r="I532" s="31"/>
      <c r="J532" s="31"/>
      <c r="K532" s="31"/>
      <c r="L532" s="31"/>
      <c r="M532" s="31"/>
      <c r="N532" s="31"/>
    </row>
    <row r="533" spans="4:14" x14ac:dyDescent="0.15">
      <c r="D533" s="78"/>
      <c r="G533" s="31"/>
      <c r="H533" s="31"/>
      <c r="I533" s="31"/>
      <c r="J533" s="31"/>
      <c r="K533" s="31"/>
      <c r="L533" s="31"/>
      <c r="M533" s="31"/>
      <c r="N533" s="31"/>
    </row>
    <row r="534" spans="4:14" x14ac:dyDescent="0.15">
      <c r="D534" s="78"/>
      <c r="G534" s="31"/>
      <c r="H534" s="31"/>
      <c r="I534" s="31"/>
      <c r="J534" s="31"/>
      <c r="K534" s="31"/>
      <c r="L534" s="31"/>
      <c r="M534" s="31"/>
      <c r="N534" s="31"/>
    </row>
    <row r="535" spans="4:14" x14ac:dyDescent="0.15">
      <c r="D535" s="78"/>
      <c r="G535" s="31"/>
      <c r="H535" s="31"/>
      <c r="I535" s="31"/>
      <c r="J535" s="31"/>
      <c r="K535" s="31"/>
      <c r="L535" s="31"/>
      <c r="M535" s="31"/>
      <c r="N535" s="31"/>
    </row>
    <row r="536" spans="4:14" x14ac:dyDescent="0.15">
      <c r="D536" s="78"/>
      <c r="G536" s="31"/>
      <c r="H536" s="31"/>
      <c r="I536" s="31"/>
      <c r="J536" s="31"/>
      <c r="K536" s="31"/>
      <c r="L536" s="31"/>
      <c r="M536" s="31"/>
      <c r="N536" s="31"/>
    </row>
    <row r="537" spans="4:14" x14ac:dyDescent="0.15">
      <c r="D537" s="78"/>
      <c r="G537" s="31"/>
      <c r="H537" s="31"/>
      <c r="I537" s="31"/>
      <c r="J537" s="31"/>
      <c r="K537" s="31"/>
      <c r="L537" s="31"/>
      <c r="M537" s="31"/>
      <c r="N537" s="31"/>
    </row>
    <row r="538" spans="4:14" x14ac:dyDescent="0.15">
      <c r="D538" s="78"/>
      <c r="G538" s="31"/>
      <c r="H538" s="31"/>
      <c r="I538" s="31"/>
      <c r="J538" s="31"/>
      <c r="K538" s="31"/>
      <c r="L538" s="31"/>
      <c r="M538" s="31"/>
      <c r="N538" s="31"/>
    </row>
    <row r="539" spans="4:14" x14ac:dyDescent="0.15">
      <c r="D539" s="78"/>
      <c r="G539" s="31"/>
      <c r="H539" s="31"/>
      <c r="I539" s="31"/>
      <c r="J539" s="31"/>
      <c r="K539" s="31"/>
      <c r="L539" s="31"/>
      <c r="M539" s="31"/>
      <c r="N539" s="31"/>
    </row>
    <row r="540" spans="4:14" x14ac:dyDescent="0.15">
      <c r="D540" s="78"/>
      <c r="G540" s="31"/>
      <c r="H540" s="31"/>
      <c r="I540" s="31"/>
      <c r="J540" s="31"/>
      <c r="K540" s="31"/>
      <c r="L540" s="31"/>
      <c r="M540" s="31"/>
      <c r="N540" s="31"/>
    </row>
    <row r="541" spans="4:14" x14ac:dyDescent="0.15">
      <c r="D541" s="78"/>
      <c r="G541" s="31"/>
      <c r="H541" s="31"/>
      <c r="I541" s="31"/>
      <c r="J541" s="31"/>
      <c r="K541" s="31"/>
      <c r="L541" s="31"/>
      <c r="M541" s="31"/>
      <c r="N541" s="31"/>
    </row>
    <row r="542" spans="4:14" x14ac:dyDescent="0.15">
      <c r="D542" s="78"/>
      <c r="G542" s="31"/>
      <c r="H542" s="31"/>
      <c r="I542" s="31"/>
      <c r="J542" s="31"/>
      <c r="K542" s="31"/>
      <c r="L542" s="31"/>
      <c r="M542" s="31"/>
      <c r="N542" s="31"/>
    </row>
    <row r="543" spans="4:14" x14ac:dyDescent="0.15">
      <c r="D543" s="78"/>
      <c r="G543" s="31"/>
      <c r="H543" s="31"/>
      <c r="I543" s="31"/>
      <c r="J543" s="31"/>
      <c r="K543" s="31"/>
      <c r="L543" s="31"/>
      <c r="M543" s="31"/>
      <c r="N543" s="31"/>
    </row>
    <row r="544" spans="4:14" x14ac:dyDescent="0.15">
      <c r="D544" s="78"/>
      <c r="G544" s="31"/>
      <c r="H544" s="31"/>
      <c r="I544" s="31"/>
      <c r="J544" s="31"/>
      <c r="K544" s="31"/>
      <c r="L544" s="31"/>
      <c r="M544" s="31"/>
      <c r="N544" s="31"/>
    </row>
    <row r="545" spans="4:14" x14ac:dyDescent="0.15">
      <c r="D545" s="78"/>
      <c r="G545" s="31"/>
      <c r="H545" s="31"/>
      <c r="I545" s="31"/>
      <c r="J545" s="31"/>
      <c r="K545" s="31"/>
      <c r="L545" s="31"/>
      <c r="M545" s="31"/>
      <c r="N545" s="31"/>
    </row>
    <row r="546" spans="4:14" x14ac:dyDescent="0.15">
      <c r="D546" s="78"/>
      <c r="G546" s="31"/>
      <c r="H546" s="31"/>
      <c r="I546" s="31"/>
      <c r="J546" s="31"/>
      <c r="K546" s="31"/>
      <c r="L546" s="31"/>
      <c r="M546" s="31"/>
      <c r="N546" s="31"/>
    </row>
    <row r="547" spans="4:14" x14ac:dyDescent="0.15">
      <c r="D547" s="78"/>
      <c r="G547" s="31"/>
      <c r="H547" s="31"/>
      <c r="I547" s="31"/>
      <c r="J547" s="31"/>
      <c r="K547" s="31"/>
      <c r="L547" s="31"/>
      <c r="M547" s="31"/>
      <c r="N547" s="31"/>
    </row>
    <row r="548" spans="4:14" x14ac:dyDescent="0.15">
      <c r="D548" s="78"/>
      <c r="G548" s="31"/>
      <c r="H548" s="31"/>
      <c r="I548" s="31"/>
      <c r="J548" s="31"/>
      <c r="K548" s="31"/>
      <c r="L548" s="31"/>
      <c r="M548" s="31"/>
      <c r="N548" s="31"/>
    </row>
    <row r="549" spans="4:14" x14ac:dyDescent="0.15">
      <c r="D549" s="78"/>
      <c r="G549" s="31"/>
      <c r="H549" s="31"/>
      <c r="I549" s="31"/>
      <c r="J549" s="31"/>
      <c r="K549" s="31"/>
      <c r="L549" s="31"/>
      <c r="M549" s="31"/>
      <c r="N549" s="31"/>
    </row>
    <row r="550" spans="4:14" x14ac:dyDescent="0.15">
      <c r="D550" s="78"/>
      <c r="G550" s="31"/>
      <c r="H550" s="31"/>
      <c r="I550" s="31"/>
      <c r="J550" s="31"/>
      <c r="K550" s="31"/>
      <c r="L550" s="31"/>
      <c r="M550" s="31"/>
      <c r="N550" s="31"/>
    </row>
    <row r="551" spans="4:14" x14ac:dyDescent="0.15">
      <c r="D551" s="78"/>
      <c r="G551" s="31"/>
      <c r="H551" s="31"/>
      <c r="I551" s="31"/>
      <c r="J551" s="31"/>
      <c r="K551" s="31"/>
      <c r="L551" s="31"/>
      <c r="M551" s="31"/>
      <c r="N551" s="31"/>
    </row>
    <row r="552" spans="4:14" x14ac:dyDescent="0.15">
      <c r="D552" s="78"/>
      <c r="G552" s="31"/>
      <c r="H552" s="31"/>
      <c r="I552" s="31"/>
      <c r="J552" s="31"/>
      <c r="K552" s="31"/>
      <c r="L552" s="31"/>
      <c r="M552" s="31"/>
      <c r="N552" s="31"/>
    </row>
    <row r="553" spans="4:14" x14ac:dyDescent="0.15">
      <c r="D553" s="78"/>
      <c r="G553" s="31"/>
      <c r="H553" s="31"/>
      <c r="I553" s="31"/>
      <c r="J553" s="31"/>
      <c r="K553" s="31"/>
      <c r="L553" s="31"/>
      <c r="M553" s="31"/>
      <c r="N553" s="31"/>
    </row>
    <row r="554" spans="4:14" x14ac:dyDescent="0.15">
      <c r="D554" s="78"/>
      <c r="G554" s="31"/>
      <c r="H554" s="31"/>
      <c r="I554" s="31"/>
      <c r="J554" s="31"/>
      <c r="K554" s="31"/>
      <c r="L554" s="31"/>
      <c r="M554" s="31"/>
      <c r="N554" s="31"/>
    </row>
    <row r="555" spans="4:14" x14ac:dyDescent="0.15">
      <c r="D555" s="78"/>
      <c r="G555" s="31"/>
      <c r="H555" s="31"/>
      <c r="I555" s="31"/>
      <c r="J555" s="31"/>
      <c r="K555" s="31"/>
      <c r="L555" s="31"/>
      <c r="M555" s="31"/>
      <c r="N555" s="31"/>
    </row>
    <row r="556" spans="4:14" x14ac:dyDescent="0.15">
      <c r="D556" s="78"/>
      <c r="G556" s="31"/>
      <c r="H556" s="31"/>
      <c r="I556" s="31"/>
      <c r="J556" s="31"/>
      <c r="K556" s="31"/>
      <c r="L556" s="31"/>
      <c r="M556" s="31"/>
      <c r="N556" s="31"/>
    </row>
    <row r="557" spans="4:14" x14ac:dyDescent="0.15">
      <c r="D557" s="78"/>
      <c r="G557" s="31"/>
      <c r="H557" s="31"/>
      <c r="I557" s="31"/>
      <c r="J557" s="31"/>
      <c r="K557" s="31"/>
      <c r="L557" s="31"/>
      <c r="M557" s="31"/>
      <c r="N557" s="31"/>
    </row>
    <row r="558" spans="4:14" x14ac:dyDescent="0.15">
      <c r="D558" s="78"/>
      <c r="G558" s="31"/>
      <c r="H558" s="31"/>
      <c r="I558" s="31"/>
      <c r="J558" s="31"/>
      <c r="K558" s="31"/>
      <c r="L558" s="31"/>
      <c r="M558" s="31"/>
      <c r="N558" s="31"/>
    </row>
    <row r="559" spans="4:14" x14ac:dyDescent="0.15">
      <c r="D559" s="78"/>
      <c r="G559" s="31"/>
      <c r="H559" s="31"/>
      <c r="I559" s="31"/>
      <c r="J559" s="31"/>
      <c r="K559" s="31"/>
      <c r="L559" s="31"/>
      <c r="M559" s="31"/>
      <c r="N559" s="31"/>
    </row>
    <row r="560" spans="4:14" x14ac:dyDescent="0.15">
      <c r="D560" s="78"/>
      <c r="G560" s="31"/>
      <c r="H560" s="31"/>
      <c r="I560" s="31"/>
      <c r="J560" s="31"/>
      <c r="K560" s="31"/>
      <c r="L560" s="31"/>
      <c r="M560" s="31"/>
      <c r="N560" s="31"/>
    </row>
    <row r="561" spans="4:14" x14ac:dyDescent="0.15">
      <c r="D561" s="78"/>
      <c r="G561" s="31"/>
      <c r="H561" s="31"/>
      <c r="I561" s="31"/>
      <c r="J561" s="31"/>
      <c r="K561" s="31"/>
      <c r="L561" s="31"/>
      <c r="M561" s="31"/>
      <c r="N561" s="31"/>
    </row>
    <row r="562" spans="4:14" x14ac:dyDescent="0.15">
      <c r="D562" s="78"/>
      <c r="G562" s="31"/>
      <c r="H562" s="31"/>
      <c r="I562" s="31"/>
      <c r="J562" s="31"/>
      <c r="K562" s="31"/>
      <c r="L562" s="31"/>
      <c r="M562" s="31"/>
      <c r="N562" s="31"/>
    </row>
    <row r="563" spans="4:14" x14ac:dyDescent="0.15">
      <c r="D563" s="78"/>
      <c r="G563" s="31"/>
      <c r="H563" s="31"/>
      <c r="I563" s="31"/>
      <c r="J563" s="31"/>
      <c r="K563" s="31"/>
      <c r="L563" s="31"/>
      <c r="M563" s="31"/>
      <c r="N563" s="31"/>
    </row>
    <row r="564" spans="4:14" x14ac:dyDescent="0.15">
      <c r="D564" s="78"/>
      <c r="G564" s="31"/>
      <c r="H564" s="31"/>
      <c r="I564" s="31"/>
      <c r="J564" s="31"/>
      <c r="K564" s="31"/>
      <c r="L564" s="31"/>
      <c r="M564" s="31"/>
      <c r="N564" s="31"/>
    </row>
    <row r="565" spans="4:14" x14ac:dyDescent="0.15">
      <c r="D565" s="78"/>
      <c r="G565" s="31"/>
      <c r="H565" s="31"/>
      <c r="I565" s="31"/>
      <c r="J565" s="31"/>
      <c r="K565" s="31"/>
      <c r="L565" s="31"/>
      <c r="M565" s="31"/>
      <c r="N565" s="31"/>
    </row>
    <row r="566" spans="4:14" x14ac:dyDescent="0.15">
      <c r="D566" s="78"/>
      <c r="G566" s="31"/>
      <c r="H566" s="31"/>
      <c r="I566" s="31"/>
      <c r="J566" s="31"/>
      <c r="K566" s="31"/>
      <c r="L566" s="31"/>
      <c r="M566" s="31"/>
      <c r="N566" s="31"/>
    </row>
    <row r="567" spans="4:14" x14ac:dyDescent="0.15">
      <c r="D567" s="78"/>
      <c r="G567" s="31"/>
      <c r="H567" s="31"/>
      <c r="I567" s="31"/>
      <c r="J567" s="31"/>
      <c r="K567" s="31"/>
      <c r="L567" s="31"/>
      <c r="M567" s="31"/>
      <c r="N567" s="31"/>
    </row>
    <row r="568" spans="4:14" x14ac:dyDescent="0.15">
      <c r="D568" s="78"/>
      <c r="G568" s="31"/>
      <c r="H568" s="31"/>
      <c r="I568" s="31"/>
      <c r="J568" s="31"/>
      <c r="K568" s="31"/>
      <c r="L568" s="31"/>
      <c r="M568" s="31"/>
      <c r="N568" s="31"/>
    </row>
    <row r="569" spans="4:14" x14ac:dyDescent="0.15">
      <c r="D569" s="78"/>
      <c r="G569" s="31"/>
      <c r="H569" s="31"/>
      <c r="I569" s="31"/>
      <c r="J569" s="31"/>
      <c r="K569" s="31"/>
      <c r="L569" s="31"/>
      <c r="M569" s="31"/>
      <c r="N569" s="31"/>
    </row>
    <row r="570" spans="4:14" x14ac:dyDescent="0.15">
      <c r="D570" s="78"/>
      <c r="G570" s="31"/>
      <c r="H570" s="31"/>
      <c r="I570" s="31"/>
      <c r="J570" s="31"/>
      <c r="K570" s="31"/>
      <c r="L570" s="31"/>
      <c r="M570" s="31"/>
      <c r="N570" s="31"/>
    </row>
    <row r="571" spans="4:14" x14ac:dyDescent="0.15">
      <c r="D571" s="78"/>
      <c r="G571" s="31"/>
      <c r="H571" s="31"/>
      <c r="I571" s="31"/>
      <c r="J571" s="31"/>
      <c r="K571" s="31"/>
      <c r="L571" s="31"/>
      <c r="M571" s="31"/>
      <c r="N571" s="31"/>
    </row>
    <row r="572" spans="4:14" x14ac:dyDescent="0.15">
      <c r="D572" s="78"/>
      <c r="G572" s="31"/>
      <c r="H572" s="31"/>
      <c r="I572" s="31"/>
      <c r="J572" s="31"/>
      <c r="K572" s="31"/>
      <c r="L572" s="31"/>
      <c r="M572" s="31"/>
      <c r="N572" s="31"/>
    </row>
    <row r="573" spans="4:14" x14ac:dyDescent="0.15">
      <c r="D573" s="78"/>
      <c r="G573" s="31"/>
      <c r="H573" s="31"/>
      <c r="I573" s="31"/>
      <c r="J573" s="31"/>
      <c r="K573" s="31"/>
      <c r="L573" s="31"/>
      <c r="M573" s="31"/>
      <c r="N573" s="31"/>
    </row>
    <row r="574" spans="4:14" x14ac:dyDescent="0.15">
      <c r="D574" s="78"/>
      <c r="G574" s="31"/>
      <c r="H574" s="31"/>
      <c r="I574" s="31"/>
      <c r="J574" s="31"/>
      <c r="K574" s="31"/>
      <c r="L574" s="31"/>
      <c r="M574" s="31"/>
      <c r="N574" s="31"/>
    </row>
    <row r="575" spans="4:14" x14ac:dyDescent="0.15">
      <c r="D575" s="78"/>
      <c r="G575" s="31"/>
      <c r="H575" s="31"/>
      <c r="I575" s="31"/>
      <c r="J575" s="31"/>
      <c r="K575" s="31"/>
      <c r="L575" s="31"/>
      <c r="M575" s="31"/>
      <c r="N575" s="31"/>
    </row>
    <row r="576" spans="4:14" x14ac:dyDescent="0.15">
      <c r="D576" s="78"/>
      <c r="G576" s="31"/>
      <c r="H576" s="31"/>
      <c r="I576" s="31"/>
      <c r="J576" s="31"/>
      <c r="K576" s="31"/>
      <c r="L576" s="31"/>
      <c r="M576" s="31"/>
      <c r="N576" s="31"/>
    </row>
    <row r="577" spans="4:14" x14ac:dyDescent="0.15">
      <c r="D577" s="78"/>
      <c r="G577" s="31"/>
      <c r="H577" s="31"/>
      <c r="I577" s="31"/>
      <c r="J577" s="31"/>
      <c r="K577" s="31"/>
      <c r="L577" s="31"/>
      <c r="M577" s="31"/>
      <c r="N577" s="31"/>
    </row>
    <row r="578" spans="4:14" x14ac:dyDescent="0.15">
      <c r="D578" s="78"/>
      <c r="G578" s="31"/>
      <c r="H578" s="31"/>
      <c r="I578" s="31"/>
      <c r="J578" s="31"/>
      <c r="K578" s="31"/>
      <c r="L578" s="31"/>
      <c r="M578" s="31"/>
      <c r="N578" s="31"/>
    </row>
    <row r="579" spans="4:14" x14ac:dyDescent="0.15">
      <c r="D579" s="78"/>
      <c r="G579" s="31"/>
      <c r="H579" s="31"/>
      <c r="I579" s="31"/>
      <c r="J579" s="31"/>
      <c r="K579" s="31"/>
      <c r="L579" s="31"/>
      <c r="M579" s="31"/>
      <c r="N579" s="31"/>
    </row>
    <row r="580" spans="4:14" x14ac:dyDescent="0.15">
      <c r="D580" s="78"/>
      <c r="G580" s="31"/>
      <c r="H580" s="31"/>
      <c r="I580" s="31"/>
      <c r="J580" s="31"/>
      <c r="K580" s="31"/>
      <c r="L580" s="31"/>
      <c r="M580" s="31"/>
      <c r="N580" s="31"/>
    </row>
    <row r="581" spans="4:14" x14ac:dyDescent="0.15">
      <c r="D581" s="78"/>
      <c r="G581" s="31"/>
      <c r="H581" s="31"/>
      <c r="I581" s="31"/>
      <c r="J581" s="31"/>
      <c r="K581" s="31"/>
      <c r="L581" s="31"/>
      <c r="M581" s="31"/>
      <c r="N581" s="31"/>
    </row>
    <row r="582" spans="4:14" x14ac:dyDescent="0.15">
      <c r="D582" s="78"/>
      <c r="G582" s="31"/>
      <c r="H582" s="31"/>
      <c r="I582" s="31"/>
      <c r="J582" s="31"/>
      <c r="K582" s="31"/>
      <c r="L582" s="31"/>
      <c r="M582" s="31"/>
      <c r="N582" s="31"/>
    </row>
    <row r="583" spans="4:14" x14ac:dyDescent="0.15">
      <c r="D583" s="78"/>
      <c r="G583" s="31"/>
      <c r="H583" s="31"/>
      <c r="I583" s="31"/>
      <c r="J583" s="31"/>
      <c r="K583" s="31"/>
      <c r="L583" s="31"/>
      <c r="M583" s="31"/>
      <c r="N583" s="31"/>
    </row>
    <row r="584" spans="4:14" x14ac:dyDescent="0.15">
      <c r="D584" s="78"/>
      <c r="G584" s="31"/>
      <c r="H584" s="31"/>
      <c r="I584" s="31"/>
      <c r="J584" s="31"/>
      <c r="K584" s="31"/>
      <c r="L584" s="31"/>
      <c r="M584" s="31"/>
      <c r="N584" s="31"/>
    </row>
    <row r="585" spans="4:14" x14ac:dyDescent="0.15">
      <c r="D585" s="78"/>
      <c r="G585" s="31"/>
      <c r="H585" s="31"/>
      <c r="I585" s="31"/>
      <c r="J585" s="31"/>
      <c r="K585" s="31"/>
      <c r="L585" s="31"/>
      <c r="M585" s="31"/>
      <c r="N585" s="31"/>
    </row>
    <row r="586" spans="4:14" x14ac:dyDescent="0.15">
      <c r="D586" s="78"/>
      <c r="G586" s="31"/>
      <c r="H586" s="31"/>
      <c r="I586" s="31"/>
      <c r="J586" s="31"/>
      <c r="K586" s="31"/>
      <c r="L586" s="31"/>
      <c r="M586" s="31"/>
      <c r="N586" s="31"/>
    </row>
    <row r="587" spans="4:14" x14ac:dyDescent="0.15">
      <c r="D587" s="78"/>
      <c r="G587" s="31"/>
      <c r="H587" s="31"/>
      <c r="I587" s="31"/>
      <c r="J587" s="31"/>
      <c r="K587" s="31"/>
      <c r="L587" s="31"/>
      <c r="M587" s="31"/>
      <c r="N587" s="31"/>
    </row>
    <row r="588" spans="4:14" x14ac:dyDescent="0.15">
      <c r="D588" s="78"/>
      <c r="G588" s="31"/>
      <c r="H588" s="31"/>
      <c r="I588" s="31"/>
      <c r="J588" s="31"/>
      <c r="K588" s="31"/>
      <c r="L588" s="31"/>
      <c r="M588" s="31"/>
      <c r="N588" s="31"/>
    </row>
    <row r="589" spans="4:14" x14ac:dyDescent="0.15">
      <c r="D589" s="78"/>
      <c r="G589" s="31"/>
      <c r="H589" s="31"/>
      <c r="I589" s="31"/>
      <c r="J589" s="31"/>
      <c r="K589" s="31"/>
      <c r="L589" s="31"/>
      <c r="M589" s="31"/>
      <c r="N589" s="31"/>
    </row>
    <row r="590" spans="4:14" x14ac:dyDescent="0.15">
      <c r="D590" s="78"/>
      <c r="G590" s="31"/>
      <c r="H590" s="31"/>
      <c r="I590" s="31"/>
      <c r="J590" s="31"/>
      <c r="K590" s="31"/>
      <c r="L590" s="31"/>
      <c r="M590" s="31"/>
      <c r="N590" s="31"/>
    </row>
    <row r="591" spans="4:14" x14ac:dyDescent="0.15">
      <c r="D591" s="78"/>
      <c r="G591" s="31"/>
      <c r="H591" s="31"/>
      <c r="I591" s="31"/>
      <c r="J591" s="31"/>
      <c r="K591" s="31"/>
      <c r="L591" s="31"/>
      <c r="M591" s="31"/>
      <c r="N591" s="31"/>
    </row>
    <row r="592" spans="4:14" x14ac:dyDescent="0.15">
      <c r="D592" s="78"/>
      <c r="G592" s="31"/>
      <c r="H592" s="31"/>
      <c r="I592" s="31"/>
      <c r="J592" s="31"/>
      <c r="K592" s="31"/>
      <c r="L592" s="31"/>
      <c r="M592" s="31"/>
      <c r="N592" s="31"/>
    </row>
    <row r="593" spans="4:14" x14ac:dyDescent="0.15">
      <c r="D593" s="78"/>
      <c r="G593" s="31"/>
      <c r="H593" s="31"/>
      <c r="I593" s="31"/>
      <c r="J593" s="31"/>
      <c r="K593" s="31"/>
      <c r="L593" s="31"/>
      <c r="M593" s="31"/>
      <c r="N593" s="31"/>
    </row>
    <row r="594" spans="4:14" x14ac:dyDescent="0.15">
      <c r="D594" s="78"/>
      <c r="G594" s="31"/>
      <c r="H594" s="31"/>
      <c r="I594" s="31"/>
      <c r="J594" s="31"/>
      <c r="K594" s="31"/>
      <c r="L594" s="31"/>
      <c r="M594" s="31"/>
      <c r="N594" s="31"/>
    </row>
    <row r="595" spans="4:14" x14ac:dyDescent="0.15">
      <c r="D595" s="78"/>
      <c r="G595" s="31"/>
      <c r="H595" s="31"/>
      <c r="I595" s="31"/>
      <c r="J595" s="31"/>
      <c r="K595" s="31"/>
      <c r="L595" s="31"/>
      <c r="M595" s="31"/>
      <c r="N595" s="31"/>
    </row>
    <row r="596" spans="4:14" x14ac:dyDescent="0.15">
      <c r="D596" s="78"/>
      <c r="G596" s="31"/>
      <c r="H596" s="31"/>
      <c r="I596" s="31"/>
      <c r="J596" s="31"/>
      <c r="K596" s="31"/>
      <c r="L596" s="31"/>
      <c r="M596" s="31"/>
      <c r="N596" s="31"/>
    </row>
    <row r="597" spans="4:14" x14ac:dyDescent="0.15">
      <c r="D597" s="78"/>
      <c r="G597" s="31"/>
      <c r="H597" s="31"/>
      <c r="I597" s="31"/>
      <c r="J597" s="31"/>
      <c r="K597" s="31"/>
      <c r="L597" s="31"/>
      <c r="M597" s="31"/>
      <c r="N597" s="31"/>
    </row>
  </sheetData>
  <mergeCells count="17">
    <mergeCell ref="S3:S4"/>
    <mergeCell ref="D2:D5"/>
    <mergeCell ref="E2:N2"/>
    <mergeCell ref="E3:E4"/>
    <mergeCell ref="F3:F5"/>
    <mergeCell ref="G3:G4"/>
    <mergeCell ref="H3:H5"/>
    <mergeCell ref="I3:I4"/>
    <mergeCell ref="J3:J5"/>
    <mergeCell ref="K3:K4"/>
    <mergeCell ref="Q3:R4"/>
    <mergeCell ref="A4:C4"/>
    <mergeCell ref="M3:M5"/>
    <mergeCell ref="N3:N5"/>
    <mergeCell ref="O3:O4"/>
    <mergeCell ref="P3:P5"/>
    <mergeCell ref="L3:L5"/>
  </mergeCells>
  <phoneticPr fontId="9"/>
  <printOptions horizontalCentered="1"/>
  <pageMargins left="0.39370078740157483" right="0.39370078740157483" top="0.59055118110236227" bottom="0.39370078740157483" header="0.51181102362204722" footer="0.5118110236220472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一般会計</vt:lpstr>
      <vt:lpstr>復興特別会計</vt:lpstr>
      <vt:lpstr>エネルギー対策特別会計</vt:lpstr>
      <vt:lpstr>エネルギー対策特別会計!Print_Area</vt:lpstr>
      <vt:lpstr>一般会計!Print_Area</vt:lpstr>
      <vt:lpstr>復興特別会計!Print_Area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平成26年度予算の支出状況の公表（庁費・旅費）</dc:title>
  <dc:creator>文部科学省</dc:creator>
  <cp:lastModifiedBy>文部科学省</cp:lastModifiedBy>
  <cp:lastPrinted>2015-07-30T00:51:13Z</cp:lastPrinted>
  <dcterms:created xsi:type="dcterms:W3CDTF">2014-07-07T08:28:01Z</dcterms:created>
  <dcterms:modified xsi:type="dcterms:W3CDTF">2015-07-30T06:14:48Z</dcterms:modified>
</cp:coreProperties>
</file>