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企画係\17 調査\行政事業レビュー\R2年度\★過去の行政事業レビューの誤記等の見直し\修正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205"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<sst xmlns="http://schemas.openxmlformats.org/spreadsheetml/2006/main" count="2947" uniqueCount="672">
  <si>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</si>
  <si>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</si>
  <si>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</si>
  <si>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</si>
  <si>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</si>
  <si>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</si>
  <si>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</si>
  <si>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</si>
  <si>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</si>
  <si>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</si>
  <si>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</si>
  <si>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</si>
  <si>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</si>
  <si>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</si>
  <si>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</si>
  <si>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</si>
  <si>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</si>
  <si>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</si>
  <si>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</si>
  <si>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</si>
  <si>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</si>
  <si>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</si>
  <si>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</si>
  <si>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</si>
  <si>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</si>
  <si>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</si>
  <si>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</si>
  <si>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</si>
  <si>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</si>
  <si>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</si>
  <si>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</si>
  <si>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</si>
  <si>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</si>
  <si>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</si>
  <si>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</si>
  <si>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</si>
  <si>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</si>
  <si>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</si>
  <si>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</si>
  <si>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</si>
  <si>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</si>
  <si>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</si>
  <si>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</si>
  <si>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</si>
  <si>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</si>
  <si>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</si>
  <si>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</si>
  <si>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</si>
  <si>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</si>
  <si>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</si>
  <si>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</si>
  <si>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</si>
  <si>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</si>
  <si>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</si>
  <si>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</si>
  <si>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</si>
  <si>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</si>
  <si>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</si>
  <si>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</si>
  <si>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</si>
  <si>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</si>
  <si>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</si>
  <si>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</si>
  <si>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</si>
  <si>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</si>
  <si>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</si>
  <si>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</si>
  <si>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</si>
  <si>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</si>
  <si>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</si>
  <si>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</si>
  <si>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</si>
  <si>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</si>
  <si>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</si>
  <si>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</si>
  <si>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</si>
  <si>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</si>
  <si>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</si>
  <si>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</si>
  <si>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</si>
  <si>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</si>
  <si>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</si>
  <si>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</si>
  <si>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</si>
  <si>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</si>
  <si>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</si>
  <si>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</si>
  <si>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</si>
  <si>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</si>
  <si>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</si>
  <si>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</si>
  <si>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</si>
  <si>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</si>
  <si>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</si>
  <si>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</si>
  <si>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</si>
  <si>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</si>
  <si>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</si>
  <si>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</si>
  <si>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</si>
  <si>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</si>
  <si>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</si>
  <si>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</si>
  <si>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</si>
  <si>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</si>
  <si>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</si>
  <si>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</si>
  <si>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</si>
  <si>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</si>
  <si>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</si>
  <si>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</si>
  <si>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</si>
  <si>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</si>
  <si>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</si>
  <si>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</si>
  <si>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</si>
  <si>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</si>
  <si>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</si>
  <si>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</si>
  <si>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</si>
  <si>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</si>
  <si>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</si>
  <si>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</si>
  <si>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</si>
  <si>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</si>
  <si>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</si>
  <si>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</si>
  <si>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</si>
  <si>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</si>
  <si>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</si>
  <si>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</si>
  <si>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</si>
  <si>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</si>
  <si>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</si>
  <si>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</si>
  <si>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</si>
  <si>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</si>
  <si>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</si>
  <si>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</si>
  <si>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</si>
  <si>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</si>
  <si>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</si>
  <si>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</si>
  <si>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</si>
  <si>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</si>
  <si>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</si>
  <si>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</si>
  <si>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</si>
  <si>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</si>
  <si>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</si>
  <si>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</si>
  <si>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</si>
  <si>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</si>
  <si>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</si>
  <si>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</si>
  <si>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</si>
  <si>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</si>
  <si>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</si>
  <si>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</si>
  <si>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</si>
  <si>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</si>
  <si>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</si>
  <si>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</si>
  <si>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</si>
  <si>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</si>
  <si>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</si>
  <si>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</si>
  <si>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</si>
  <si>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</si>
  <si>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</si>
  <si>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</si>
  <si>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</si>
  <si>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</si>
  <si>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</si>
  <si>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</si>
  <si>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</si>
  <si>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</si>
  <si>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</si>
  <si>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</si>
  <si>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</si>
  <si>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</si>
  <si>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</si>
  <si>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</si>
  <si>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</si>
  <si>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</si>
  <si>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</si>
  <si>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</si>
  <si>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</si>
  <si>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</si>
  <si>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</si>
  <si>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</si>
  <si>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</si>
  <si>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</si>
  <si>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</si>
  <si>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</si>
  <si>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</si>
  <si>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</si>
  <si>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</si>
  <si>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</si>
  <si>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</si>
  <si>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</si>
  <si>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</si>
  <si>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</si>
  <si>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</si>
  <si>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</si>
  <si>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</si>
  <si>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</si>
  <si>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</si>
  <si>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</si>
  <si>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</si>
  <si>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</si>
  <si>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</si>
  <si>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</si>
  <si>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</si>
  <si>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</si>
  <si>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</si>
  <si>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</si>
  <si>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</si>
  <si>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</si>
  <si>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</si>
  <si>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</si>
  <si>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</si>
  <si>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</si>
  <si>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</si>
  <si>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</si>
  <si>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</si>
  <si>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</si>
  <si>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</si>
  <si>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</si>
  <si>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</si>
  <si>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</si>
  <si>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</si>
  <si>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</si>
  <si>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</si>
  <si>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</si>
  <si>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</si>
  <si>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</si>
  <si>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</si>
  <si>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</si>
  <si>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</si>
  <si>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</si>
  <si>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</si>
  <si>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</si>
  <si>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</si>
  <si>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</si>
  <si>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</si>
  <si>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</si>
  <si>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</si>
  <si>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</si>
  <si>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</si>
  <si>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</si>
  <si>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</si>
  <si>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</si>
  <si>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</si>
  <si>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</si>
  <si>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</si>
  <si>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</si>
  <si>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</si>
  <si>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</si>
  <si>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</si>
  <si>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</si>
  <si>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</si>
  <si>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</si>
  <si>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</si>
  <si>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</si>
  <si>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</si>
  <si>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</si>
  <si>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</si>
  <si>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</si>
  <si>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</si>
  <si>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</si>
  <si>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</si>
  <si>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</si>
  <si>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</si>
  <si>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</si>
  <si>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</si>
  <si>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</si>
  <si>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</si>
  <si>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</si>
  <si>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</si>
  <si>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</si>
  <si>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</si>
  <si>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</si>
  <si>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</si>
  <si>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</si>
  <si>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</si>
  <si>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</si>
  <si>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</si>
  <si>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</si>
  <si>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</si>
  <si>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</si>
  <si>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</si>
  <si>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</si>
  <si>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</si>
  <si>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</si>
  <si>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</si>
  <si>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</si>
  <si>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</si>
  <si>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</si>
  <si>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</si>
  <si>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</si>
  <si>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</si>
  <si>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</si>
  <si>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</si>
  <si>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</si>
  <si>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</si>
  <si>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</si>
  <si>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</si>
  <si>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</si>
  <si>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</si>
  <si>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</si>
  <si>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</si>
  <si>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</si>
  <si>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</si>
  <si>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</si>
  <si>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</si>
  <si>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</si>
  <si>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</si>
  <si>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</si>
  <si>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</si>
  <si>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</si>
  <si>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</si>
  <si>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</si>
  <si>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</si>
  <si>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</si>
  <si>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</si>
  <si>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</si>
  <si>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</si>
  <si>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</si>
  <si>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</si>
  <si>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</si>
  <si>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</si>
  <si>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</si>
  <si>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</si>
  <si>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</si>
  <si>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</si>
  <si>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</si>
  <si>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</si>
  <si>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</si>
  <si>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</si>
  <si>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</si>
  <si>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</si>
  <si>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</si>
  <si>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</si>
  <si>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</si>
  <si>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</si>
  <si>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</si>
  <si>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</si>
  <si>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</si>
  <si>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</si>
  <si>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</si>
  <si>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</si>
  <si>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</si>
  <si>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</si>
  <si>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</si>
  <si>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</si>
  <si>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</si>
  <si>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</si>
  <si>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</si>
  <si>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</si>
  <si>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</si>
  <si>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</si>
  <si>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</si>
  <si>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</si>
  <si>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</si>
  <si>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</si>
  <si>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</si>
  <si>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</si>
  <si>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</si>
  <si>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</si>
  <si>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</si>
  <si>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</si>
  <si>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</si>
  <si>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</si>
  <si>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</si>
  <si>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</si>
  <si>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</si>
  <si>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</si>
  <si>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</si>
  <si>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</si>
  <si>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</si>
  <si>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</si>
  <si>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</si>
  <si>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</si>
  <si>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</si>
  <si>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</si>
  <si>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</si>
  <si>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</si>
  <si>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</si>
  <si>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</si>
  <si>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</si>
  <si>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</si>
  <si>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</si>
  <si>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</si>
  <si>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</si>
  <si>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</si>
  <si>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</si>
  <si>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</si>
  <si>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</si>
  <si>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</si>
  <si>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</si>
  <si>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</si>
  <si>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</si>
  <si>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</si>
  <si>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</si>
  <si>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</si>
  <si>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</si>
  <si>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</si>
  <si>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</si>
  <si>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</si>
  <si>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</si>
  <si>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</si>
  <si>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</si>
  <si>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</si>
  <si>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</si>
  <si>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</si>
  <si>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</si>
  <si>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</si>
  <si>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</si>
  <si>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</si>
  <si>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</si>
  <si>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</si>
  <si>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</si>
  <si>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</si>
  <si>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</si>
  <si>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</si>
  <si>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</si>
  <si>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</si>
  <si>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</si>
  <si>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</si>
  <si>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</si>
  <si>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</si>
  <si>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</si>
  <si>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</si>
  <si>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</si>
  <si>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</si>
  <si>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</si>
  <si>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</si>
  <si>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</si>
  <si>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</si>
  <si>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</si>
  <si>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</si>
  <si>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</si>
  <si>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</si>
  <si>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</si>
  <si>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</si>
  <si>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</si>
  <si>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</si>
  <si>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</si>
  <si>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</si>
  <si>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</si>
  <si>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</si>
  <si>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</si>
  <si>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</si>
  <si>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</si>
  <si>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</si>
  <si>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</si>
  <si>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</si>
  <si>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</si>
  <si>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</si>
  <si>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</si>
  <si>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</si>
  <si>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</si>
  <si>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</si>
  <si>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</si>
  <si>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</si>
  <si>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</si>
  <si>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</si>
  <si>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</si>
  <si>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</si>
  <si>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</si>
  <si>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</si>
  <si>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</si>
  <si>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</si>
  <si>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</si>
  <si>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</si>
  <si>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</si>
  <si>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</si>
  <si>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</si>
  <si>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</si>
  <si>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</si>
  <si>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</si>
  <si>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</si>
  <si>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</si>
  <si>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</si>
  <si>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</si>
  <si>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</si>
  <si>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</si>
  <si>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</si>
  <si>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</si>
  <si>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</si>
  <si>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</si>
  <si>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</si>
  <si>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</si>
  <si>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</si>
  <si>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</si>
  <si>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</si>
  <si>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</si>
  <si>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</si>
  <si>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</si>
  <si>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</si>
  <si>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</si>
  <si>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</si>
  <si>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</si>
  <si>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</si>
  <si>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</si>
  <si>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</si>
  <si>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</si>
  <si>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</si>
  <si>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</si>
  <si>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</si>
  <si>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</si>
  <si>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</si>
  <si>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</si>
  <si>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</si>
  <si>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</si>
  <si>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</si>
  <si>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</si>
  <si>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</si>
  <si>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</si>
  <si>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</si>
  <si>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</si>
  <si>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</si>
  <si>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</si>
  <si>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</si>
  <si>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</si>
  <si>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</si>
  <si>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</si>
  <si>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</si>
  <si>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</si>
  <si>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</si>
  <si>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</si>
  <si>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</si>
  <si>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</si>
  <si>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</si>
  <si>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</si>
  <si>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</si>
  <si>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</si>
  <si>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</si>
  <si>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</si>
  <si>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</si>
  <si>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</si>
  <si>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</si>
  <si>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</si>
  <si>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</si>
  <si>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</si>
  <si>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</si>
  <si>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</si>
  <si>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</si>
  <si>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</si>
  <si>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</si>
  <si>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スポーツ政策の基礎的調査及び広報活動の実施</t>
    <rPh sb="4" eb="6">
      <t>セイサク</t>
    </rPh>
    <rPh sb="7" eb="10">
      <t>キソテキ</t>
    </rPh>
    <rPh sb="10" eb="12">
      <t>チョウサ</t>
    </rPh>
    <rPh sb="12" eb="13">
      <t>オヨ</t>
    </rPh>
    <rPh sb="14" eb="16">
      <t>コウホウ</t>
    </rPh>
    <rPh sb="16" eb="18">
      <t>カツドウ</t>
    </rPh>
    <rPh sb="19" eb="21">
      <t>ジッシ</t>
    </rPh>
    <phoneticPr fontId="5"/>
  </si>
  <si>
    <t>スポーツ庁</t>
    <rPh sb="4" eb="5">
      <t>チョウ</t>
    </rPh>
    <phoneticPr fontId="5"/>
  </si>
  <si>
    <t>政策課</t>
    <rPh sb="0" eb="2">
      <t>セイサク</t>
    </rPh>
    <rPh sb="2" eb="3">
      <t>カ</t>
    </rPh>
    <phoneticPr fontId="5"/>
  </si>
  <si>
    <t>政策課長　鈴木敏之</t>
    <rPh sb="0" eb="3">
      <t>セイサクカ</t>
    </rPh>
    <rPh sb="3" eb="4">
      <t>チョウ</t>
    </rPh>
    <rPh sb="5" eb="7">
      <t>スズキ</t>
    </rPh>
    <rPh sb="7" eb="9">
      <t>トシユキ</t>
    </rPh>
    <phoneticPr fontId="5"/>
  </si>
  <si>
    <t>スポーツ基本法第３条
（国の責務）
第三条　国は,前条の基本理念（以下「基本理念」という。）にのっとり,スポーツに関する施策を総合的に策定し,及び実施する責務を有する。</t>
    <rPh sb="4" eb="7">
      <t>キホンホウ</t>
    </rPh>
    <rPh sb="7" eb="8">
      <t>ダイ</t>
    </rPh>
    <rPh sb="9" eb="10">
      <t>ジョウ</t>
    </rPh>
    <phoneticPr fontId="5"/>
  </si>
  <si>
    <t xml:space="preserve">国内外の地域・現場におけるスポーツ施策・行政体制・予算等に関するデータの整備や、政策や社会の要請に応える理論的・実証的研究など、我が国のスポーツ政策の企画立案の基盤を強化するための調査研究を実施し、海外や地域・現場などにおけるスポーツ振興施策の最近の状況を適切に踏まえた、効果的・効率的かつ戦略的なスポーツ政策の企画立案に資することを目的とする。
</t>
    <rPh sb="0" eb="3">
      <t>コクナイガイ</t>
    </rPh>
    <phoneticPr fontId="5"/>
  </si>
  <si>
    <t>-</t>
  </si>
  <si>
    <t>-</t>
    <phoneticPr fontId="5"/>
  </si>
  <si>
    <t>-</t>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</si>
  <si>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</si>
  <si>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</si>
  <si>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諸謝金</t>
    <rPh sb="0" eb="3">
      <t>ショシャキン</t>
    </rPh>
    <phoneticPr fontId="5"/>
  </si>
  <si>
    <t>委員等旅費</t>
    <rPh sb="0" eb="2">
      <t>イイン</t>
    </rPh>
    <rPh sb="2" eb="3">
      <t>ナド</t>
    </rPh>
    <rPh sb="3" eb="5">
      <t>リョヒ</t>
    </rPh>
    <phoneticPr fontId="5"/>
  </si>
  <si>
    <t>報告書数</t>
    <rPh sb="0" eb="3">
      <t>ホウコクショ</t>
    </rPh>
    <rPh sb="3" eb="4">
      <t>スウ</t>
    </rPh>
    <phoneticPr fontId="5"/>
  </si>
  <si>
    <t>件</t>
    <rPh sb="0" eb="1">
      <t>ケン</t>
    </rPh>
    <phoneticPr fontId="5"/>
  </si>
  <si>
    <t>-</t>
    <phoneticPr fontId="5"/>
  </si>
  <si>
    <t>-</t>
    <phoneticPr fontId="5"/>
  </si>
  <si>
    <t>百万円</t>
    <rPh sb="0" eb="3">
      <t>ヒャクマンエン</t>
    </rPh>
    <phoneticPr fontId="5"/>
  </si>
  <si>
    <t>1.9/1</t>
    <phoneticPr fontId="5"/>
  </si>
  <si>
    <t>5.1/1</t>
    <phoneticPr fontId="5"/>
  </si>
  <si>
    <t>11　スポーツの振興</t>
    <rPh sb="8" eb="10">
      <t>シンコウ</t>
    </rPh>
    <phoneticPr fontId="5"/>
  </si>
  <si>
    <t>成人女性の週1回以上のスポーツ実施率の向上</t>
    <rPh sb="0" eb="2">
      <t>セイジン</t>
    </rPh>
    <rPh sb="2" eb="4">
      <t>ジョセイ</t>
    </rPh>
    <rPh sb="5" eb="6">
      <t>シュウ</t>
    </rPh>
    <rPh sb="7" eb="8">
      <t>カイ</t>
    </rPh>
    <rPh sb="8" eb="10">
      <t>イジョウ</t>
    </rPh>
    <rPh sb="15" eb="17">
      <t>ジッシ</t>
    </rPh>
    <rPh sb="17" eb="18">
      <t>リツ</t>
    </rPh>
    <rPh sb="19" eb="21">
      <t>コウジョウ</t>
    </rPh>
    <phoneticPr fontId="5"/>
  </si>
  <si>
    <t>成人女性の週1回以上のスポーツ実施率</t>
    <rPh sb="0" eb="2">
      <t>セイジン</t>
    </rPh>
    <rPh sb="2" eb="4">
      <t>ジョセイ</t>
    </rPh>
    <rPh sb="5" eb="6">
      <t>シュウ</t>
    </rPh>
    <rPh sb="7" eb="8">
      <t>カイ</t>
    </rPh>
    <rPh sb="8" eb="10">
      <t>イジョウ</t>
    </rPh>
    <rPh sb="15" eb="17">
      <t>ジッシ</t>
    </rPh>
    <rPh sb="17" eb="18">
      <t>リツ</t>
    </rPh>
    <phoneticPr fontId="5"/>
  </si>
  <si>
    <t>スポーツの実施状況に関する世論調査
※目標値の65％については、成人の週1回以上のスポーツ実施率</t>
    <rPh sb="5" eb="7">
      <t>ジッシ</t>
    </rPh>
    <rPh sb="7" eb="9">
      <t>ジョウキョウ</t>
    </rPh>
    <rPh sb="10" eb="11">
      <t>カン</t>
    </rPh>
    <rPh sb="13" eb="15">
      <t>ヨロン</t>
    </rPh>
    <rPh sb="15" eb="17">
      <t>チョウサ</t>
    </rPh>
    <rPh sb="19" eb="22">
      <t>モクヒョウチ</t>
    </rPh>
    <rPh sb="32" eb="34">
      <t>セイジン</t>
    </rPh>
    <rPh sb="35" eb="36">
      <t>シュウ</t>
    </rPh>
    <rPh sb="37" eb="38">
      <t>カイ</t>
    </rPh>
    <rPh sb="38" eb="40">
      <t>イジョウ</t>
    </rPh>
    <rPh sb="45" eb="47">
      <t>ジッシ</t>
    </rPh>
    <rPh sb="47" eb="48">
      <t>リツ</t>
    </rPh>
    <phoneticPr fontId="5"/>
  </si>
  <si>
    <t>4.9/1</t>
    <phoneticPr fontId="5"/>
  </si>
  <si>
    <t>①成人のスポーツ実施率（週1回以上）</t>
    <rPh sb="1" eb="3">
      <t>セイジン</t>
    </rPh>
    <rPh sb="8" eb="10">
      <t>ジッシ</t>
    </rPh>
    <rPh sb="10" eb="11">
      <t>リツ</t>
    </rPh>
    <rPh sb="12" eb="13">
      <t>シュウ</t>
    </rPh>
    <rPh sb="14" eb="17">
      <t>カイイジョウ</t>
    </rPh>
    <phoneticPr fontId="5"/>
  </si>
  <si>
    <t>％</t>
    <phoneticPr fontId="5"/>
  </si>
  <si>
    <t>③成人のスポーツ未実施者（現在運動・スポーツをしておらず、今後もするつもりはない）の割合</t>
    <rPh sb="1" eb="3">
      <t>セイジン</t>
    </rPh>
    <rPh sb="8" eb="12">
      <t>ミジッシシャ</t>
    </rPh>
    <rPh sb="13" eb="15">
      <t>ゲンザイ</t>
    </rPh>
    <rPh sb="15" eb="17">
      <t>ウンドウ</t>
    </rPh>
    <rPh sb="29" eb="31">
      <t>コンゴ</t>
    </rPh>
    <rPh sb="42" eb="44">
      <t>ワリアイ</t>
    </rPh>
    <phoneticPr fontId="5"/>
  </si>
  <si>
    <t>％</t>
    <phoneticPr fontId="5"/>
  </si>
  <si>
    <t>無</t>
  </si>
  <si>
    <t>‐</t>
  </si>
  <si>
    <t>－</t>
    <phoneticPr fontId="5"/>
  </si>
  <si>
    <t>－</t>
    <phoneticPr fontId="5"/>
  </si>
  <si>
    <t>-</t>
    <phoneticPr fontId="5"/>
  </si>
  <si>
    <t>女性のスポーツ実施状況等の現状把握調査</t>
    <rPh sb="0" eb="2">
      <t>ジョセイ</t>
    </rPh>
    <rPh sb="7" eb="9">
      <t>ジッシ</t>
    </rPh>
    <rPh sb="9" eb="11">
      <t>ジョウキョウ</t>
    </rPh>
    <rPh sb="11" eb="12">
      <t>トウ</t>
    </rPh>
    <rPh sb="13" eb="15">
      <t>ゲンジョウ</t>
    </rPh>
    <rPh sb="15" eb="17">
      <t>ハアク</t>
    </rPh>
    <rPh sb="17" eb="19">
      <t>チョウサ</t>
    </rPh>
    <phoneticPr fontId="5"/>
  </si>
  <si>
    <t>11-1　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5"/>
  </si>
  <si>
    <t>調査研究の報告書数</t>
    <rPh sb="0" eb="2">
      <t>チョウサ</t>
    </rPh>
    <rPh sb="2" eb="4">
      <t>ケンキュウ</t>
    </rPh>
    <rPh sb="5" eb="7">
      <t>ホウコク</t>
    </rPh>
    <rPh sb="7" eb="8">
      <t>ショ</t>
    </rPh>
    <rPh sb="8" eb="9">
      <t>スウ</t>
    </rPh>
    <phoneticPr fontId="5"/>
  </si>
  <si>
    <t>支出実績　／　調査研究の実施件数　　　　　　　　　　　　　</t>
    <rPh sb="0" eb="2">
      <t>シシュツ</t>
    </rPh>
    <rPh sb="2" eb="4">
      <t>ジッセキ</t>
    </rPh>
    <rPh sb="7" eb="9">
      <t>チョウサ</t>
    </rPh>
    <rPh sb="9" eb="11">
      <t>ケンキュウ</t>
    </rPh>
    <rPh sb="12" eb="14">
      <t>ジッシ</t>
    </rPh>
    <rPh sb="14" eb="16">
      <t>ケンスウ</t>
    </rPh>
    <phoneticPr fontId="5"/>
  </si>
  <si>
    <t>支出実績　／　記事数</t>
    <rPh sb="0" eb="2">
      <t>シシュツ</t>
    </rPh>
    <rPh sb="2" eb="4">
      <t>ジッセキ</t>
    </rPh>
    <rPh sb="7" eb="9">
      <t>キジ</t>
    </rPh>
    <rPh sb="9" eb="10">
      <t>スウ</t>
    </rPh>
    <phoneticPr fontId="5"/>
  </si>
  <si>
    <t>Webマガジンの記事数</t>
    <rPh sb="8" eb="10">
      <t>キジ</t>
    </rPh>
    <rPh sb="10" eb="11">
      <t>スウ</t>
    </rPh>
    <phoneticPr fontId="5"/>
  </si>
  <si>
    <t>記事数</t>
    <rPh sb="0" eb="2">
      <t>キジ</t>
    </rPh>
    <rPh sb="2" eb="3">
      <t>スウ</t>
    </rPh>
    <phoneticPr fontId="5"/>
  </si>
  <si>
    <t>件</t>
    <rPh sb="0" eb="1">
      <t>ケン</t>
    </rPh>
    <phoneticPr fontId="5"/>
  </si>
  <si>
    <t>-</t>
    <phoneticPr fontId="5"/>
  </si>
  <si>
    <t>-</t>
    <phoneticPr fontId="5"/>
  </si>
  <si>
    <t>-</t>
    <phoneticPr fontId="5"/>
  </si>
  <si>
    <t>-</t>
    <phoneticPr fontId="5"/>
  </si>
  <si>
    <t>-</t>
    <phoneticPr fontId="5"/>
  </si>
  <si>
    <t>（調査）本事業において取り組むスポーツを通じた女性の活躍促進は、スポーツ基本計画において、国による取組の必要性が明記されるなど、政策の優先度の高い事業である。
（広報）スポーツ庁が推進する政策や統計データ、最新の動向・事例などを、Web上で広くわかりやすく発信し、スポーツ行政に対する国民の関心を集めるとともに、理解を深めることは、社会のニーズを反映している。</t>
    <rPh sb="1" eb="3">
      <t>チョウサ</t>
    </rPh>
    <rPh sb="4" eb="5">
      <t>ホン</t>
    </rPh>
    <rPh sb="5" eb="7">
      <t>ジギョウ</t>
    </rPh>
    <rPh sb="11" eb="12">
      <t>ト</t>
    </rPh>
    <rPh sb="13" eb="14">
      <t>ク</t>
    </rPh>
    <rPh sb="20" eb="21">
      <t>ツウ</t>
    </rPh>
    <rPh sb="23" eb="25">
      <t>ジョセイ</t>
    </rPh>
    <rPh sb="26" eb="28">
      <t>カツヤク</t>
    </rPh>
    <rPh sb="28" eb="30">
      <t>ソクシン</t>
    </rPh>
    <rPh sb="36" eb="38">
      <t>キホン</t>
    </rPh>
    <rPh sb="38" eb="40">
      <t>ケイカク</t>
    </rPh>
    <rPh sb="45" eb="46">
      <t>クニ</t>
    </rPh>
    <rPh sb="49" eb="51">
      <t>トリクミ</t>
    </rPh>
    <rPh sb="52" eb="55">
      <t>ヒツヨウセイ</t>
    </rPh>
    <rPh sb="56" eb="58">
      <t>メイキ</t>
    </rPh>
    <rPh sb="64" eb="66">
      <t>セイサク</t>
    </rPh>
    <rPh sb="67" eb="70">
      <t>ユウセンド</t>
    </rPh>
    <rPh sb="71" eb="72">
      <t>タカ</t>
    </rPh>
    <rPh sb="73" eb="75">
      <t>ジギョウ</t>
    </rPh>
    <rPh sb="81" eb="83">
      <t>コウホウ</t>
    </rPh>
    <rPh sb="88" eb="89">
      <t>チョウ</t>
    </rPh>
    <rPh sb="90" eb="92">
      <t>スイシン</t>
    </rPh>
    <phoneticPr fontId="5"/>
  </si>
  <si>
    <t>（調査）関係省庁と連携を図り、スポーツを通じた女性の活躍促進を図ることは、女性の社会参加及び国民のスポーツ参画を促進するための重要な方針等となることから、国が主導して実施する必要がある。
（広報）国の政策の広報であるため、地方自治体、民間に委ねることはできない。</t>
    <rPh sb="1" eb="3">
      <t>チョウサ</t>
    </rPh>
    <rPh sb="4" eb="6">
      <t>カンケイ</t>
    </rPh>
    <rPh sb="6" eb="8">
      <t>ショウチョウ</t>
    </rPh>
    <rPh sb="9" eb="11">
      <t>レンケイ</t>
    </rPh>
    <rPh sb="12" eb="13">
      <t>ハカ</t>
    </rPh>
    <rPh sb="20" eb="21">
      <t>ツウ</t>
    </rPh>
    <rPh sb="23" eb="25">
      <t>ジョセイ</t>
    </rPh>
    <rPh sb="26" eb="28">
      <t>カツヤク</t>
    </rPh>
    <rPh sb="28" eb="30">
      <t>ソクシン</t>
    </rPh>
    <rPh sb="31" eb="32">
      <t>ハカ</t>
    </rPh>
    <rPh sb="37" eb="39">
      <t>ジョセイ</t>
    </rPh>
    <rPh sb="40" eb="42">
      <t>シャカイ</t>
    </rPh>
    <rPh sb="42" eb="44">
      <t>サンカ</t>
    </rPh>
    <rPh sb="44" eb="45">
      <t>オヨ</t>
    </rPh>
    <rPh sb="46" eb="48">
      <t>コクミン</t>
    </rPh>
    <rPh sb="53" eb="55">
      <t>サンカク</t>
    </rPh>
    <rPh sb="56" eb="58">
      <t>ソクシン</t>
    </rPh>
    <rPh sb="63" eb="65">
      <t>ジュウヨウ</t>
    </rPh>
    <rPh sb="66" eb="68">
      <t>ホウシン</t>
    </rPh>
    <rPh sb="95" eb="97">
      <t>コウホウ</t>
    </rPh>
    <rPh sb="98" eb="99">
      <t>クニ</t>
    </rPh>
    <rPh sb="100" eb="102">
      <t>セイサク</t>
    </rPh>
    <rPh sb="103" eb="105">
      <t>コウホウ</t>
    </rPh>
    <rPh sb="111" eb="113">
      <t>チホウ</t>
    </rPh>
    <rPh sb="113" eb="116">
      <t>ジチタイ</t>
    </rPh>
    <rPh sb="117" eb="119">
      <t>ミンカン</t>
    </rPh>
    <rPh sb="120" eb="121">
      <t>ユダ</t>
    </rPh>
    <phoneticPr fontId="5"/>
  </si>
  <si>
    <t>（調査）政策目標としている成人の週1回以上のスポーツ実施率65％を達成するためには、男性と比較して総じてすべての年代において実施率の低い女性に対する本事業の取組を実施する必要が高く、優先度の高い事業である。
（広報）国の政策をわかりやすく広報することは、スポーツを「する」「みる」「ささえる」スポーツ参画人口の拡大と、そのための人材育成・場の充実等に必要な事業である。</t>
    <rPh sb="1" eb="3">
      <t>チョウサ</t>
    </rPh>
    <rPh sb="4" eb="6">
      <t>セイサク</t>
    </rPh>
    <rPh sb="6" eb="8">
      <t>モクヒョウ</t>
    </rPh>
    <rPh sb="13" eb="15">
      <t>セイジン</t>
    </rPh>
    <rPh sb="16" eb="17">
      <t>シュウ</t>
    </rPh>
    <rPh sb="18" eb="19">
      <t>カイ</t>
    </rPh>
    <rPh sb="19" eb="21">
      <t>イジョウ</t>
    </rPh>
    <rPh sb="26" eb="28">
      <t>ジッシ</t>
    </rPh>
    <rPh sb="28" eb="29">
      <t>リツ</t>
    </rPh>
    <rPh sb="33" eb="35">
      <t>タッセイ</t>
    </rPh>
    <rPh sb="42" eb="44">
      <t>ダンセイ</t>
    </rPh>
    <rPh sb="45" eb="47">
      <t>ヒカク</t>
    </rPh>
    <rPh sb="49" eb="50">
      <t>ソウ</t>
    </rPh>
    <rPh sb="56" eb="58">
      <t>ネンダイ</t>
    </rPh>
    <rPh sb="62" eb="64">
      <t>ジッシ</t>
    </rPh>
    <rPh sb="64" eb="65">
      <t>リツ</t>
    </rPh>
    <rPh sb="66" eb="67">
      <t>ヒク</t>
    </rPh>
    <rPh sb="68" eb="70">
      <t>ジョセイ</t>
    </rPh>
    <rPh sb="71" eb="72">
      <t>タイ</t>
    </rPh>
    <rPh sb="74" eb="75">
      <t>ホン</t>
    </rPh>
    <rPh sb="75" eb="77">
      <t>ジギョウ</t>
    </rPh>
    <rPh sb="78" eb="80">
      <t>トリクミ</t>
    </rPh>
    <rPh sb="81" eb="83">
      <t>ジッシ</t>
    </rPh>
    <rPh sb="85" eb="87">
      <t>ヒツヨウ</t>
    </rPh>
    <rPh sb="88" eb="89">
      <t>タカ</t>
    </rPh>
    <rPh sb="91" eb="94">
      <t>ユウセンド</t>
    </rPh>
    <rPh sb="95" eb="96">
      <t>タカ</t>
    </rPh>
    <rPh sb="97" eb="99">
      <t>ジギョウ</t>
    </rPh>
    <rPh sb="105" eb="107">
      <t>コウホウ</t>
    </rPh>
    <rPh sb="108" eb="109">
      <t>クニ</t>
    </rPh>
    <rPh sb="110" eb="112">
      <t>セイサク</t>
    </rPh>
    <rPh sb="119" eb="121">
      <t>コウホウ</t>
    </rPh>
    <rPh sb="150" eb="152">
      <t>サンカク</t>
    </rPh>
    <rPh sb="152" eb="154">
      <t>ジンコウ</t>
    </rPh>
    <rPh sb="155" eb="157">
      <t>カクダイ</t>
    </rPh>
    <rPh sb="164" eb="166">
      <t>ジンザイ</t>
    </rPh>
    <rPh sb="166" eb="168">
      <t>イクセイ</t>
    </rPh>
    <rPh sb="169" eb="170">
      <t>バ</t>
    </rPh>
    <rPh sb="171" eb="173">
      <t>ジュウジツ</t>
    </rPh>
    <rPh sb="173" eb="174">
      <t>トウ</t>
    </rPh>
    <rPh sb="175" eb="177">
      <t>ヒツヨウ</t>
    </rPh>
    <rPh sb="178" eb="180">
      <t>ジギョウ</t>
    </rPh>
    <phoneticPr fontId="5"/>
  </si>
  <si>
    <t>（調査）公募（企画競争）により企業から出された企画提案書を精査し、支出先の選定を行った。
（広報）支出先の選定に当たっては、一般競争入札（総合評価）で、競争性を確保し業者を選定している。平成29年度は1社しか入札がなかった。</t>
    <rPh sb="1" eb="3">
      <t>チョウサ</t>
    </rPh>
    <rPh sb="4" eb="6">
      <t>コウボ</t>
    </rPh>
    <rPh sb="7" eb="9">
      <t>キカク</t>
    </rPh>
    <rPh sb="9" eb="11">
      <t>キョウソウ</t>
    </rPh>
    <rPh sb="15" eb="17">
      <t>キギョウ</t>
    </rPh>
    <rPh sb="19" eb="20">
      <t>ダ</t>
    </rPh>
    <rPh sb="23" eb="25">
      <t>キカク</t>
    </rPh>
    <rPh sb="25" eb="28">
      <t>テイアンショ</t>
    </rPh>
    <rPh sb="29" eb="31">
      <t>セイサ</t>
    </rPh>
    <rPh sb="33" eb="35">
      <t>シシュツ</t>
    </rPh>
    <rPh sb="35" eb="36">
      <t>サキ</t>
    </rPh>
    <rPh sb="37" eb="39">
      <t>センテイ</t>
    </rPh>
    <rPh sb="40" eb="41">
      <t>オコナ</t>
    </rPh>
    <rPh sb="46" eb="48">
      <t>コウホウ</t>
    </rPh>
    <rPh sb="49" eb="51">
      <t>シシュツ</t>
    </rPh>
    <rPh sb="51" eb="52">
      <t>サキ</t>
    </rPh>
    <rPh sb="53" eb="55">
      <t>センテイ</t>
    </rPh>
    <rPh sb="56" eb="57">
      <t>ア</t>
    </rPh>
    <rPh sb="62" eb="64">
      <t>イッパン</t>
    </rPh>
    <rPh sb="64" eb="66">
      <t>キョウソウ</t>
    </rPh>
    <rPh sb="66" eb="68">
      <t>ニュウサツ</t>
    </rPh>
    <rPh sb="69" eb="71">
      <t>ソウゴウ</t>
    </rPh>
    <rPh sb="71" eb="73">
      <t>ヒョウカ</t>
    </rPh>
    <rPh sb="76" eb="79">
      <t>キョウソウセイ</t>
    </rPh>
    <rPh sb="80" eb="82">
      <t>カクホ</t>
    </rPh>
    <rPh sb="83" eb="85">
      <t>ギョウシャ</t>
    </rPh>
    <rPh sb="86" eb="88">
      <t>センテイ</t>
    </rPh>
    <rPh sb="93" eb="95">
      <t>ヘイセイ</t>
    </rPh>
    <rPh sb="97" eb="99">
      <t>ネンド</t>
    </rPh>
    <rPh sb="101" eb="102">
      <t>シャ</t>
    </rPh>
    <rPh sb="104" eb="106">
      <t>ニュウサツ</t>
    </rPh>
    <phoneticPr fontId="5"/>
  </si>
  <si>
    <t>（調査・広報）委託契約額については、事業経費の費目・使途の内容を厳正に審査し、決定している。</t>
    <rPh sb="1" eb="3">
      <t>チョウサ</t>
    </rPh>
    <rPh sb="4" eb="6">
      <t>コウホウ</t>
    </rPh>
    <rPh sb="7" eb="9">
      <t>イタク</t>
    </rPh>
    <rPh sb="9" eb="11">
      <t>ケイヤク</t>
    </rPh>
    <rPh sb="11" eb="12">
      <t>ガク</t>
    </rPh>
    <rPh sb="18" eb="20">
      <t>ジギョウ</t>
    </rPh>
    <rPh sb="20" eb="22">
      <t>ケイヒ</t>
    </rPh>
    <rPh sb="23" eb="25">
      <t>ヒモク</t>
    </rPh>
    <rPh sb="26" eb="28">
      <t>シト</t>
    </rPh>
    <rPh sb="29" eb="31">
      <t>ナイヨウ</t>
    </rPh>
    <rPh sb="32" eb="34">
      <t>ゲンセイ</t>
    </rPh>
    <rPh sb="35" eb="37">
      <t>シンサ</t>
    </rPh>
    <rPh sb="39" eb="41">
      <t>ケッテイ</t>
    </rPh>
    <phoneticPr fontId="5"/>
  </si>
  <si>
    <t>（調査）費目・使途の内容を厳正に審査している。
（広報）予定価格算出時に単位当たりコストの削減に努めている。</t>
    <rPh sb="1" eb="3">
      <t>チョウサ</t>
    </rPh>
    <rPh sb="4" eb="6">
      <t>ヒモク</t>
    </rPh>
    <rPh sb="7" eb="9">
      <t>シト</t>
    </rPh>
    <rPh sb="10" eb="12">
      <t>ナイヨウ</t>
    </rPh>
    <rPh sb="13" eb="15">
      <t>ゲンセイ</t>
    </rPh>
    <rPh sb="16" eb="18">
      <t>シンサ</t>
    </rPh>
    <rPh sb="25" eb="27">
      <t>コウホウ</t>
    </rPh>
    <rPh sb="28" eb="30">
      <t>ヨテイ</t>
    </rPh>
    <rPh sb="30" eb="32">
      <t>カカク</t>
    </rPh>
    <rPh sb="32" eb="34">
      <t>サンシュツ</t>
    </rPh>
    <rPh sb="34" eb="35">
      <t>ジ</t>
    </rPh>
    <rPh sb="36" eb="38">
      <t>タンイ</t>
    </rPh>
    <rPh sb="38" eb="39">
      <t>ア</t>
    </rPh>
    <rPh sb="45" eb="47">
      <t>サクゲン</t>
    </rPh>
    <rPh sb="48" eb="49">
      <t>ツト</t>
    </rPh>
    <phoneticPr fontId="5"/>
  </si>
  <si>
    <t>（調査・広報）委託契約及び委託費の額の確定手続に当たっては、事業経費の費目・使途の内容を厳正に審査するなど、その必要性について適切にチェックを行っている。</t>
    <rPh sb="1" eb="3">
      <t>チョウサ</t>
    </rPh>
    <rPh sb="4" eb="6">
      <t>コウホウ</t>
    </rPh>
    <rPh sb="7" eb="9">
      <t>イタク</t>
    </rPh>
    <rPh sb="9" eb="11">
      <t>ケイヤク</t>
    </rPh>
    <rPh sb="11" eb="12">
      <t>オヨ</t>
    </rPh>
    <rPh sb="13" eb="15">
      <t>イタク</t>
    </rPh>
    <rPh sb="15" eb="16">
      <t>ヒ</t>
    </rPh>
    <rPh sb="17" eb="18">
      <t>ガク</t>
    </rPh>
    <rPh sb="19" eb="21">
      <t>カクテイ</t>
    </rPh>
    <rPh sb="21" eb="23">
      <t>テツヅキ</t>
    </rPh>
    <rPh sb="24" eb="25">
      <t>ア</t>
    </rPh>
    <rPh sb="30" eb="32">
      <t>ジギョウ</t>
    </rPh>
    <rPh sb="32" eb="34">
      <t>ケイヒ</t>
    </rPh>
    <rPh sb="35" eb="37">
      <t>ヒモク</t>
    </rPh>
    <rPh sb="38" eb="40">
      <t>シト</t>
    </rPh>
    <rPh sb="41" eb="43">
      <t>ナイヨウ</t>
    </rPh>
    <rPh sb="44" eb="46">
      <t>ゲンセイ</t>
    </rPh>
    <rPh sb="47" eb="49">
      <t>シンサ</t>
    </rPh>
    <rPh sb="56" eb="59">
      <t>ヒツヨウセイ</t>
    </rPh>
    <rPh sb="63" eb="65">
      <t>テキセツ</t>
    </rPh>
    <rPh sb="71" eb="72">
      <t>オコナ</t>
    </rPh>
    <phoneticPr fontId="5"/>
  </si>
  <si>
    <t>（調査）委託費の額の確定において、費目・使途の内容を厳正に審査するなど適正にチェックを行っている。
（広報）費目単価を示し、委託先で使用している単価と比べて安い方を使用するなどコストの削減に努めている。</t>
    <rPh sb="1" eb="3">
      <t>チョウサ</t>
    </rPh>
    <rPh sb="4" eb="6">
      <t>イタク</t>
    </rPh>
    <rPh sb="6" eb="7">
      <t>ヒ</t>
    </rPh>
    <rPh sb="8" eb="9">
      <t>ガク</t>
    </rPh>
    <rPh sb="10" eb="12">
      <t>カクテイ</t>
    </rPh>
    <rPh sb="17" eb="19">
      <t>ヒモク</t>
    </rPh>
    <rPh sb="20" eb="22">
      <t>シト</t>
    </rPh>
    <rPh sb="23" eb="25">
      <t>ナイヨウ</t>
    </rPh>
    <rPh sb="26" eb="28">
      <t>ゲンセイ</t>
    </rPh>
    <rPh sb="29" eb="31">
      <t>シンサ</t>
    </rPh>
    <rPh sb="35" eb="37">
      <t>テキセイ</t>
    </rPh>
    <rPh sb="43" eb="44">
      <t>オコナ</t>
    </rPh>
    <rPh sb="51" eb="53">
      <t>コウホウ</t>
    </rPh>
    <rPh sb="54" eb="56">
      <t>ヒモク</t>
    </rPh>
    <rPh sb="56" eb="58">
      <t>タンカ</t>
    </rPh>
    <rPh sb="59" eb="60">
      <t>シメ</t>
    </rPh>
    <rPh sb="62" eb="65">
      <t>イタクサキ</t>
    </rPh>
    <rPh sb="66" eb="68">
      <t>シヨウ</t>
    </rPh>
    <rPh sb="72" eb="74">
      <t>タンカ</t>
    </rPh>
    <rPh sb="75" eb="76">
      <t>クラ</t>
    </rPh>
    <rPh sb="78" eb="79">
      <t>ヤス</t>
    </rPh>
    <rPh sb="80" eb="81">
      <t>ホウ</t>
    </rPh>
    <rPh sb="82" eb="84">
      <t>シヨウ</t>
    </rPh>
    <rPh sb="92" eb="94">
      <t>サクゲン</t>
    </rPh>
    <rPh sb="95" eb="96">
      <t>ツト</t>
    </rPh>
    <phoneticPr fontId="5"/>
  </si>
  <si>
    <t>（調査）男性と比較してスポーツ実施率の低い女性を対象として、阻害要因や促進要因を調査し、スポーツ参画人口の拡大に必要な対応策が積極的に提案されている。</t>
    <rPh sb="1" eb="3">
      <t>チョウサ</t>
    </rPh>
    <rPh sb="4" eb="6">
      <t>ダンセイ</t>
    </rPh>
    <rPh sb="7" eb="9">
      <t>ヒカク</t>
    </rPh>
    <rPh sb="15" eb="17">
      <t>ジッシ</t>
    </rPh>
    <rPh sb="17" eb="18">
      <t>リツ</t>
    </rPh>
    <rPh sb="19" eb="20">
      <t>ヒク</t>
    </rPh>
    <rPh sb="21" eb="23">
      <t>ジョセイ</t>
    </rPh>
    <rPh sb="24" eb="26">
      <t>タイショウ</t>
    </rPh>
    <rPh sb="30" eb="32">
      <t>ソガイ</t>
    </rPh>
    <rPh sb="32" eb="34">
      <t>ヨウイン</t>
    </rPh>
    <rPh sb="35" eb="37">
      <t>ソクシン</t>
    </rPh>
    <rPh sb="37" eb="39">
      <t>ヨウイン</t>
    </rPh>
    <rPh sb="40" eb="42">
      <t>チョウサ</t>
    </rPh>
    <rPh sb="48" eb="50">
      <t>サンカク</t>
    </rPh>
    <rPh sb="50" eb="52">
      <t>ジンコウ</t>
    </rPh>
    <rPh sb="53" eb="55">
      <t>カクダイ</t>
    </rPh>
    <rPh sb="56" eb="58">
      <t>ヒツヨウ</t>
    </rPh>
    <rPh sb="59" eb="61">
      <t>タイオウ</t>
    </rPh>
    <rPh sb="61" eb="62">
      <t>サク</t>
    </rPh>
    <rPh sb="63" eb="66">
      <t>セッキョクテキ</t>
    </rPh>
    <rPh sb="67" eb="69">
      <t>テイアン</t>
    </rPh>
    <phoneticPr fontId="5"/>
  </si>
  <si>
    <t>（調査）支出（委託）先で事業の効率化を図るなど、低コストで事業を実施している。
（広報）総合評価落札方式にて実効性の高い業者を選定し、効果的な取組になるよう実施している。</t>
    <rPh sb="1" eb="3">
      <t>チョウサ</t>
    </rPh>
    <rPh sb="4" eb="6">
      <t>シシュツ</t>
    </rPh>
    <rPh sb="7" eb="9">
      <t>イタク</t>
    </rPh>
    <rPh sb="10" eb="11">
      <t>サキ</t>
    </rPh>
    <rPh sb="12" eb="14">
      <t>ジギョウ</t>
    </rPh>
    <rPh sb="15" eb="18">
      <t>コウリツカ</t>
    </rPh>
    <rPh sb="19" eb="20">
      <t>ハカ</t>
    </rPh>
    <rPh sb="24" eb="25">
      <t>テイ</t>
    </rPh>
    <rPh sb="29" eb="31">
      <t>ジギョウ</t>
    </rPh>
    <rPh sb="32" eb="34">
      <t>ジッシ</t>
    </rPh>
    <rPh sb="41" eb="43">
      <t>コウホウ</t>
    </rPh>
    <rPh sb="44" eb="46">
      <t>ソウゴウ</t>
    </rPh>
    <rPh sb="46" eb="48">
      <t>ヒョウカ</t>
    </rPh>
    <rPh sb="48" eb="50">
      <t>ラクサツ</t>
    </rPh>
    <rPh sb="50" eb="52">
      <t>ホウシキ</t>
    </rPh>
    <rPh sb="54" eb="57">
      <t>ジッコウセイ</t>
    </rPh>
    <rPh sb="58" eb="59">
      <t>タカ</t>
    </rPh>
    <rPh sb="60" eb="62">
      <t>ギョウシャ</t>
    </rPh>
    <rPh sb="63" eb="65">
      <t>センテイ</t>
    </rPh>
    <rPh sb="67" eb="70">
      <t>コウカテキ</t>
    </rPh>
    <rPh sb="71" eb="73">
      <t>トリクミ</t>
    </rPh>
    <rPh sb="78" eb="80">
      <t>ジッシ</t>
    </rPh>
    <phoneticPr fontId="5"/>
  </si>
  <si>
    <t>（調査・広報）活動実績はほぼ見込みにあったものとなっている。</t>
    <rPh sb="1" eb="3">
      <t>チョウサ</t>
    </rPh>
    <rPh sb="4" eb="6">
      <t>コウホウ</t>
    </rPh>
    <rPh sb="7" eb="9">
      <t>カツドウ</t>
    </rPh>
    <rPh sb="9" eb="11">
      <t>ジッセキ</t>
    </rPh>
    <rPh sb="14" eb="16">
      <t>ミコ</t>
    </rPh>
    <phoneticPr fontId="5"/>
  </si>
  <si>
    <t>（調査）本事業の実施に当たっては、先進事例の収集や有識者等へのヒアリングにより、効率的にアンケート調査を実施するなどコスト削減を図ることが重要である。また、委託事業の実施に当たっては、申請内容等について効果的・効率的に執行されるよう精査するとともに、額の確定時においても、実績報告書等において内容を精査することが重要である。
（広報）引き続き、一般競争入札により競争性の確保、コストの縮減を図るとともに、事業者への公募の周知を行い、限られた予算の中でより効果的に成果の創出が図られるよう、国民や社会のニーズを反映した調査対象の設定を行い、調査研究内容の政策担当者等への周知に努めていく必要がある。</t>
    <rPh sb="1" eb="3">
      <t>チョウサ</t>
    </rPh>
    <rPh sb="4" eb="5">
      <t>ホン</t>
    </rPh>
    <rPh sb="5" eb="7">
      <t>ジギョウ</t>
    </rPh>
    <rPh sb="8" eb="10">
      <t>ジッシ</t>
    </rPh>
    <rPh sb="11" eb="12">
      <t>ア</t>
    </rPh>
    <rPh sb="17" eb="19">
      <t>センシン</t>
    </rPh>
    <rPh sb="19" eb="21">
      <t>ジレイ</t>
    </rPh>
    <rPh sb="22" eb="24">
      <t>シュウシュウ</t>
    </rPh>
    <rPh sb="25" eb="28">
      <t>ユウシキシャ</t>
    </rPh>
    <rPh sb="28" eb="29">
      <t>トウ</t>
    </rPh>
    <rPh sb="40" eb="43">
      <t>コウリツテキ</t>
    </rPh>
    <rPh sb="49" eb="51">
      <t>チョウサ</t>
    </rPh>
    <rPh sb="52" eb="54">
      <t>ジッシ</t>
    </rPh>
    <rPh sb="61" eb="63">
      <t>サクゲン</t>
    </rPh>
    <rPh sb="64" eb="65">
      <t>ハカ</t>
    </rPh>
    <rPh sb="69" eb="71">
      <t>ジュウヨウ</t>
    </rPh>
    <rPh sb="78" eb="80">
      <t>イタク</t>
    </rPh>
    <rPh sb="80" eb="82">
      <t>ジギョウ</t>
    </rPh>
    <rPh sb="83" eb="85">
      <t>ジッシ</t>
    </rPh>
    <rPh sb="86" eb="87">
      <t>ア</t>
    </rPh>
    <rPh sb="92" eb="94">
      <t>シンセイ</t>
    </rPh>
    <rPh sb="94" eb="96">
      <t>ナイヨウ</t>
    </rPh>
    <rPh sb="96" eb="97">
      <t>トウ</t>
    </rPh>
    <rPh sb="101" eb="104">
      <t>コウカテキ</t>
    </rPh>
    <rPh sb="105" eb="108">
      <t>コウリツテキ</t>
    </rPh>
    <rPh sb="109" eb="111">
      <t>シッコウ</t>
    </rPh>
    <rPh sb="116" eb="118">
      <t>セイサ</t>
    </rPh>
    <rPh sb="125" eb="126">
      <t>ガク</t>
    </rPh>
    <rPh sb="127" eb="129">
      <t>カクテイ</t>
    </rPh>
    <rPh sb="129" eb="130">
      <t>ジ</t>
    </rPh>
    <rPh sb="136" eb="138">
      <t>ジッセキ</t>
    </rPh>
    <rPh sb="138" eb="141">
      <t>ホウコクショ</t>
    </rPh>
    <rPh sb="141" eb="142">
      <t>トウ</t>
    </rPh>
    <rPh sb="146" eb="148">
      <t>ナイヨウ</t>
    </rPh>
    <rPh sb="149" eb="151">
      <t>セイサ</t>
    </rPh>
    <rPh sb="156" eb="158">
      <t>ジュウヨウ</t>
    </rPh>
    <rPh sb="164" eb="166">
      <t>コウホウ</t>
    </rPh>
    <phoneticPr fontId="5"/>
  </si>
  <si>
    <t>人件費</t>
    <rPh sb="0" eb="3">
      <t>ジンケンヒ</t>
    </rPh>
    <phoneticPr fontId="5"/>
  </si>
  <si>
    <t>事業費</t>
    <rPh sb="0" eb="3">
      <t>ジギョウヒ</t>
    </rPh>
    <phoneticPr fontId="5"/>
  </si>
  <si>
    <t>その他</t>
    <rPh sb="2" eb="3">
      <t>タ</t>
    </rPh>
    <phoneticPr fontId="5"/>
  </si>
  <si>
    <t>賃金</t>
    <rPh sb="0" eb="2">
      <t>チンギン</t>
    </rPh>
    <phoneticPr fontId="5"/>
  </si>
  <si>
    <t>雑役務費</t>
    <rPh sb="0" eb="1">
      <t>ザツ</t>
    </rPh>
    <rPh sb="1" eb="4">
      <t>エキムヒ</t>
    </rPh>
    <phoneticPr fontId="5"/>
  </si>
  <si>
    <t>旅費</t>
    <rPh sb="0" eb="2">
      <t>リョヒ</t>
    </rPh>
    <phoneticPr fontId="5"/>
  </si>
  <si>
    <t>消費税、一般管理費等</t>
    <rPh sb="0" eb="3">
      <t>ショウヒゼイ</t>
    </rPh>
    <rPh sb="4" eb="6">
      <t>イッパン</t>
    </rPh>
    <rPh sb="6" eb="9">
      <t>カンリヒ</t>
    </rPh>
    <rPh sb="9" eb="10">
      <t>トウ</t>
    </rPh>
    <phoneticPr fontId="5"/>
  </si>
  <si>
    <t>B.　株式会社日本総合研究所</t>
    <rPh sb="3" eb="5">
      <t>カブシキ</t>
    </rPh>
    <rPh sb="5" eb="7">
      <t>カイシャ</t>
    </rPh>
    <rPh sb="7" eb="9">
      <t>ニホン</t>
    </rPh>
    <rPh sb="9" eb="11">
      <t>ソウゴウ</t>
    </rPh>
    <rPh sb="11" eb="14">
      <t>ケンキュウショ</t>
    </rPh>
    <phoneticPr fontId="5"/>
  </si>
  <si>
    <t>A.　株式会社フリーセル</t>
    <rPh sb="3" eb="5">
      <t>カブシキ</t>
    </rPh>
    <rPh sb="5" eb="7">
      <t>カイシャ</t>
    </rPh>
    <phoneticPr fontId="5"/>
  </si>
  <si>
    <t>役務費（WEB広報誌サイト構築・運用、記事作成）</t>
    <rPh sb="0" eb="3">
      <t>エキムヒ</t>
    </rPh>
    <rPh sb="7" eb="10">
      <t>コウホウシ</t>
    </rPh>
    <rPh sb="13" eb="15">
      <t>コウチク</t>
    </rPh>
    <rPh sb="16" eb="18">
      <t>ウンヨウ</t>
    </rPh>
    <rPh sb="19" eb="21">
      <t>キジ</t>
    </rPh>
    <rPh sb="21" eb="23">
      <t>サクセイ</t>
    </rPh>
    <phoneticPr fontId="5"/>
  </si>
  <si>
    <t>株式会社日本総合研究所</t>
    <rPh sb="0" eb="2">
      <t>カブシキ</t>
    </rPh>
    <rPh sb="2" eb="4">
      <t>カイシャ</t>
    </rPh>
    <rPh sb="4" eb="6">
      <t>ニホン</t>
    </rPh>
    <rPh sb="6" eb="8">
      <t>ソウゴウ</t>
    </rPh>
    <rPh sb="8" eb="11">
      <t>ケンキュウショ</t>
    </rPh>
    <phoneticPr fontId="5"/>
  </si>
  <si>
    <t>株式会社フリーセル</t>
    <rPh sb="0" eb="2">
      <t>カブシキ</t>
    </rPh>
    <rPh sb="2" eb="4">
      <t>カイシャ</t>
    </rPh>
    <phoneticPr fontId="5"/>
  </si>
  <si>
    <t>WEB広報誌サイト構築・運用</t>
    <rPh sb="3" eb="6">
      <t>コウホウシ</t>
    </rPh>
    <rPh sb="9" eb="11">
      <t>コウチク</t>
    </rPh>
    <rPh sb="12" eb="14">
      <t>ウンヨウ</t>
    </rPh>
    <phoneticPr fontId="5"/>
  </si>
  <si>
    <t>【報告書】
・スポーツを通じた女性の活躍促進のための現状把握調査報告書（平成29年度）
http://www.mext.go.jp/sports/b_menu/sports/mcatetop11/list/1387278.htm
【関連する法令・計画】
・スポーツ基本法
http://www.mext.go.jp/a_menu/sports/kihonhou/index.htm
・スポーツ基本計画
http://www.mext.go.jp/prev_sports/comp/a_menu/sports/micro_detail/__icsFiles/afieldfile/2017/03/23/1383656_002.pdf</t>
    <rPh sb="1" eb="4">
      <t>ホウコクショ</t>
    </rPh>
    <rPh sb="12" eb="13">
      <t>ツウ</t>
    </rPh>
    <rPh sb="15" eb="17">
      <t>ジョセイ</t>
    </rPh>
    <rPh sb="18" eb="20">
      <t>カツヤク</t>
    </rPh>
    <rPh sb="20" eb="22">
      <t>ソクシン</t>
    </rPh>
    <rPh sb="26" eb="28">
      <t>ゲンジョウ</t>
    </rPh>
    <rPh sb="28" eb="30">
      <t>ハアク</t>
    </rPh>
    <rPh sb="30" eb="32">
      <t>チョウサ</t>
    </rPh>
    <rPh sb="32" eb="35">
      <t>ホウコクショ</t>
    </rPh>
    <rPh sb="36" eb="38">
      <t>ヘイセイ</t>
    </rPh>
    <rPh sb="40" eb="42">
      <t>ネンド</t>
    </rPh>
    <rPh sb="197" eb="199">
      <t>キホン</t>
    </rPh>
    <rPh sb="199" eb="201">
      <t>ケイカク</t>
    </rPh>
    <phoneticPr fontId="5"/>
  </si>
  <si>
    <t>（調査）作成された報告書は、スポーツを通じた女性の活躍促進会議にて資料化されて報告され、また次年度の事業計画の基礎資料として活用されている。
（広報）スポーツ庁のHPに記事を掲載している。</t>
    <rPh sb="1" eb="3">
      <t>チョウサ</t>
    </rPh>
    <rPh sb="4" eb="6">
      <t>サクセイ</t>
    </rPh>
    <rPh sb="9" eb="12">
      <t>ホウコクショ</t>
    </rPh>
    <rPh sb="19" eb="20">
      <t>ツウ</t>
    </rPh>
    <rPh sb="22" eb="24">
      <t>ジョセイ</t>
    </rPh>
    <rPh sb="25" eb="27">
      <t>カツヤク</t>
    </rPh>
    <rPh sb="27" eb="29">
      <t>ソクシン</t>
    </rPh>
    <rPh sb="29" eb="31">
      <t>カイギ</t>
    </rPh>
    <rPh sb="33" eb="36">
      <t>シリョウカ</t>
    </rPh>
    <rPh sb="39" eb="41">
      <t>ホウコク</t>
    </rPh>
    <rPh sb="46" eb="49">
      <t>ジネンド</t>
    </rPh>
    <rPh sb="50" eb="52">
      <t>ジギョウ</t>
    </rPh>
    <rPh sb="52" eb="54">
      <t>ケイカク</t>
    </rPh>
    <rPh sb="55" eb="57">
      <t>キソ</t>
    </rPh>
    <rPh sb="57" eb="59">
      <t>シリョウ</t>
    </rPh>
    <rPh sb="62" eb="64">
      <t>カツヨウ</t>
    </rPh>
    <rPh sb="72" eb="74">
      <t>コウホウ</t>
    </rPh>
    <rPh sb="79" eb="80">
      <t>チョウ</t>
    </rPh>
    <rPh sb="84" eb="86">
      <t>キジ</t>
    </rPh>
    <rPh sb="87" eb="89">
      <t>ケイサイ</t>
    </rPh>
    <phoneticPr fontId="5"/>
  </si>
  <si>
    <t>0329</t>
    <phoneticPr fontId="5"/>
  </si>
  <si>
    <t>0317</t>
    <phoneticPr fontId="5"/>
  </si>
  <si>
    <t>0301</t>
    <phoneticPr fontId="5"/>
  </si>
  <si>
    <t>0337</t>
    <phoneticPr fontId="5"/>
  </si>
  <si>
    <t>0376</t>
    <phoneticPr fontId="5"/>
  </si>
  <si>
    <t>0352</t>
    <phoneticPr fontId="5"/>
  </si>
  <si>
    <t>有</t>
  </si>
  <si>
    <t>-</t>
    <phoneticPr fontId="5"/>
  </si>
  <si>
    <t>百万円/件</t>
    <rPh sb="0" eb="3">
      <t>ヒャクマンエン</t>
    </rPh>
    <rPh sb="4" eb="5">
      <t>ケン</t>
    </rPh>
    <phoneticPr fontId="5"/>
  </si>
  <si>
    <t>毎年度テーマを変えて上記に記載しているような調査研究を実施しており、平成29年度は、総じて全ての年代において男性より低い傾向にある女性のスポーツ実施率を踏まえ、現在スポーツを実施していない女性に対してスポーツを実施するきっかけづくりの検討を行うため、現状と課題把握のための調査を行った。</t>
    <rPh sb="0" eb="3">
      <t>マイネンド</t>
    </rPh>
    <rPh sb="7" eb="8">
      <t>カ</t>
    </rPh>
    <rPh sb="10" eb="12">
      <t>ジョウキ</t>
    </rPh>
    <rPh sb="13" eb="15">
      <t>キサイ</t>
    </rPh>
    <rPh sb="22" eb="24">
      <t>チョウサ</t>
    </rPh>
    <rPh sb="24" eb="26">
      <t>ケンキュウ</t>
    </rPh>
    <rPh sb="27" eb="29">
      <t>ジッシ</t>
    </rPh>
    <rPh sb="34" eb="36">
      <t>ヘイセイ</t>
    </rPh>
    <rPh sb="38" eb="40">
      <t>ネンド</t>
    </rPh>
    <rPh sb="42" eb="43">
      <t>ソウ</t>
    </rPh>
    <rPh sb="45" eb="46">
      <t>スベ</t>
    </rPh>
    <rPh sb="48" eb="50">
      <t>ネンダイ</t>
    </rPh>
    <rPh sb="54" eb="56">
      <t>ダンセイ</t>
    </rPh>
    <rPh sb="58" eb="59">
      <t>ヒク</t>
    </rPh>
    <rPh sb="60" eb="62">
      <t>ケイコウ</t>
    </rPh>
    <rPh sb="65" eb="67">
      <t>ジョセイ</t>
    </rPh>
    <rPh sb="72" eb="74">
      <t>ジッシ</t>
    </rPh>
    <rPh sb="74" eb="75">
      <t>リツ</t>
    </rPh>
    <rPh sb="76" eb="77">
      <t>フ</t>
    </rPh>
    <rPh sb="80" eb="82">
      <t>ゲンザイ</t>
    </rPh>
    <rPh sb="87" eb="89">
      <t>ジッシ</t>
    </rPh>
    <rPh sb="94" eb="96">
      <t>ジョセイ</t>
    </rPh>
    <rPh sb="97" eb="98">
      <t>タイ</t>
    </rPh>
    <rPh sb="105" eb="107">
      <t>ジッシ</t>
    </rPh>
    <rPh sb="117" eb="119">
      <t>ケントウ</t>
    </rPh>
    <rPh sb="120" eb="121">
      <t>オコナ</t>
    </rPh>
    <rPh sb="125" eb="127">
      <t>ゲンジョウ</t>
    </rPh>
    <rPh sb="128" eb="130">
      <t>カダイ</t>
    </rPh>
    <rPh sb="130" eb="132">
      <t>ハアク</t>
    </rPh>
    <rPh sb="136" eb="138">
      <t>チョウサ</t>
    </rPh>
    <rPh sb="139" eb="140">
      <t>オコナ</t>
    </rPh>
    <phoneticPr fontId="5"/>
  </si>
  <si>
    <t>-</t>
    <phoneticPr fontId="5"/>
  </si>
  <si>
    <t>-</t>
    <phoneticPr fontId="5"/>
  </si>
  <si>
    <t>入札減や見積もり合わせ等により、最も経済的な調達を行ったことによるものであり、妥当である。</t>
    <rPh sb="0" eb="2">
      <t>ニュウサツ</t>
    </rPh>
    <rPh sb="2" eb="3">
      <t>ゲン</t>
    </rPh>
    <rPh sb="4" eb="6">
      <t>ミツ</t>
    </rPh>
    <rPh sb="8" eb="9">
      <t>ア</t>
    </rPh>
    <rPh sb="11" eb="12">
      <t>トウ</t>
    </rPh>
    <rPh sb="16" eb="17">
      <t>モット</t>
    </rPh>
    <rPh sb="18" eb="21">
      <t>ケイザイテキ</t>
    </rPh>
    <rPh sb="22" eb="24">
      <t>チョウタツ</t>
    </rPh>
    <rPh sb="25" eb="26">
      <t>オコナ</t>
    </rPh>
    <rPh sb="39" eb="41">
      <t>ダトウ</t>
    </rPh>
    <phoneticPr fontId="5"/>
  </si>
  <si>
    <t>役務費</t>
    <rPh sb="0" eb="2">
      <t>エキム</t>
    </rPh>
    <rPh sb="2" eb="3">
      <t>ヒ</t>
    </rPh>
    <phoneticPr fontId="5"/>
  </si>
  <si>
    <t>第２期スポーツ基本計画（平成29年3月24日策定）</t>
    <rPh sb="0" eb="1">
      <t>ダイ</t>
    </rPh>
    <rPh sb="2" eb="3">
      <t>キ</t>
    </rPh>
    <rPh sb="7" eb="9">
      <t>キホン</t>
    </rPh>
    <rPh sb="9" eb="11">
      <t>ケイカク</t>
    </rPh>
    <rPh sb="12" eb="14">
      <t>ヘイセイ</t>
    </rPh>
    <rPh sb="16" eb="17">
      <t>ネン</t>
    </rPh>
    <rPh sb="18" eb="19">
      <t>ツキ</t>
    </rPh>
    <rPh sb="21" eb="22">
      <t>ヒ</t>
    </rPh>
    <rPh sb="22" eb="24">
      <t>サクテイ</t>
    </rPh>
    <phoneticPr fontId="5"/>
  </si>
  <si>
    <t>（調査）本事業ではスポーツを通じた女性の活躍推進するための現状と課題把握を目的としている。スポーツを通じた女性の活躍促進はスポーツ基本計画において、国による取組の必要性が明記されるなど、政策の優先度の高い事業となっている。
（広報）本事業の契約相手方の選定に当たっては、公平性、透明性及び競争性の確保の観点から総合評価落札方式を採用しており、限られた予算の中で効果的に事業を行うことができるよう、毎年コストの削減に努めている。なお、今回一者応札になったことについては、公募期間を長めに確保するなど、改善に努める。</t>
    <rPh sb="1" eb="3">
      <t>チョウサ</t>
    </rPh>
    <rPh sb="4" eb="5">
      <t>ホン</t>
    </rPh>
    <rPh sb="5" eb="7">
      <t>ジギョウ</t>
    </rPh>
    <rPh sb="14" eb="15">
      <t>ツウ</t>
    </rPh>
    <rPh sb="17" eb="19">
      <t>ジョセイ</t>
    </rPh>
    <rPh sb="20" eb="22">
      <t>カツヤク</t>
    </rPh>
    <rPh sb="22" eb="24">
      <t>スイシン</t>
    </rPh>
    <rPh sb="29" eb="31">
      <t>ゲンジョウ</t>
    </rPh>
    <rPh sb="32" eb="34">
      <t>カダイ</t>
    </rPh>
    <rPh sb="34" eb="36">
      <t>ハアク</t>
    </rPh>
    <rPh sb="37" eb="39">
      <t>モクテキ</t>
    </rPh>
    <rPh sb="50" eb="51">
      <t>ツウ</t>
    </rPh>
    <rPh sb="53" eb="55">
      <t>ジョセイ</t>
    </rPh>
    <rPh sb="56" eb="58">
      <t>カツヤク</t>
    </rPh>
    <rPh sb="58" eb="60">
      <t>ソクシン</t>
    </rPh>
    <rPh sb="113" eb="115">
      <t>コウホウ</t>
    </rPh>
    <rPh sb="216" eb="218">
      <t>コンカイ</t>
    </rPh>
    <rPh sb="218" eb="220">
      <t>イッシャ</t>
    </rPh>
    <rPh sb="220" eb="222">
      <t>オウサツ</t>
    </rPh>
    <rPh sb="234" eb="236">
      <t>コウボ</t>
    </rPh>
    <rPh sb="236" eb="238">
      <t>キカン</t>
    </rPh>
    <rPh sb="239" eb="240">
      <t>ナガ</t>
    </rPh>
    <rPh sb="242" eb="244">
      <t>カクホ</t>
    </rPh>
    <rPh sb="249" eb="251">
      <t>カイゼン</t>
    </rPh>
    <rPh sb="252" eb="253">
      <t>ツト</t>
    </rPh>
    <phoneticPr fontId="5"/>
  </si>
  <si>
    <t>百万円</t>
    <rPh sb="0" eb="2">
      <t>ヒャクマン</t>
    </rPh>
    <phoneticPr fontId="5"/>
  </si>
  <si>
    <t>7/13</t>
    <phoneticPr fontId="5"/>
  </si>
  <si>
    <t>％</t>
    <phoneticPr fontId="5"/>
  </si>
  <si>
    <t>％</t>
    <phoneticPr fontId="5"/>
  </si>
  <si>
    <t>-</t>
    <phoneticPr fontId="5"/>
  </si>
  <si>
    <t>-</t>
    <phoneticPr fontId="5"/>
  </si>
  <si>
    <t>-</t>
    <phoneticPr fontId="5"/>
  </si>
  <si>
    <t>％</t>
    <phoneticPr fontId="5"/>
  </si>
  <si>
    <t>％</t>
    <phoneticPr fontId="5"/>
  </si>
  <si>
    <t>-</t>
    <phoneticPr fontId="5"/>
  </si>
  <si>
    <t>②成人のスポーツ実施率（週3回以上）</t>
    <phoneticPr fontId="5"/>
  </si>
  <si>
    <t>①成人のスポーツ実施率（週1回以上）</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</si>
  <si>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</si>
  <si>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</si>
  <si>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</si>
  <si>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</si>
  <si>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</si>
  <si>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</si>
  <si>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</si>
  <si>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</si>
  <si>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</si>
  <si>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</si>
  <si>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</si>
  <si>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１．事業評価の観点：本事業は、海外や地域・現場などにおけるスポーツ振興施策の最近の状況を適切に踏まえた効果的・効率的かつ戦略的なスポーツ政策の企画立案に資することを目的としており、契約・執行手続きの観点等から検証を行った。
２．所見：本事業は、我が国のスポーツ政策の企画・立案のための全国規模の調査を実施するものであり、国の事業としての必要性は認められる。しかしながら、委託先の選定にあたり一者応札となった事業について、引き続き改善されるよう検討するべきである。また、予算の執行率が低水準で推移していることを考慮すると、適切に調査研究内容が検証されているかどうかも確認を行うべきである。</t>
    <phoneticPr fontId="5"/>
  </si>
  <si>
    <t xml:space="preserve">一者応札となったことについては、仕様内容が限定されていないかの精査を行うとともに、公募期間を長めに確保するなど、改善に努める。
予算執行率については、委託費の積算単価の見直しを行い、予算の計画的な執行、適切な調査研究に努める。                                        </t>
    <phoneticPr fontId="5"/>
  </si>
  <si>
    <t>執行等改善</t>
  </si>
  <si>
    <t>新規システム導入及び保守に伴うスポーツ庁ホームページの作成・運用に係る費用の増</t>
    <rPh sb="0" eb="2">
      <t>シンキ</t>
    </rPh>
    <rPh sb="6" eb="8">
      <t>ドウニュウ</t>
    </rPh>
    <rPh sb="8" eb="9">
      <t>オヨ</t>
    </rPh>
    <rPh sb="10" eb="12">
      <t>ホシュ</t>
    </rPh>
    <rPh sb="13" eb="14">
      <t>トモナ</t>
    </rPh>
    <rPh sb="19" eb="20">
      <t>チョウ</t>
    </rPh>
    <rPh sb="27" eb="29">
      <t>サクセイ</t>
    </rPh>
    <rPh sb="30" eb="32">
      <t>ウンヨウ</t>
    </rPh>
    <rPh sb="33" eb="34">
      <t>カカ</t>
    </rPh>
    <rPh sb="35" eb="37">
      <t>ヒヨウ</t>
    </rPh>
    <rPh sb="38" eb="39">
      <t>ゾウ</t>
    </rPh>
    <phoneticPr fontId="5"/>
  </si>
  <si>
    <t>③成人のスポーツ未実施者（1年間に一度もスポーツをしない者）の割合</t>
    <rPh sb="14" eb="16">
      <t>ネンカン</t>
    </rPh>
    <rPh sb="17" eb="19">
      <t>イチド</t>
    </rPh>
    <rPh sb="28" eb="29">
      <t>モノ</t>
    </rPh>
    <phoneticPr fontId="5"/>
  </si>
  <si>
    <t>-</t>
    <phoneticPr fontId="5"/>
  </si>
  <si>
    <t>スポーツ振興事業委託費</t>
    <rPh sb="4" eb="6">
      <t>シンコウ</t>
    </rPh>
    <rPh sb="6" eb="8">
      <t>ジギョウ</t>
    </rPh>
    <rPh sb="8" eb="10">
      <t>イタク</t>
    </rPh>
    <rPh sb="10" eb="11">
      <t>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</si>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</sst>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85725</xdr:colOff>
      <xdr:row>743</xdr:row>
      <xdr:rowOff>190500</xdr:rowOff>
    </xdr:from>
    <xdr:to>
      <xdr:col>34</xdr:col>
      <xdr:colOff>76200</xdr:colOff>
      <xdr:row>746</xdr:row>
      <xdr:rowOff>161925</xdr:rowOff>
    </xdr:to>
    <xdr:sp macro="" textlink="">
      <xdr:nvSpPr>
        <xdr:cNvPr id="4" name="正方形/長方形 3">
          <a:extLst>
            <a:ext uri="{FF2B5EF4-FFF2-40B4-BE49-F238E27FC236}">
              <a16:creationId xmlns:a16="http://schemas.microsoft.com/office/drawing/2014/main" id="{41B886A2-0E79-4739-AE44-43710B491CC4}"/>
            </a:ext>
          </a:extLst>
        </xdr:cNvPr>
        <xdr:cNvSpPr/>
      </xdr:nvSpPr>
      <xdr:spPr>
        <a:xfrm>
          <a:off x="4286250" y="47710725"/>
          <a:ext cx="259080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スポーツ庁</a:t>
          </a:r>
          <a:endParaRPr kumimoji="1" lang="en-US" altLang="ja-JP" sz="1800">
            <a:solidFill>
              <a:schemeClr val="tx1"/>
            </a:solidFill>
          </a:endParaRPr>
        </a:p>
        <a:p>
          <a:pPr algn="ctr"/>
          <a:r>
            <a:rPr kumimoji="1" lang="ja-JP" altLang="en-US" sz="1800">
              <a:solidFill>
                <a:schemeClr val="tx1"/>
              </a:solidFill>
            </a:rPr>
            <a:t>２２百万円</a:t>
          </a:r>
        </a:p>
      </xdr:txBody>
    </xdr:sp>
    <xdr:clientData/>
  </xdr:twoCellAnchor>
  <xdr:twoCellAnchor>
    <xdr:from>
      <xdr:col>31</xdr:col>
      <xdr:colOff>161925</xdr:colOff>
      <xdr:row>751</xdr:row>
      <xdr:rowOff>209550</xdr:rowOff>
    </xdr:from>
    <xdr:to>
      <xdr:col>47</xdr:col>
      <xdr:colOff>76200</xdr:colOff>
      <xdr:row>753</xdr:row>
      <xdr:rowOff>295275</xdr:rowOff>
    </xdr:to>
    <xdr:sp macro="" textlink="">
      <xdr:nvSpPr>
        <xdr:cNvPr id="7" name="正方形/長方形 6">
          <a:extLst>
            <a:ext uri="{FF2B5EF4-FFF2-40B4-BE49-F238E27FC236}">
              <a16:creationId xmlns:a16="http://schemas.microsoft.com/office/drawing/2014/main" id="{3A090509-5F79-45A3-9FE5-7F0BDD0B4E34}"/>
            </a:ext>
          </a:extLst>
        </xdr:cNvPr>
        <xdr:cNvSpPr/>
      </xdr:nvSpPr>
      <xdr:spPr>
        <a:xfrm>
          <a:off x="6362700" y="50549175"/>
          <a:ext cx="3114675" cy="790575"/>
        </a:xfrm>
        <a:prstGeom prst="rect">
          <a:avLst/>
        </a:prstGeom>
        <a:noFill/>
        <a:ln w="25400" cap="flat" cmpd="sng" algn="ctr">
          <a:solidFill>
            <a:schemeClr val="tx1"/>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Ｂ</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株式会社日本総合研究所</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４．９百万円</a:t>
          </a:r>
        </a:p>
      </xdr:txBody>
    </xdr:sp>
    <xdr:clientData/>
  </xdr:twoCellAnchor>
  <xdr:twoCellAnchor>
    <xdr:from>
      <xdr:col>33</xdr:col>
      <xdr:colOff>142875</xdr:colOff>
      <xdr:row>754</xdr:row>
      <xdr:rowOff>285750</xdr:rowOff>
    </xdr:from>
    <xdr:to>
      <xdr:col>46</xdr:col>
      <xdr:colOff>66675</xdr:colOff>
      <xdr:row>756</xdr:row>
      <xdr:rowOff>657225</xdr:rowOff>
    </xdr:to>
    <xdr:sp macro="" textlink="">
      <xdr:nvSpPr>
        <xdr:cNvPr id="10" name="大かっこ 9">
          <a:extLst>
            <a:ext uri="{FF2B5EF4-FFF2-40B4-BE49-F238E27FC236}">
              <a16:creationId xmlns:a16="http://schemas.microsoft.com/office/drawing/2014/main" id="{9B968BDE-DE3F-40E7-B743-7BD1DCCE7150}"/>
            </a:ext>
          </a:extLst>
        </xdr:cNvPr>
        <xdr:cNvSpPr/>
      </xdr:nvSpPr>
      <xdr:spPr>
        <a:xfrm>
          <a:off x="6743700" y="51682650"/>
          <a:ext cx="2524125" cy="1076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スポーツを通じた女性の活躍促進のための現状把握調査</a:t>
          </a:r>
        </a:p>
      </xdr:txBody>
    </xdr:sp>
    <xdr:clientData/>
  </xdr:twoCellAnchor>
  <xdr:oneCellAnchor>
    <xdr:from>
      <xdr:col>36</xdr:col>
      <xdr:colOff>171450</xdr:colOff>
      <xdr:row>743</xdr:row>
      <xdr:rowOff>219075</xdr:rowOff>
    </xdr:from>
    <xdr:ext cx="2609850" cy="885825"/>
    <xdr:sp macro="" textlink="">
      <xdr:nvSpPr>
        <xdr:cNvPr id="12" name="テキスト ボックス 11">
          <a:extLst>
            <a:ext uri="{FF2B5EF4-FFF2-40B4-BE49-F238E27FC236}">
              <a16:creationId xmlns:a16="http://schemas.microsoft.com/office/drawing/2014/main" id="{05B00585-D189-49B6-AAA9-42D22DDFACD6}"/>
            </a:ext>
          </a:extLst>
        </xdr:cNvPr>
        <xdr:cNvSpPr txBox="1"/>
      </xdr:nvSpPr>
      <xdr:spPr>
        <a:xfrm>
          <a:off x="7372350" y="48015525"/>
          <a:ext cx="2609850" cy="885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情報処理業務庁費　９百万円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諸謝金</a:t>
          </a:r>
          <a:r>
            <a:rPr kumimoji="1" lang="ja-JP" altLang="ja-JP" sz="1100" baseline="0">
              <a:solidFill>
                <a:schemeClr val="tx1"/>
              </a:solidFill>
              <a:effectLst/>
              <a:latin typeface="+mn-lt"/>
              <a:ea typeface="+mn-ea"/>
              <a:cs typeface="+mn-cs"/>
            </a:rPr>
            <a:t>          ０．５</a:t>
          </a:r>
          <a:r>
            <a:rPr kumimoji="1" lang="ja-JP" altLang="ja-JP" sz="1100">
              <a:solidFill>
                <a:schemeClr val="tx1"/>
              </a:solidFill>
              <a:effectLst/>
              <a:latin typeface="+mn-lt"/>
              <a:ea typeface="+mn-ea"/>
              <a:cs typeface="+mn-cs"/>
            </a:rPr>
            <a:t>百万円</a:t>
          </a:r>
          <a:endParaRPr lang="ja-JP" altLang="ja-JP">
            <a:effectLst/>
          </a:endParaRPr>
        </a:p>
        <a:p>
          <a:r>
            <a:rPr kumimoji="1" lang="ja-JP" altLang="en-US" sz="1100"/>
            <a:t>職員旅費　　０．１百万円</a:t>
          </a:r>
          <a:endParaRPr kumimoji="1" lang="en-US" altLang="ja-JP" sz="1100"/>
        </a:p>
        <a:p>
          <a:r>
            <a:rPr kumimoji="1" lang="ja-JP" altLang="en-US" sz="1100"/>
            <a:t>委員等旅費 ０．１百万円　　　　を含む</a:t>
          </a:r>
        </a:p>
      </xdr:txBody>
    </xdr:sp>
    <xdr:clientData/>
  </xdr:oneCellAnchor>
  <xdr:twoCellAnchor>
    <xdr:from>
      <xdr:col>13</xdr:col>
      <xdr:colOff>152400</xdr:colOff>
      <xdr:row>747</xdr:row>
      <xdr:rowOff>190500</xdr:rowOff>
    </xdr:from>
    <xdr:to>
      <xdr:col>21</xdr:col>
      <xdr:colOff>109612</xdr:colOff>
      <xdr:row>749</xdr:row>
      <xdr:rowOff>231320</xdr:rowOff>
    </xdr:to>
    <xdr:sp macro="" textlink="">
      <xdr:nvSpPr>
        <xdr:cNvPr id="17" name="矢印: 下 16">
          <a:extLst>
            <a:ext uri="{FF2B5EF4-FFF2-40B4-BE49-F238E27FC236}">
              <a16:creationId xmlns:a16="http://schemas.microsoft.com/office/drawing/2014/main" id="{33910E93-734A-4881-9404-CFF14E51772C}"/>
            </a:ext>
          </a:extLst>
        </xdr:cNvPr>
        <xdr:cNvSpPr/>
      </xdr:nvSpPr>
      <xdr:spPr>
        <a:xfrm>
          <a:off x="2752725" y="49120425"/>
          <a:ext cx="1557412" cy="745670"/>
        </a:xfrm>
        <a:prstGeom prst="downArrow">
          <a:avLst>
            <a:gd name="adj1" fmla="val 42441"/>
            <a:gd name="adj2" fmla="val 47093"/>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10</xdr:col>
      <xdr:colOff>142875</xdr:colOff>
      <xdr:row>750</xdr:row>
      <xdr:rowOff>57150</xdr:rowOff>
    </xdr:from>
    <xdr:to>
      <xdr:col>27</xdr:col>
      <xdr:colOff>167027</xdr:colOff>
      <xdr:row>751</xdr:row>
      <xdr:rowOff>63798</xdr:rowOff>
    </xdr:to>
    <xdr:sp macro="" textlink="">
      <xdr:nvSpPr>
        <xdr:cNvPr id="19" name="テキスト ボックス 18">
          <a:extLst>
            <a:ext uri="{FF2B5EF4-FFF2-40B4-BE49-F238E27FC236}">
              <a16:creationId xmlns:a16="http://schemas.microsoft.com/office/drawing/2014/main" id="{E0E2407C-C17C-43A2-AB9E-057C3A69F4EC}"/>
            </a:ext>
          </a:extLst>
        </xdr:cNvPr>
        <xdr:cNvSpPr txBox="1"/>
      </xdr:nvSpPr>
      <xdr:spPr>
        <a:xfrm>
          <a:off x="2143125" y="50044350"/>
          <a:ext cx="3424577" cy="35907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t>請負</a:t>
          </a:r>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twoCellAnchor>
    <xdr:from>
      <xdr:col>8</xdr:col>
      <xdr:colOff>190500</xdr:colOff>
      <xdr:row>751</xdr:row>
      <xdr:rowOff>219075</xdr:rowOff>
    </xdr:from>
    <xdr:to>
      <xdr:col>26</xdr:col>
      <xdr:colOff>94647</xdr:colOff>
      <xdr:row>753</xdr:row>
      <xdr:rowOff>302771</xdr:rowOff>
    </xdr:to>
    <xdr:sp macro="" textlink="">
      <xdr:nvSpPr>
        <xdr:cNvPr id="20" name="コンテンツ プレースホルダー 8">
          <a:extLst>
            <a:ext uri="{FF2B5EF4-FFF2-40B4-BE49-F238E27FC236}">
              <a16:creationId xmlns:a16="http://schemas.microsoft.com/office/drawing/2014/main" id="{FA98E16F-B1F8-488C-9412-2EEF646E0B17}"/>
            </a:ext>
          </a:extLst>
        </xdr:cNvPr>
        <xdr:cNvSpPr>
          <a:spLocks noGrp="1"/>
        </xdr:cNvSpPr>
      </xdr:nvSpPr>
      <xdr:spPr>
        <a:xfrm>
          <a:off x="1790700" y="50558700"/>
          <a:ext cx="3504597" cy="788546"/>
        </a:xfrm>
        <a:prstGeom prst="rect">
          <a:avLst/>
        </a:prstGeom>
      </xdr:spPr>
      <xdr:style>
        <a:lnRef idx="2">
          <a:schemeClr val="dk1"/>
        </a:lnRef>
        <a:fillRef idx="1">
          <a:schemeClr val="lt1"/>
        </a:fillRef>
        <a:effectRef idx="0">
          <a:schemeClr val="dk1"/>
        </a:effectRef>
        <a:fontRef idx="minor">
          <a:schemeClr val="dk1"/>
        </a:fontRef>
      </xdr:style>
      <xdr:txBody>
        <a:bodyPr vert="horz" wrap="square" lIns="91440" tIns="45720" rIns="91440" bIns="45720" rtlCol="0" anchor="ctr">
          <a:normAutofit/>
        </a:bodyPr>
        <a:lstStyle>
          <a:lvl1pPr marL="342900" indent="-342900" algn="l" defTabSz="914400" rtl="0" eaLnBrk="1" latinLnBrk="0" hangingPunct="1">
            <a:spcBef>
              <a:spcPct val="20000"/>
            </a:spcBef>
            <a:buFont typeface="Arial" pitchFamily="34" charset="0"/>
            <a:buChar char="•"/>
            <a:defRPr kumimoji="1" sz="3200" kern="1200">
              <a:solidFill>
                <a:schemeClr val="dk1"/>
              </a:solidFill>
              <a:latin typeface="+mn-lt"/>
              <a:ea typeface="+mn-ea"/>
              <a:cs typeface="+mn-cs"/>
            </a:defRPr>
          </a:lvl1pPr>
          <a:lvl2pPr marL="742950" indent="-285750" algn="l" defTabSz="914400" rtl="0" eaLnBrk="1" latinLnBrk="0" hangingPunct="1">
            <a:spcBef>
              <a:spcPct val="20000"/>
            </a:spcBef>
            <a:buFont typeface="Arial" pitchFamily="34" charset="0"/>
            <a:buChar char="–"/>
            <a:defRPr kumimoji="1" sz="2800" kern="1200">
              <a:solidFill>
                <a:schemeClr val="dk1"/>
              </a:solidFill>
              <a:latin typeface="+mn-lt"/>
              <a:ea typeface="+mn-ea"/>
              <a:cs typeface="+mn-cs"/>
            </a:defRPr>
          </a:lvl2pPr>
          <a:lvl3pPr marL="1143000" indent="-228600" algn="l" defTabSz="914400" rtl="0" eaLnBrk="1" latinLnBrk="0" hangingPunct="1">
            <a:spcBef>
              <a:spcPct val="20000"/>
            </a:spcBef>
            <a:buFont typeface="Arial" pitchFamily="34" charset="0"/>
            <a:buChar char="•"/>
            <a:defRPr kumimoji="1" sz="2400" kern="1200">
              <a:solidFill>
                <a:schemeClr val="dk1"/>
              </a:solidFill>
              <a:latin typeface="+mn-lt"/>
              <a:ea typeface="+mn-ea"/>
              <a:cs typeface="+mn-cs"/>
            </a:defRPr>
          </a:lvl3pPr>
          <a:lvl4pPr marL="1600200" indent="-228600" algn="l" defTabSz="914400" rtl="0" eaLnBrk="1" latinLnBrk="0" hangingPunct="1">
            <a:spcBef>
              <a:spcPct val="20000"/>
            </a:spcBef>
            <a:buFont typeface="Arial" pitchFamily="34" charset="0"/>
            <a:buChar char="–"/>
            <a:defRPr kumimoji="1" sz="2000" kern="1200">
              <a:solidFill>
                <a:schemeClr val="dk1"/>
              </a:solidFill>
              <a:latin typeface="+mn-lt"/>
              <a:ea typeface="+mn-ea"/>
              <a:cs typeface="+mn-cs"/>
            </a:defRPr>
          </a:lvl4pPr>
          <a:lvl5pPr marL="2057400" indent="-228600" algn="l" defTabSz="914400" rtl="0" eaLnBrk="1" latinLnBrk="0" hangingPunct="1">
            <a:spcBef>
              <a:spcPct val="20000"/>
            </a:spcBef>
            <a:buFont typeface="Arial" pitchFamily="34" charset="0"/>
            <a:buChar char="»"/>
            <a:defRPr kumimoji="1" sz="2000" kern="1200">
              <a:solidFill>
                <a:schemeClr val="dk1"/>
              </a:solidFill>
              <a:latin typeface="+mn-lt"/>
              <a:ea typeface="+mn-ea"/>
              <a:cs typeface="+mn-cs"/>
            </a:defRPr>
          </a:lvl5pPr>
          <a:lvl6pPr marL="2514600" indent="-228600" algn="l" defTabSz="914400" rtl="0" eaLnBrk="1" latinLnBrk="0" hangingPunct="1">
            <a:spcBef>
              <a:spcPct val="20000"/>
            </a:spcBef>
            <a:buFont typeface="Arial" pitchFamily="34" charset="0"/>
            <a:buChar char="•"/>
            <a:defRPr kumimoji="1" sz="2000" kern="1200">
              <a:solidFill>
                <a:schemeClr val="dk1"/>
              </a:solidFill>
              <a:latin typeface="+mn-lt"/>
              <a:ea typeface="+mn-ea"/>
              <a:cs typeface="+mn-cs"/>
            </a:defRPr>
          </a:lvl6pPr>
          <a:lvl7pPr marL="2971800" indent="-228600" algn="l" defTabSz="914400" rtl="0" eaLnBrk="1" latinLnBrk="0" hangingPunct="1">
            <a:spcBef>
              <a:spcPct val="20000"/>
            </a:spcBef>
            <a:buFont typeface="Arial" pitchFamily="34" charset="0"/>
            <a:buChar char="•"/>
            <a:defRPr kumimoji="1" sz="2000" kern="1200">
              <a:solidFill>
                <a:schemeClr val="dk1"/>
              </a:solidFill>
              <a:latin typeface="+mn-lt"/>
              <a:ea typeface="+mn-ea"/>
              <a:cs typeface="+mn-cs"/>
            </a:defRPr>
          </a:lvl7pPr>
          <a:lvl8pPr marL="3429000" indent="-228600" algn="l" defTabSz="914400" rtl="0" eaLnBrk="1" latinLnBrk="0" hangingPunct="1">
            <a:spcBef>
              <a:spcPct val="20000"/>
            </a:spcBef>
            <a:buFont typeface="Arial" pitchFamily="34" charset="0"/>
            <a:buChar char="•"/>
            <a:defRPr kumimoji="1" sz="2000" kern="1200">
              <a:solidFill>
                <a:schemeClr val="dk1"/>
              </a:solidFill>
              <a:latin typeface="+mn-lt"/>
              <a:ea typeface="+mn-ea"/>
              <a:cs typeface="+mn-cs"/>
            </a:defRPr>
          </a:lvl8pPr>
          <a:lvl9pPr marL="3886200" indent="-228600" algn="l" defTabSz="914400" rtl="0" eaLnBrk="1" latinLnBrk="0" hangingPunct="1">
            <a:spcBef>
              <a:spcPct val="20000"/>
            </a:spcBef>
            <a:buFont typeface="Arial" pitchFamily="34" charset="0"/>
            <a:buChar char="•"/>
            <a:defRPr kumimoji="1" sz="2000" kern="1200">
              <a:solidFill>
                <a:schemeClr val="dk1"/>
              </a:solidFill>
              <a:latin typeface="+mn-lt"/>
              <a:ea typeface="+mn-ea"/>
              <a:cs typeface="+mn-cs"/>
            </a:defRPr>
          </a:lvl9pPr>
        </a:lstStyle>
        <a:p>
          <a:pPr marL="0" indent="0" algn="ctr">
            <a:buNone/>
          </a:pPr>
          <a:endParaRPr kumimoji="1" lang="en-US" altLang="ja-JP" sz="1600"/>
        </a:p>
        <a:p>
          <a:pPr marL="0" indent="0" algn="ctr">
            <a:buNone/>
          </a:pPr>
          <a:endParaRPr lang="en-US" altLang="ja-JP" sz="1600"/>
        </a:p>
        <a:p>
          <a:pPr marL="0" indent="0" algn="ctr">
            <a:buNone/>
          </a:pPr>
          <a:r>
            <a:rPr kumimoji="1" lang="ja-JP" altLang="en-US" sz="1600"/>
            <a:t>Ａ．株式会社フリーセル</a:t>
          </a:r>
          <a:endParaRPr lang="en-US" altLang="ja-JP" sz="1600"/>
        </a:p>
        <a:p>
          <a:pPr marL="0" indent="0" algn="ctr">
            <a:buNone/>
          </a:pPr>
          <a:r>
            <a:rPr lang="ja-JP" altLang="en-US" sz="1600"/>
            <a:t>７百万円</a:t>
          </a:r>
          <a:endParaRPr lang="en-US" altLang="ja-JP" sz="1600"/>
        </a:p>
        <a:p>
          <a:pPr marL="0" indent="0" algn="ctr">
            <a:buNone/>
          </a:pPr>
          <a:endParaRPr kumimoji="1" lang="ja-JP" altLang="en-US"/>
        </a:p>
      </xdr:txBody>
    </xdr:sp>
    <xdr:clientData/>
  </xdr:twoCellAnchor>
  <xdr:twoCellAnchor>
    <xdr:from>
      <xdr:col>6</xdr:col>
      <xdr:colOff>152400</xdr:colOff>
      <xdr:row>754</xdr:row>
      <xdr:rowOff>190500</xdr:rowOff>
    </xdr:from>
    <xdr:to>
      <xdr:col>29</xdr:col>
      <xdr:colOff>161925</xdr:colOff>
      <xdr:row>757</xdr:row>
      <xdr:rowOff>228600</xdr:rowOff>
    </xdr:to>
    <xdr:sp macro="" textlink="">
      <xdr:nvSpPr>
        <xdr:cNvPr id="21" name="大かっこ 20">
          <a:extLst>
            <a:ext uri="{FF2B5EF4-FFF2-40B4-BE49-F238E27FC236}">
              <a16:creationId xmlns:a16="http://schemas.microsoft.com/office/drawing/2014/main" id="{4973BBBC-1F93-4081-A416-3A19854468FE}"/>
            </a:ext>
          </a:extLst>
        </xdr:cNvPr>
        <xdr:cNvSpPr/>
      </xdr:nvSpPr>
      <xdr:spPr>
        <a:xfrm>
          <a:off x="1352550" y="51587400"/>
          <a:ext cx="4610100" cy="14097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a:t>　</a:t>
          </a:r>
          <a:r>
            <a:rPr lang="ja-JP" altLang="en-US" sz="1100"/>
            <a:t>スポーツ庁が推進する政策や統計データ、最新の動向・事例などの取材を、コンテンツ化し、</a:t>
          </a:r>
          <a:r>
            <a:rPr lang="en-US" altLang="ja-JP" sz="1100"/>
            <a:t>WEB</a:t>
          </a:r>
          <a:r>
            <a:rPr lang="ja-JP" altLang="en-US" sz="1100"/>
            <a:t>上で広くわかりやすく発信することで、スポーツ行政に対する国民の関心を集めるとともに</a:t>
          </a:r>
          <a:r>
            <a:rPr lang="en-US" altLang="ja-JP" sz="1100"/>
            <a:t>,</a:t>
          </a:r>
          <a:r>
            <a:rPr lang="ja-JP" altLang="en-US" sz="1100"/>
            <a:t>理解を深めるため、</a:t>
          </a:r>
          <a:r>
            <a:rPr lang="en-US" altLang="ja-JP" sz="1100"/>
            <a:t>WEB</a:t>
          </a:r>
          <a:r>
            <a:rPr lang="ja-JP" altLang="en-US" sz="1100"/>
            <a:t>広報誌サイトの構築を行うとともに、</a:t>
          </a:r>
          <a:r>
            <a:rPr lang="en-US" altLang="ja-JP" sz="1100"/>
            <a:t>WEB</a:t>
          </a:r>
          <a:r>
            <a:rPr lang="ja-JP" altLang="en-US" sz="1100"/>
            <a:t>広報誌サイトに掲載する各種コンテンツ（記事・動画）を制作し、関連した広報素材・ツールを作成するとともに、</a:t>
          </a:r>
          <a:r>
            <a:rPr lang="en-US" altLang="ja-JP" sz="1100"/>
            <a:t>WEB</a:t>
          </a:r>
          <a:r>
            <a:rPr lang="ja-JP" altLang="en-US" sz="1100"/>
            <a:t>広報誌サイトの運用を行う。</a:t>
          </a:r>
          <a:endParaRPr lang="ja-JP" altLang="ja-JP" sz="1100"/>
        </a:p>
      </xdr:txBody>
    </xdr:sp>
    <xdr:clientData/>
  </xdr:twoCellAnchor>
  <xdr:twoCellAnchor>
    <xdr:from>
      <xdr:col>35</xdr:col>
      <xdr:colOff>152400</xdr:colOff>
      <xdr:row>747</xdr:row>
      <xdr:rowOff>104775</xdr:rowOff>
    </xdr:from>
    <xdr:to>
      <xdr:col>43</xdr:col>
      <xdr:colOff>109612</xdr:colOff>
      <xdr:row>749</xdr:row>
      <xdr:rowOff>145595</xdr:rowOff>
    </xdr:to>
    <xdr:sp macro="" textlink="">
      <xdr:nvSpPr>
        <xdr:cNvPr id="23" name="矢印: 下 22">
          <a:extLst>
            <a:ext uri="{FF2B5EF4-FFF2-40B4-BE49-F238E27FC236}">
              <a16:creationId xmlns:a16="http://schemas.microsoft.com/office/drawing/2014/main" id="{47B477F4-D592-4F22-B51E-2EA833171864}"/>
            </a:ext>
          </a:extLst>
        </xdr:cNvPr>
        <xdr:cNvSpPr/>
      </xdr:nvSpPr>
      <xdr:spPr>
        <a:xfrm>
          <a:off x="7153275" y="49034700"/>
          <a:ext cx="1557412" cy="745670"/>
        </a:xfrm>
        <a:prstGeom prst="downArrow">
          <a:avLst>
            <a:gd name="adj1" fmla="val 42441"/>
            <a:gd name="adj2" fmla="val 47093"/>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32</xdr:col>
      <xdr:colOff>57151</xdr:colOff>
      <xdr:row>750</xdr:row>
      <xdr:rowOff>9525</xdr:rowOff>
    </xdr:from>
    <xdr:to>
      <xdr:col>48</xdr:col>
      <xdr:colOff>1</xdr:colOff>
      <xdr:row>751</xdr:row>
      <xdr:rowOff>16173</xdr:rowOff>
    </xdr:to>
    <xdr:sp macro="" textlink="">
      <xdr:nvSpPr>
        <xdr:cNvPr id="18" name="テキスト ボックス 17">
          <a:extLst>
            <a:ext uri="{FF2B5EF4-FFF2-40B4-BE49-F238E27FC236}">
              <a16:creationId xmlns:a16="http://schemas.microsoft.com/office/drawing/2014/main" id="{D5634E96-27B7-42F3-8038-3CBA2485EF0C}"/>
            </a:ext>
          </a:extLst>
        </xdr:cNvPr>
        <xdr:cNvSpPr txBox="1"/>
      </xdr:nvSpPr>
      <xdr:spPr>
        <a:xfrm>
          <a:off x="6457951" y="50234850"/>
          <a:ext cx="3143250" cy="35907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t>委託</a:t>
          </a:r>
          <a:r>
            <a:rPr kumimoji="1" lang="en-US" altLang="ja-JP" sz="1600"/>
            <a:t>【</a:t>
          </a:r>
          <a:r>
            <a:rPr kumimoji="1" lang="ja-JP" altLang="en-US" sz="1600"/>
            <a:t>随意契約（企画競争）</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showGridLines="0" tabSelected="1" view="pageBreakPreview" zoomScale="75" zoomScaleNormal="75" zoomScaleSheetLayoutView="75" zoomScalePageLayoutView="85" workbookViewId="0">
      <selection activeCell="BE11" sqref="BE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302</v>
      </c>
      <c r="AT2" s="939"/>
      <c r="AU2" s="939"/>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2.7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0" t="s">
        <v>639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634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7.1</v>
      </c>
      <c r="Q13" s="657"/>
      <c r="R13" s="657"/>
      <c r="S13" s="657"/>
      <c r="T13" s="657"/>
      <c r="U13" s="657"/>
      <c r="V13" s="658"/>
      <c r="W13" s="656">
        <v>7</v>
      </c>
      <c r="X13" s="657"/>
      <c r="Y13" s="657"/>
      <c r="Z13" s="657"/>
      <c r="AA13" s="657"/>
      <c r="AB13" s="657"/>
      <c r="AC13" s="658"/>
      <c r="AD13" s="656">
        <v>34</v>
      </c>
      <c r="AE13" s="657"/>
      <c r="AF13" s="657"/>
      <c r="AG13" s="657"/>
      <c r="AH13" s="657"/>
      <c r="AI13" s="657"/>
      <c r="AJ13" s="658"/>
      <c r="AK13" s="656">
        <v>29.7</v>
      </c>
      <c r="AL13" s="657"/>
      <c r="AM13" s="657"/>
      <c r="AN13" s="657"/>
      <c r="AO13" s="657"/>
      <c r="AP13" s="657"/>
      <c r="AQ13" s="658"/>
      <c r="AR13" s="918">
        <v>46.9</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v>-3.9</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3.1999999999999997</v>
      </c>
      <c r="Q18" s="878"/>
      <c r="R18" s="878"/>
      <c r="S18" s="878"/>
      <c r="T18" s="878"/>
      <c r="U18" s="878"/>
      <c r="V18" s="879"/>
      <c r="W18" s="877">
        <f>SUM(W13:AC17)</f>
        <v>7</v>
      </c>
      <c r="X18" s="878"/>
      <c r="Y18" s="878"/>
      <c r="Z18" s="878"/>
      <c r="AA18" s="878"/>
      <c r="AB18" s="878"/>
      <c r="AC18" s="879"/>
      <c r="AD18" s="877">
        <f>SUM(AD13:AJ17)</f>
        <v>34</v>
      </c>
      <c r="AE18" s="878"/>
      <c r="AF18" s="878"/>
      <c r="AG18" s="878"/>
      <c r="AH18" s="878"/>
      <c r="AI18" s="878"/>
      <c r="AJ18" s="879"/>
      <c r="AK18" s="877">
        <f>SUM(AK13:AQ17)</f>
        <v>29.7</v>
      </c>
      <c r="AL18" s="878"/>
      <c r="AM18" s="878"/>
      <c r="AN18" s="878"/>
      <c r="AO18" s="878"/>
      <c r="AP18" s="878"/>
      <c r="AQ18" s="879"/>
      <c r="AR18" s="877">
        <f>SUM(AR13:AX17)</f>
        <v>46.9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3.2</v>
      </c>
      <c r="Q19" s="657"/>
      <c r="R19" s="657"/>
      <c r="S19" s="657"/>
      <c r="T19" s="657"/>
      <c r="U19" s="657"/>
      <c r="V19" s="658"/>
      <c r="W19" s="656">
        <v>5.5</v>
      </c>
      <c r="X19" s="657"/>
      <c r="Y19" s="657"/>
      <c r="Z19" s="657"/>
      <c r="AA19" s="657"/>
      <c r="AB19" s="657"/>
      <c r="AC19" s="658"/>
      <c r="AD19" s="656">
        <v>22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1.0000000000000002</v>
      </c>
      <c r="Q20" s="311"/>
      <c r="R20" s="311"/>
      <c r="S20" s="311"/>
      <c r="T20" s="311"/>
      <c r="U20" s="311"/>
      <c r="V20" s="311"/>
      <c r="W20" s="311">
        <f t="shared" ref="W20" si="0">IF(W18=0, "-", SUM(W19)/W18)</f>
        <v>0.7857142857142857</v>
      </c>
      <c r="X20" s="311"/>
      <c r="Y20" s="311"/>
      <c r="Z20" s="311"/>
      <c r="AA20" s="311"/>
      <c r="AB20" s="311"/>
      <c r="AC20" s="311"/>
      <c r="AD20" s="311">
        <f t="shared" ref="AD20" si="1">IF(AD18=0, "-", SUM(AD19)/AD18)</f>
        <v>0.6470588235294118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f>IF(P19=0, "-", SUM(P19)/SUM(P13,P14))</f>
        <v>1.0000000000000002</v>
      </c>
      <c r="Q21" s="311"/>
      <c r="R21" s="311"/>
      <c r="S21" s="311"/>
      <c r="T21" s="311"/>
      <c r="U21" s="311"/>
      <c r="V21" s="311"/>
      <c r="W21" s="311">
        <f t="shared" ref="W21" si="2">IF(W19=0, "-", SUM(W19)/SUM(W13,W14))</f>
        <v>0.7857142857142857</v>
      </c>
      <c r="X21" s="311"/>
      <c r="Y21" s="311"/>
      <c r="Z21" s="311"/>
      <c r="AA21" s="311"/>
      <c r="AB21" s="311"/>
      <c r="AC21" s="311"/>
      <c r="AD21" s="311">
        <f t="shared" ref="AD21" si="3">IF(AD19=0, "-", SUM(AD19)/SUM(AD13,AD14))</f>
        <v>0.6470588235294118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474</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560</v>
      </c>
      <c r="H23" s="952"/>
      <c r="I23" s="952"/>
      <c r="J23" s="952"/>
      <c r="K23" s="952"/>
      <c r="L23" s="952"/>
      <c r="M23" s="952"/>
      <c r="N23" s="952"/>
      <c r="O23" s="953"/>
      <c r="P23" s="918">
        <v>22.3</v>
      </c>
      <c r="Q23" s="919"/>
      <c r="R23" s="919"/>
      <c r="S23" s="919"/>
      <c r="T23" s="919"/>
      <c r="U23" s="919"/>
      <c r="V23" s="936"/>
      <c r="W23" s="918">
        <v>37.700000000000003</v>
      </c>
      <c r="X23" s="919"/>
      <c r="Y23" s="919"/>
      <c r="Z23" s="919"/>
      <c r="AA23" s="919"/>
      <c r="AB23" s="919"/>
      <c r="AC23" s="936"/>
      <c r="AD23" s="973" t="s">
        <v>667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670</v>
      </c>
      <c r="H24" s="955"/>
      <c r="I24" s="955"/>
      <c r="J24" s="955"/>
      <c r="K24" s="955"/>
      <c r="L24" s="955"/>
      <c r="M24" s="955"/>
      <c r="N24" s="955"/>
      <c r="O24" s="956"/>
      <c r="P24" s="656">
        <v>4.2</v>
      </c>
      <c r="Q24" s="657"/>
      <c r="R24" s="657"/>
      <c r="S24" s="657"/>
      <c r="T24" s="657"/>
      <c r="U24" s="657"/>
      <c r="V24" s="658"/>
      <c r="W24" s="656">
        <v>4.7</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561</v>
      </c>
      <c r="H25" s="955"/>
      <c r="I25" s="955"/>
      <c r="J25" s="955"/>
      <c r="K25" s="955"/>
      <c r="L25" s="955"/>
      <c r="M25" s="955"/>
      <c r="N25" s="955"/>
      <c r="O25" s="956"/>
      <c r="P25" s="656">
        <v>1.9</v>
      </c>
      <c r="Q25" s="657"/>
      <c r="R25" s="657"/>
      <c r="S25" s="657"/>
      <c r="T25" s="657"/>
      <c r="U25" s="657"/>
      <c r="V25" s="658"/>
      <c r="W25" s="656">
        <v>2.2999999999999998</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562</v>
      </c>
      <c r="H26" s="955"/>
      <c r="I26" s="955"/>
      <c r="J26" s="955"/>
      <c r="K26" s="955"/>
      <c r="L26" s="955"/>
      <c r="M26" s="955"/>
      <c r="N26" s="955"/>
      <c r="O26" s="956"/>
      <c r="P26" s="656">
        <v>0.7</v>
      </c>
      <c r="Q26" s="657"/>
      <c r="R26" s="657"/>
      <c r="S26" s="657"/>
      <c r="T26" s="657"/>
      <c r="U26" s="657"/>
      <c r="V26" s="658"/>
      <c r="W26" s="656">
        <v>1</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563</v>
      </c>
      <c r="H27" s="955"/>
      <c r="I27" s="955"/>
      <c r="J27" s="955"/>
      <c r="K27" s="955"/>
      <c r="L27" s="955"/>
      <c r="M27" s="955"/>
      <c r="N27" s="955"/>
      <c r="O27" s="956"/>
      <c r="P27" s="656">
        <v>0.4</v>
      </c>
      <c r="Q27" s="657"/>
      <c r="R27" s="657"/>
      <c r="S27" s="657"/>
      <c r="T27" s="657"/>
      <c r="U27" s="657"/>
      <c r="V27" s="658"/>
      <c r="W27" s="656">
        <v>0.9</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7">
        <f>P29-SUM(P23:P27)</f>
        <v>0.20000000000000284</v>
      </c>
      <c r="Q28" s="878"/>
      <c r="R28" s="878"/>
      <c r="S28" s="878"/>
      <c r="T28" s="878"/>
      <c r="U28" s="878"/>
      <c r="V28" s="879"/>
      <c r="W28" s="877">
        <f>W29-SUM(W23:W27)</f>
        <v>0.29999999999999716</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29.7</v>
      </c>
      <c r="Q29" s="933"/>
      <c r="R29" s="933"/>
      <c r="S29" s="933"/>
      <c r="T29" s="933"/>
      <c r="U29" s="933"/>
      <c r="V29" s="934"/>
      <c r="W29" s="932">
        <f>AR13</f>
        <v>46.9</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632</v>
      </c>
      <c r="AR31" s="193"/>
      <c r="AS31" s="126" t="s">
        <v>356</v>
      </c>
      <c r="AT31" s="127"/>
      <c r="AU31" s="192">
        <v>33</v>
      </c>
      <c r="AV31" s="192"/>
      <c r="AW31" s="394" t="s">
        <v>300</v>
      </c>
      <c r="AX31" s="395"/>
    </row>
    <row r="32" spans="1:50" ht="23.25" customHeight="1" x14ac:dyDescent="0.15">
      <c r="A32" s="399"/>
      <c r="B32" s="397"/>
      <c r="C32" s="397"/>
      <c r="D32" s="397"/>
      <c r="E32" s="397"/>
      <c r="F32" s="398"/>
      <c r="G32" s="560" t="s">
        <v>572</v>
      </c>
      <c r="H32" s="561"/>
      <c r="I32" s="561"/>
      <c r="J32" s="561"/>
      <c r="K32" s="561"/>
      <c r="L32" s="561"/>
      <c r="M32" s="561"/>
      <c r="N32" s="561"/>
      <c r="O32" s="562"/>
      <c r="P32" s="98" t="s">
        <v>573</v>
      </c>
      <c r="Q32" s="98"/>
      <c r="R32" s="98"/>
      <c r="S32" s="98"/>
      <c r="T32" s="98"/>
      <c r="U32" s="98"/>
      <c r="V32" s="98"/>
      <c r="W32" s="98"/>
      <c r="X32" s="99"/>
      <c r="Y32" s="467" t="s">
        <v>12</v>
      </c>
      <c r="Z32" s="527"/>
      <c r="AA32" s="528"/>
      <c r="AB32" s="457" t="s">
        <v>517</v>
      </c>
      <c r="AC32" s="457"/>
      <c r="AD32" s="457"/>
      <c r="AE32" s="211" t="s">
        <v>557</v>
      </c>
      <c r="AF32" s="212"/>
      <c r="AG32" s="212"/>
      <c r="AH32" s="212"/>
      <c r="AI32" s="211">
        <v>41</v>
      </c>
      <c r="AJ32" s="212"/>
      <c r="AK32" s="212"/>
      <c r="AL32" s="212"/>
      <c r="AM32" s="211">
        <v>50</v>
      </c>
      <c r="AN32" s="212"/>
      <c r="AO32" s="212"/>
      <c r="AP32" s="212"/>
      <c r="AQ32" s="333" t="s">
        <v>557</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517</v>
      </c>
      <c r="AC33" s="519"/>
      <c r="AD33" s="519"/>
      <c r="AE33" s="915" t="s">
        <v>584</v>
      </c>
      <c r="AF33" s="212"/>
      <c r="AG33" s="212"/>
      <c r="AH33" s="212"/>
      <c r="AI33" s="915" t="s">
        <v>584</v>
      </c>
      <c r="AJ33" s="212"/>
      <c r="AK33" s="212"/>
      <c r="AL33" s="212"/>
      <c r="AM33" s="915" t="s">
        <v>584</v>
      </c>
      <c r="AN33" s="212"/>
      <c r="AO33" s="212"/>
      <c r="AP33" s="212"/>
      <c r="AQ33" s="333" t="s">
        <v>557</v>
      </c>
      <c r="AR33" s="200"/>
      <c r="AS33" s="200"/>
      <c r="AT33" s="334"/>
      <c r="AU33" s="212">
        <v>65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557</v>
      </c>
      <c r="AF34" s="212"/>
      <c r="AG34" s="212"/>
      <c r="AH34" s="212"/>
      <c r="AI34" s="211" t="s">
        <v>557</v>
      </c>
      <c r="AJ34" s="212"/>
      <c r="AK34" s="212"/>
      <c r="AL34" s="212"/>
      <c r="AM34" s="211" t="s">
        <v>557</v>
      </c>
      <c r="AN34" s="212"/>
      <c r="AO34" s="212"/>
      <c r="AP34" s="212"/>
      <c r="AQ34" s="333" t="s">
        <v>557</v>
      </c>
      <c r="AR34" s="200"/>
      <c r="AS34" s="200"/>
      <c r="AT34" s="334"/>
      <c r="AU34" s="212" t="s">
        <v>557</v>
      </c>
      <c r="AV34" s="212"/>
      <c r="AW34" s="212"/>
      <c r="AX34" s="214"/>
    </row>
    <row r="35" spans="1:50" ht="23.25" customHeight="1" x14ac:dyDescent="0.15">
      <c r="A35" s="219" t="s">
        <v>526</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587</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1</v>
      </c>
      <c r="AF101" s="212"/>
      <c r="AG101" s="212"/>
      <c r="AH101" s="213"/>
      <c r="AI101" s="211">
        <v>1</v>
      </c>
      <c r="AJ101" s="212"/>
      <c r="AK101" s="212"/>
      <c r="AL101" s="213"/>
      <c r="AM101" s="211">
        <v>1</v>
      </c>
      <c r="AN101" s="212"/>
      <c r="AO101" s="212"/>
      <c r="AP101" s="213"/>
      <c r="AQ101" s="211" t="s">
        <v>567</v>
      </c>
      <c r="AR101" s="212"/>
      <c r="AS101" s="212"/>
      <c r="AT101" s="213"/>
      <c r="AU101" s="211" t="s">
        <v>566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v>1</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590</v>
      </c>
      <c r="H104" s="98"/>
      <c r="I104" s="98"/>
      <c r="J104" s="98"/>
      <c r="K104" s="98"/>
      <c r="L104" s="98"/>
      <c r="M104" s="98"/>
      <c r="N104" s="98"/>
      <c r="O104" s="98"/>
      <c r="P104" s="98"/>
      <c r="Q104" s="98"/>
      <c r="R104" s="98"/>
      <c r="S104" s="98"/>
      <c r="T104" s="98"/>
      <c r="U104" s="98"/>
      <c r="V104" s="98"/>
      <c r="W104" s="98"/>
      <c r="X104" s="99"/>
      <c r="Y104" s="461" t="s">
        <v>55</v>
      </c>
      <c r="Z104" s="462"/>
      <c r="AA104" s="463"/>
      <c r="AB104" s="541" t="s">
        <v>591</v>
      </c>
      <c r="AC104" s="542"/>
      <c r="AD104" s="543"/>
      <c r="AE104" s="211" t="s">
        <v>593</v>
      </c>
      <c r="AF104" s="212"/>
      <c r="AG104" s="212"/>
      <c r="AH104" s="213"/>
      <c r="AI104" s="211" t="s">
        <v>595</v>
      </c>
      <c r="AJ104" s="212"/>
      <c r="AK104" s="212"/>
      <c r="AL104" s="213"/>
      <c r="AM104" s="211">
        <v>13</v>
      </c>
      <c r="AN104" s="212"/>
      <c r="AO104" s="212"/>
      <c r="AP104" s="213"/>
      <c r="AQ104" s="211"/>
      <c r="AR104" s="212"/>
      <c r="AS104" s="212"/>
      <c r="AT104" s="213"/>
      <c r="AU104" s="211"/>
      <c r="AV104" s="212"/>
      <c r="AW104" s="212"/>
      <c r="AX104" s="213"/>
    </row>
    <row r="105" spans="1:60" ht="25.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592</v>
      </c>
      <c r="AC105" s="465"/>
      <c r="AD105" s="466"/>
      <c r="AE105" s="414" t="s">
        <v>594</v>
      </c>
      <c r="AF105" s="414"/>
      <c r="AG105" s="414"/>
      <c r="AH105" s="414"/>
      <c r="AI105" s="414" t="s">
        <v>595</v>
      </c>
      <c r="AJ105" s="414"/>
      <c r="AK105" s="414"/>
      <c r="AL105" s="414"/>
      <c r="AM105" s="414">
        <v>13</v>
      </c>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5.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5.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5.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588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1.9</v>
      </c>
      <c r="AF116" s="414"/>
      <c r="AG116" s="414"/>
      <c r="AH116" s="414"/>
      <c r="AI116" s="414">
        <v>5.0999999999999996</v>
      </c>
      <c r="AJ116" s="414"/>
      <c r="AK116" s="414"/>
      <c r="AL116" s="414"/>
      <c r="AM116" s="414">
        <v>4.9000000000000004</v>
      </c>
      <c r="AN116" s="414"/>
      <c r="AO116" s="414"/>
      <c r="AP116" s="414"/>
      <c r="AQ116" s="211"/>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633</v>
      </c>
      <c r="AC117" s="469"/>
      <c r="AD117" s="470"/>
      <c r="AE117" s="547" t="s">
        <v>569</v>
      </c>
      <c r="AF117" s="547"/>
      <c r="AG117" s="547"/>
      <c r="AH117" s="547"/>
      <c r="AI117" s="547" t="s">
        <v>570</v>
      </c>
      <c r="AJ117" s="547"/>
      <c r="AK117" s="547"/>
      <c r="AL117" s="547"/>
      <c r="AM117" s="547" t="s">
        <v>575</v>
      </c>
      <c r="AN117" s="547"/>
      <c r="AO117" s="547"/>
      <c r="AP117" s="547"/>
      <c r="AQ117" s="547"/>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589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641</v>
      </c>
      <c r="AC119" s="459"/>
      <c r="AD119" s="460"/>
      <c r="AE119" s="414" t="s">
        <v>596</v>
      </c>
      <c r="AF119" s="414"/>
      <c r="AG119" s="414"/>
      <c r="AH119" s="414"/>
      <c r="AI119" s="414" t="s">
        <v>595</v>
      </c>
      <c r="AJ119" s="414"/>
      <c r="AK119" s="414"/>
      <c r="AL119" s="414"/>
      <c r="AM119" s="414">
        <v>0.5</v>
      </c>
      <c r="AN119" s="414"/>
      <c r="AO119" s="414"/>
      <c r="AP119" s="414"/>
      <c r="AQ119" s="414"/>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633</v>
      </c>
      <c r="AC120" s="469"/>
      <c r="AD120" s="470"/>
      <c r="AE120" s="547" t="s">
        <v>595</v>
      </c>
      <c r="AF120" s="547"/>
      <c r="AG120" s="547"/>
      <c r="AH120" s="547"/>
      <c r="AI120" s="547" t="s">
        <v>597</v>
      </c>
      <c r="AJ120" s="547"/>
      <c r="AK120" s="547"/>
      <c r="AL120" s="547"/>
      <c r="AM120" s="547" t="s">
        <v>642</v>
      </c>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635</v>
      </c>
      <c r="AR133" s="192"/>
      <c r="AS133" s="126" t="s">
        <v>356</v>
      </c>
      <c r="AT133" s="127"/>
      <c r="AU133" s="193">
        <v>33</v>
      </c>
      <c r="AV133" s="193"/>
      <c r="AW133" s="126" t="s">
        <v>300</v>
      </c>
      <c r="AX133" s="188"/>
    </row>
    <row r="134" spans="1:50" ht="39.75" hidden="1"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v>40.4</v>
      </c>
      <c r="AF134" s="200"/>
      <c r="AG134" s="200"/>
      <c r="AH134" s="200"/>
      <c r="AI134" s="199">
        <v>42.5</v>
      </c>
      <c r="AJ134" s="200"/>
      <c r="AK134" s="200"/>
      <c r="AL134" s="200"/>
      <c r="AM134" s="199">
        <v>51.5</v>
      </c>
      <c r="AN134" s="200"/>
      <c r="AO134" s="200"/>
      <c r="AP134" s="200"/>
      <c r="AQ134" s="199" t="s">
        <v>557</v>
      </c>
      <c r="AR134" s="200"/>
      <c r="AS134" s="200"/>
      <c r="AT134" s="200"/>
      <c r="AU134" s="199" t="s">
        <v>557</v>
      </c>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577</v>
      </c>
      <c r="AC135" s="198"/>
      <c r="AD135" s="198"/>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v>65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632</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652</v>
      </c>
      <c r="H138" s="98"/>
      <c r="I138" s="98"/>
      <c r="J138" s="98"/>
      <c r="K138" s="98"/>
      <c r="L138" s="98"/>
      <c r="M138" s="98"/>
      <c r="N138" s="98"/>
      <c r="O138" s="98"/>
      <c r="P138" s="98"/>
      <c r="Q138" s="98"/>
      <c r="R138" s="98"/>
      <c r="S138" s="98"/>
      <c r="T138" s="98"/>
      <c r="U138" s="98"/>
      <c r="V138" s="98"/>
      <c r="W138" s="98"/>
      <c r="X138" s="99"/>
      <c r="Y138" s="194" t="s">
        <v>379</v>
      </c>
      <c r="Z138" s="195"/>
      <c r="AA138" s="196"/>
      <c r="AB138" s="197" t="s">
        <v>14</v>
      </c>
      <c r="AC138" s="198"/>
      <c r="AD138" s="198"/>
      <c r="AE138" s="199">
        <v>40.4</v>
      </c>
      <c r="AF138" s="200"/>
      <c r="AG138" s="200"/>
      <c r="AH138" s="200"/>
      <c r="AI138" s="199">
        <v>42.5</v>
      </c>
      <c r="AJ138" s="200"/>
      <c r="AK138" s="200"/>
      <c r="AL138" s="200"/>
      <c r="AM138" s="199">
        <v>51.5</v>
      </c>
      <c r="AN138" s="200"/>
      <c r="AO138" s="200"/>
      <c r="AP138" s="200"/>
      <c r="AQ138" s="199" t="s">
        <v>557</v>
      </c>
      <c r="AR138" s="200"/>
      <c r="AS138" s="200"/>
      <c r="AT138" s="200"/>
      <c r="AU138" s="199" t="s">
        <v>557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517</v>
      </c>
      <c r="AC139" s="206"/>
      <c r="AD139" s="206"/>
      <c r="AE139" s="199" t="s">
        <v>557</v>
      </c>
      <c r="AF139" s="200"/>
      <c r="AG139" s="200"/>
      <c r="AH139" s="200"/>
      <c r="AI139" s="199" t="s">
        <v>557</v>
      </c>
      <c r="AJ139" s="200"/>
      <c r="AK139" s="200"/>
      <c r="AL139" s="200"/>
      <c r="AM139" s="199" t="s">
        <v>557</v>
      </c>
      <c r="AN139" s="200"/>
      <c r="AO139" s="200"/>
      <c r="AP139" s="200"/>
      <c r="AQ139" s="199" t="s">
        <v>557</v>
      </c>
      <c r="AR139" s="200"/>
      <c r="AS139" s="200"/>
      <c r="AT139" s="200"/>
      <c r="AU139" s="199">
        <v>65</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636</v>
      </c>
      <c r="AR141" s="192"/>
      <c r="AS141" s="126" t="s">
        <v>356</v>
      </c>
      <c r="AT141" s="127"/>
      <c r="AU141" s="193">
        <v>33</v>
      </c>
      <c r="AV141" s="193"/>
      <c r="AW141" s="126" t="s">
        <v>300</v>
      </c>
      <c r="AX141" s="188"/>
    </row>
    <row r="142" spans="1:50" ht="39.75" hidden="1" customHeight="1" x14ac:dyDescent="0.15">
      <c r="A142" s="182"/>
      <c r="B142" s="179"/>
      <c r="C142" s="173"/>
      <c r="D142" s="179"/>
      <c r="E142" s="173"/>
      <c r="F142" s="174"/>
      <c r="G142" s="97" t="s">
        <v>578</v>
      </c>
      <c r="H142" s="98"/>
      <c r="I142" s="98"/>
      <c r="J142" s="98"/>
      <c r="K142" s="98"/>
      <c r="L142" s="98"/>
      <c r="M142" s="98"/>
      <c r="N142" s="98"/>
      <c r="O142" s="98"/>
      <c r="P142" s="98"/>
      <c r="Q142" s="98"/>
      <c r="R142" s="98"/>
      <c r="S142" s="98"/>
      <c r="T142" s="98"/>
      <c r="U142" s="98"/>
      <c r="V142" s="98"/>
      <c r="W142" s="98"/>
      <c r="X142" s="99"/>
      <c r="Y142" s="194" t="s">
        <v>379</v>
      </c>
      <c r="Z142" s="195"/>
      <c r="AA142" s="196"/>
      <c r="AB142" s="197" t="s">
        <v>579</v>
      </c>
      <c r="AC142" s="198"/>
      <c r="AD142" s="198"/>
      <c r="AE142" s="199" t="s">
        <v>557</v>
      </c>
      <c r="AF142" s="200"/>
      <c r="AG142" s="200"/>
      <c r="AH142" s="200"/>
      <c r="AI142" s="199">
        <v>27.2</v>
      </c>
      <c r="AJ142" s="200"/>
      <c r="AK142" s="200"/>
      <c r="AL142" s="200"/>
      <c r="AM142" s="199">
        <v>20.7</v>
      </c>
      <c r="AN142" s="200"/>
      <c r="AO142" s="200"/>
      <c r="AP142" s="200"/>
      <c r="AQ142" s="199" t="s">
        <v>557</v>
      </c>
      <c r="AR142" s="200"/>
      <c r="AS142" s="200"/>
      <c r="AT142" s="200"/>
      <c r="AU142" s="199" t="s">
        <v>557</v>
      </c>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197" t="s">
        <v>579</v>
      </c>
      <c r="AC143" s="198"/>
      <c r="AD143" s="198"/>
      <c r="AE143" s="199" t="s">
        <v>557</v>
      </c>
      <c r="AF143" s="200"/>
      <c r="AG143" s="200"/>
      <c r="AH143" s="200"/>
      <c r="AI143" s="199" t="s">
        <v>557</v>
      </c>
      <c r="AJ143" s="200"/>
      <c r="AK143" s="200"/>
      <c r="AL143" s="200"/>
      <c r="AM143" s="199" t="s">
        <v>557</v>
      </c>
      <c r="AN143" s="200"/>
      <c r="AO143" s="200"/>
      <c r="AP143" s="200"/>
      <c r="AQ143" s="199" t="s">
        <v>557</v>
      </c>
      <c r="AR143" s="200"/>
      <c r="AS143" s="200"/>
      <c r="AT143" s="200"/>
      <c r="AU143" s="199">
        <v>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645</v>
      </c>
      <c r="AR145" s="192"/>
      <c r="AS145" s="126" t="s">
        <v>356</v>
      </c>
      <c r="AT145" s="127"/>
      <c r="AU145" s="193">
        <v>33</v>
      </c>
      <c r="AV145" s="193"/>
      <c r="AW145" s="126" t="s">
        <v>300</v>
      </c>
      <c r="AX145" s="188"/>
    </row>
    <row r="146" spans="1:50" ht="39.75" customHeight="1" x14ac:dyDescent="0.15">
      <c r="A146" s="182"/>
      <c r="B146" s="179"/>
      <c r="C146" s="173"/>
      <c r="D146" s="179"/>
      <c r="E146" s="173"/>
      <c r="F146" s="174"/>
      <c r="G146" s="97" t="s">
        <v>651</v>
      </c>
      <c r="H146" s="98"/>
      <c r="I146" s="98"/>
      <c r="J146" s="98"/>
      <c r="K146" s="98"/>
      <c r="L146" s="98"/>
      <c r="M146" s="98"/>
      <c r="N146" s="98"/>
      <c r="O146" s="98"/>
      <c r="P146" s="98"/>
      <c r="Q146" s="98"/>
      <c r="R146" s="98"/>
      <c r="S146" s="98"/>
      <c r="T146" s="98"/>
      <c r="U146" s="98"/>
      <c r="V146" s="98"/>
      <c r="W146" s="98"/>
      <c r="X146" s="99"/>
      <c r="Y146" s="194" t="s">
        <v>379</v>
      </c>
      <c r="Z146" s="195"/>
      <c r="AA146" s="196"/>
      <c r="AB146" s="197" t="s">
        <v>643</v>
      </c>
      <c r="AC146" s="198"/>
      <c r="AD146" s="198"/>
      <c r="AE146" s="199">
        <v>19.600000000000001</v>
      </c>
      <c r="AF146" s="200"/>
      <c r="AG146" s="200"/>
      <c r="AH146" s="200"/>
      <c r="AI146" s="199">
        <v>19.7</v>
      </c>
      <c r="AJ146" s="200"/>
      <c r="AK146" s="200"/>
      <c r="AL146" s="200"/>
      <c r="AM146" s="199">
        <v>26</v>
      </c>
      <c r="AN146" s="200"/>
      <c r="AO146" s="200"/>
      <c r="AP146" s="200"/>
      <c r="AQ146" s="199" t="s">
        <v>645</v>
      </c>
      <c r="AR146" s="200"/>
      <c r="AS146" s="200"/>
      <c r="AT146" s="200"/>
      <c r="AU146" s="199" t="s">
        <v>645</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644</v>
      </c>
      <c r="AC147" s="206"/>
      <c r="AD147" s="206"/>
      <c r="AE147" s="199" t="s">
        <v>645</v>
      </c>
      <c r="AF147" s="200"/>
      <c r="AG147" s="200"/>
      <c r="AH147" s="200"/>
      <c r="AI147" s="199" t="s">
        <v>646</v>
      </c>
      <c r="AJ147" s="200"/>
      <c r="AK147" s="200"/>
      <c r="AL147" s="200"/>
      <c r="AM147" s="199" t="s">
        <v>645</v>
      </c>
      <c r="AN147" s="200"/>
      <c r="AO147" s="200"/>
      <c r="AP147" s="200"/>
      <c r="AQ147" s="199" t="s">
        <v>647</v>
      </c>
      <c r="AR147" s="200"/>
      <c r="AS147" s="200"/>
      <c r="AT147" s="200"/>
      <c r="AU147" s="199">
        <v>30</v>
      </c>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669</v>
      </c>
      <c r="AR149" s="192"/>
      <c r="AS149" s="126" t="s">
        <v>356</v>
      </c>
      <c r="AT149" s="127"/>
      <c r="AU149" s="193">
        <v>33</v>
      </c>
      <c r="AV149" s="193"/>
      <c r="AW149" s="126" t="s">
        <v>300</v>
      </c>
      <c r="AX149" s="188"/>
    </row>
    <row r="150" spans="1:50" ht="39.75" customHeight="1" x14ac:dyDescent="0.15">
      <c r="A150" s="182"/>
      <c r="B150" s="179"/>
      <c r="C150" s="173"/>
      <c r="D150" s="179"/>
      <c r="E150" s="173"/>
      <c r="F150" s="174"/>
      <c r="G150" s="97" t="s">
        <v>668</v>
      </c>
      <c r="H150" s="98"/>
      <c r="I150" s="98"/>
      <c r="J150" s="98"/>
      <c r="K150" s="98"/>
      <c r="L150" s="98"/>
      <c r="M150" s="98"/>
      <c r="N150" s="98"/>
      <c r="O150" s="98"/>
      <c r="P150" s="98"/>
      <c r="Q150" s="98"/>
      <c r="R150" s="98"/>
      <c r="S150" s="98"/>
      <c r="T150" s="98"/>
      <c r="U150" s="98"/>
      <c r="V150" s="98"/>
      <c r="W150" s="98"/>
      <c r="X150" s="99"/>
      <c r="Y150" s="194" t="s">
        <v>379</v>
      </c>
      <c r="Z150" s="195"/>
      <c r="AA150" s="196"/>
      <c r="AB150" s="197" t="s">
        <v>648</v>
      </c>
      <c r="AC150" s="198"/>
      <c r="AD150" s="198"/>
      <c r="AE150" s="199">
        <v>22.6</v>
      </c>
      <c r="AF150" s="200"/>
      <c r="AG150" s="200"/>
      <c r="AH150" s="200"/>
      <c r="AI150" s="199">
        <v>32.5</v>
      </c>
      <c r="AJ150" s="200"/>
      <c r="AK150" s="200"/>
      <c r="AL150" s="200"/>
      <c r="AM150" s="199">
        <v>24.7</v>
      </c>
      <c r="AN150" s="200"/>
      <c r="AO150" s="200"/>
      <c r="AP150" s="200"/>
      <c r="AQ150" s="199" t="s">
        <v>650</v>
      </c>
      <c r="AR150" s="200"/>
      <c r="AS150" s="200"/>
      <c r="AT150" s="200"/>
      <c r="AU150" s="199" t="s">
        <v>671</v>
      </c>
      <c r="AV150" s="200"/>
      <c r="AW150" s="200"/>
      <c r="AX150" s="201"/>
    </row>
    <row r="151" spans="1:50" ht="39.75"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649</v>
      </c>
      <c r="AC151" s="206"/>
      <c r="AD151" s="206"/>
      <c r="AE151" s="199" t="s">
        <v>646</v>
      </c>
      <c r="AF151" s="200"/>
      <c r="AG151" s="200"/>
      <c r="AH151" s="200"/>
      <c r="AI151" s="199" t="s">
        <v>645</v>
      </c>
      <c r="AJ151" s="200"/>
      <c r="AK151" s="200"/>
      <c r="AL151" s="200"/>
      <c r="AM151" s="199" t="s">
        <v>645</v>
      </c>
      <c r="AN151" s="200"/>
      <c r="AO151" s="200"/>
      <c r="AP151" s="200"/>
      <c r="AQ151" s="199" t="s">
        <v>645</v>
      </c>
      <c r="AR151" s="200"/>
      <c r="AS151" s="200"/>
      <c r="AT151" s="200"/>
      <c r="AU151" s="199">
        <v>0</v>
      </c>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7" t="s">
        <v>384</v>
      </c>
      <c r="H430" s="116"/>
      <c r="I430" s="116"/>
      <c r="J430" s="898" t="s">
        <v>653</v>
      </c>
      <c r="K430" s="899"/>
      <c r="L430" s="899"/>
      <c r="M430" s="899"/>
      <c r="N430" s="899"/>
      <c r="O430" s="899"/>
      <c r="P430" s="899"/>
      <c r="Q430" s="899"/>
      <c r="R430" s="899"/>
      <c r="S430" s="899"/>
      <c r="T430" s="900"/>
      <c r="U430" s="587" t="s">
        <v>654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654</v>
      </c>
      <c r="AF432" s="193"/>
      <c r="AG432" s="126" t="s">
        <v>356</v>
      </c>
      <c r="AH432" s="127"/>
      <c r="AI432" s="149"/>
      <c r="AJ432" s="149"/>
      <c r="AK432" s="149"/>
      <c r="AL432" s="147"/>
      <c r="AM432" s="149"/>
      <c r="AN432" s="149"/>
      <c r="AO432" s="149"/>
      <c r="AP432" s="147"/>
      <c r="AQ432" s="589" t="s">
        <v>654</v>
      </c>
      <c r="AR432" s="193"/>
      <c r="AS432" s="126" t="s">
        <v>356</v>
      </c>
      <c r="AT432" s="127"/>
      <c r="AU432" s="193" t="s">
        <v>658</v>
      </c>
      <c r="AV432" s="193"/>
      <c r="AW432" s="126" t="s">
        <v>300</v>
      </c>
      <c r="AX432" s="188"/>
    </row>
    <row r="433" spans="1:50" ht="23.25" customHeight="1" x14ac:dyDescent="0.15">
      <c r="A433" s="182"/>
      <c r="B433" s="179"/>
      <c r="C433" s="173"/>
      <c r="D433" s="179"/>
      <c r="E433" s="335"/>
      <c r="F433" s="336"/>
      <c r="G433" s="97" t="s">
        <v>655</v>
      </c>
      <c r="H433" s="98"/>
      <c r="I433" s="98"/>
      <c r="J433" s="98"/>
      <c r="K433" s="98"/>
      <c r="L433" s="98"/>
      <c r="M433" s="98"/>
      <c r="N433" s="98"/>
      <c r="O433" s="98"/>
      <c r="P433" s="98"/>
      <c r="Q433" s="98"/>
      <c r="R433" s="98"/>
      <c r="S433" s="98"/>
      <c r="T433" s="98"/>
      <c r="U433" s="98"/>
      <c r="V433" s="98"/>
      <c r="W433" s="98"/>
      <c r="X433" s="99"/>
      <c r="Y433" s="194" t="s">
        <v>12</v>
      </c>
      <c r="Z433" s="195"/>
      <c r="AA433" s="196"/>
      <c r="AB433" s="206" t="s">
        <v>656</v>
      </c>
      <c r="AC433" s="206"/>
      <c r="AD433" s="206"/>
      <c r="AE433" s="333" t="s">
        <v>660</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657</v>
      </c>
      <c r="AC434" s="198"/>
      <c r="AD434" s="198"/>
      <c r="AE434" s="333" t="s">
        <v>654</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654</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654</v>
      </c>
      <c r="AF457" s="193"/>
      <c r="AG457" s="126" t="s">
        <v>356</v>
      </c>
      <c r="AH457" s="127"/>
      <c r="AI457" s="149"/>
      <c r="AJ457" s="149"/>
      <c r="AK457" s="149"/>
      <c r="AL457" s="147"/>
      <c r="AM457" s="149"/>
      <c r="AN457" s="149"/>
      <c r="AO457" s="149"/>
      <c r="AP457" s="147"/>
      <c r="AQ457" s="589" t="s">
        <v>654</v>
      </c>
      <c r="AR457" s="193"/>
      <c r="AS457" s="126" t="s">
        <v>356</v>
      </c>
      <c r="AT457" s="127"/>
      <c r="AU457" s="193" t="s">
        <v>659</v>
      </c>
      <c r="AV457" s="193"/>
      <c r="AW457" s="126" t="s">
        <v>300</v>
      </c>
      <c r="AX457" s="188"/>
    </row>
    <row r="458" spans="1:50" ht="23.25" customHeight="1" x14ac:dyDescent="0.15">
      <c r="A458" s="182"/>
      <c r="B458" s="179"/>
      <c r="C458" s="173"/>
      <c r="D458" s="179"/>
      <c r="E458" s="335"/>
      <c r="F458" s="336"/>
      <c r="G458" s="97" t="s">
        <v>654</v>
      </c>
      <c r="H458" s="98"/>
      <c r="I458" s="98"/>
      <c r="J458" s="98"/>
      <c r="K458" s="98"/>
      <c r="L458" s="98"/>
      <c r="M458" s="98"/>
      <c r="N458" s="98"/>
      <c r="O458" s="98"/>
      <c r="P458" s="98"/>
      <c r="Q458" s="98"/>
      <c r="R458" s="98"/>
      <c r="S458" s="98"/>
      <c r="T458" s="98"/>
      <c r="U458" s="98"/>
      <c r="V458" s="98"/>
      <c r="W458" s="98"/>
      <c r="X458" s="99"/>
      <c r="Y458" s="194" t="s">
        <v>12</v>
      </c>
      <c r="Z458" s="195"/>
      <c r="AA458" s="196"/>
      <c r="AB458" s="206" t="s">
        <v>654</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654</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09.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103.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599</v>
      </c>
      <c r="AH703" s="95"/>
      <c r="AI703" s="95"/>
      <c r="AJ703" s="95"/>
      <c r="AK703" s="95"/>
      <c r="AL703" s="95"/>
      <c r="AM703" s="95"/>
      <c r="AN703" s="95"/>
      <c r="AO703" s="95"/>
      <c r="AP703" s="95"/>
      <c r="AQ703" s="95"/>
      <c r="AR703" s="95"/>
      <c r="AS703" s="95"/>
      <c r="AT703" s="95"/>
      <c r="AU703" s="95"/>
      <c r="AV703" s="95"/>
      <c r="AW703" s="95"/>
      <c r="AX703" s="96"/>
    </row>
    <row r="704" spans="1:50" ht="102"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549</v>
      </c>
      <c r="AE705" s="714"/>
      <c r="AF705" s="714"/>
      <c r="AG705" s="118" t="s">
        <v>601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4.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549</v>
      </c>
      <c r="AE708" s="604"/>
      <c r="AF708" s="604"/>
      <c r="AG708" s="741" t="s">
        <v>602</v>
      </c>
      <c r="AH708" s="742"/>
      <c r="AI708" s="742"/>
      <c r="AJ708" s="742"/>
      <c r="AK708" s="742"/>
      <c r="AL708" s="742"/>
      <c r="AM708" s="742"/>
      <c r="AN708" s="742"/>
      <c r="AO708" s="742"/>
      <c r="AP708" s="742"/>
      <c r="AQ708" s="742"/>
      <c r="AR708" s="742"/>
      <c r="AS708" s="742"/>
      <c r="AT708" s="742"/>
      <c r="AU708" s="742"/>
      <c r="AV708" s="742"/>
      <c r="AW708" s="742"/>
      <c r="AX708" s="743"/>
    </row>
    <row r="709" spans="1:50" ht="49.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t="s">
        <v>582</v>
      </c>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9.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549</v>
      </c>
      <c r="AE712" s="782"/>
      <c r="AF712" s="782"/>
      <c r="AG712" s="809" t="s">
        <v>637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581</v>
      </c>
      <c r="AE713" s="322"/>
      <c r="AF713" s="662"/>
      <c r="AG713" s="94" t="s">
        <v>583</v>
      </c>
      <c r="AH713" s="95"/>
      <c r="AI713" s="95"/>
      <c r="AJ713" s="95"/>
      <c r="AK713" s="95"/>
      <c r="AL713" s="95"/>
      <c r="AM713" s="95"/>
      <c r="AN713" s="95"/>
      <c r="AO713" s="95"/>
      <c r="AP713" s="95"/>
      <c r="AQ713" s="95"/>
      <c r="AR713" s="95"/>
      <c r="AS713" s="95"/>
      <c r="AT713" s="95"/>
      <c r="AU713" s="95"/>
      <c r="AV713" s="95"/>
      <c r="AW713" s="95"/>
      <c r="AX713" s="96"/>
    </row>
    <row r="714" spans="1:50" ht="69"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605</v>
      </c>
      <c r="AH714" s="736"/>
      <c r="AI714" s="736"/>
      <c r="AJ714" s="736"/>
      <c r="AK714" s="736"/>
      <c r="AL714" s="736"/>
      <c r="AM714" s="736"/>
      <c r="AN714" s="736"/>
      <c r="AO714" s="736"/>
      <c r="AP714" s="736"/>
      <c r="AQ714" s="736"/>
      <c r="AR714" s="736"/>
      <c r="AS714" s="736"/>
      <c r="AT714" s="736"/>
      <c r="AU714" s="736"/>
      <c r="AV714" s="736"/>
      <c r="AW714" s="736"/>
      <c r="AX714" s="737"/>
    </row>
    <row r="715" spans="1:50" ht="48.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606</v>
      </c>
      <c r="AH715" s="742"/>
      <c r="AI715" s="742"/>
      <c r="AJ715" s="742"/>
      <c r="AK715" s="742"/>
      <c r="AL715" s="742"/>
      <c r="AM715" s="742"/>
      <c r="AN715" s="742"/>
      <c r="AO715" s="742"/>
      <c r="AP715" s="742"/>
      <c r="AQ715" s="742"/>
      <c r="AR715" s="742"/>
      <c r="AS715" s="742"/>
      <c r="AT715" s="742"/>
      <c r="AU715" s="742"/>
      <c r="AV715" s="742"/>
      <c r="AW715" s="742"/>
      <c r="AX715" s="743"/>
    </row>
    <row r="716" spans="1:50" ht="60"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94" t="s">
        <v>607</v>
      </c>
      <c r="AH716" s="95"/>
      <c r="AI716" s="95"/>
      <c r="AJ716" s="95"/>
      <c r="AK716" s="95"/>
      <c r="AL716" s="95"/>
      <c r="AM716" s="95"/>
      <c r="AN716" s="95"/>
      <c r="AO716" s="95"/>
      <c r="AP716" s="95"/>
      <c r="AQ716" s="95"/>
      <c r="AR716" s="95"/>
      <c r="AS716" s="95"/>
      <c r="AT716" s="95"/>
      <c r="AU716" s="95"/>
      <c r="AV716" s="95"/>
      <c r="AW716" s="95"/>
      <c r="AX716" s="96"/>
    </row>
    <row r="717" spans="1:50" ht="33.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65.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624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581</v>
      </c>
      <c r="AE719" s="604"/>
      <c r="AF719" s="604"/>
      <c r="AG719" s="118" t="s">
        <v>632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2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0.2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2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2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2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8" customHeight="1" x14ac:dyDescent="0.15">
      <c r="A726" s="639" t="s">
        <v>48</v>
      </c>
      <c r="B726" s="801"/>
      <c r="C726" s="814" t="s">
        <v>53</v>
      </c>
      <c r="D726" s="836"/>
      <c r="E726" s="836"/>
      <c r="F726" s="837"/>
      <c r="G726" s="573" t="s">
        <v>640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95.25" customHeight="1" thickBot="1" x14ac:dyDescent="0.2">
      <c r="A727" s="802"/>
      <c r="B727" s="803"/>
      <c r="C727" s="747" t="s">
        <v>57</v>
      </c>
      <c r="D727" s="748"/>
      <c r="E727" s="748"/>
      <c r="F727" s="749"/>
      <c r="G727" s="571" t="s">
        <v>609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663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27.5" customHeight="1" thickBot="1" x14ac:dyDescent="0.2">
      <c r="A731" s="798" t="s">
        <v>256</v>
      </c>
      <c r="B731" s="799"/>
      <c r="C731" s="799"/>
      <c r="D731" s="799"/>
      <c r="E731" s="800"/>
      <c r="F731" s="728" t="s">
        <v>664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94.5" customHeight="1" thickBot="1" x14ac:dyDescent="0.2">
      <c r="A733" s="672" t="s">
        <v>666</v>
      </c>
      <c r="B733" s="673"/>
      <c r="C733" s="673"/>
      <c r="D733" s="673"/>
      <c r="E733" s="674"/>
      <c r="F733" s="636" t="s">
        <v>665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39.5" customHeight="1" thickBot="1" x14ac:dyDescent="0.2">
      <c r="A735" s="789" t="s">
        <v>623</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559</v>
      </c>
      <c r="F737" s="987"/>
      <c r="G737" s="987"/>
      <c r="H737" s="987"/>
      <c r="I737" s="987"/>
      <c r="J737" s="987"/>
      <c r="K737" s="987"/>
      <c r="L737" s="987"/>
      <c r="M737" s="987"/>
      <c r="N737" s="358" t="s">
        <v>358</v>
      </c>
      <c r="O737" s="358"/>
      <c r="P737" s="358"/>
      <c r="Q737" s="358"/>
      <c r="R737" s="987" t="s">
        <v>630</v>
      </c>
      <c r="S737" s="987"/>
      <c r="T737" s="987"/>
      <c r="U737" s="987"/>
      <c r="V737" s="987"/>
      <c r="W737" s="987"/>
      <c r="X737" s="987"/>
      <c r="Y737" s="987"/>
      <c r="Z737" s="987"/>
      <c r="AA737" s="358" t="s">
        <v>359</v>
      </c>
      <c r="AB737" s="358"/>
      <c r="AC737" s="358"/>
      <c r="AD737" s="358"/>
      <c r="AE737" s="987" t="s">
        <v>629</v>
      </c>
      <c r="AF737" s="987"/>
      <c r="AG737" s="987"/>
      <c r="AH737" s="987"/>
      <c r="AI737" s="987"/>
      <c r="AJ737" s="987"/>
      <c r="AK737" s="987"/>
      <c r="AL737" s="987"/>
      <c r="AM737" s="987"/>
      <c r="AN737" s="358" t="s">
        <v>360</v>
      </c>
      <c r="AO737" s="358"/>
      <c r="AP737" s="358"/>
      <c r="AQ737" s="358"/>
      <c r="AR737" s="988" t="s">
        <v>628</v>
      </c>
      <c r="AS737" s="989"/>
      <c r="AT737" s="989"/>
      <c r="AU737" s="989"/>
      <c r="AV737" s="989"/>
      <c r="AW737" s="989"/>
      <c r="AX737" s="990"/>
      <c r="AY737" s="89"/>
      <c r="AZ737" s="89"/>
    </row>
    <row r="738" spans="1:52" ht="24.75" customHeight="1" x14ac:dyDescent="0.15">
      <c r="A738" s="991" t="s">
        <v>361</v>
      </c>
      <c r="B738" s="203"/>
      <c r="C738" s="203"/>
      <c r="D738" s="204"/>
      <c r="E738" s="987" t="s">
        <v>625</v>
      </c>
      <c r="F738" s="987"/>
      <c r="G738" s="987"/>
      <c r="H738" s="987"/>
      <c r="I738" s="987"/>
      <c r="J738" s="987"/>
      <c r="K738" s="987"/>
      <c r="L738" s="987"/>
      <c r="M738" s="987"/>
      <c r="N738" s="358" t="s">
        <v>362</v>
      </c>
      <c r="O738" s="358"/>
      <c r="P738" s="358"/>
      <c r="Q738" s="358"/>
      <c r="R738" s="987" t="s">
        <v>626</v>
      </c>
      <c r="S738" s="987"/>
      <c r="T738" s="987"/>
      <c r="U738" s="987"/>
      <c r="V738" s="987"/>
      <c r="W738" s="987"/>
      <c r="X738" s="987"/>
      <c r="Y738" s="987"/>
      <c r="Z738" s="987"/>
      <c r="AA738" s="358" t="s">
        <v>482</v>
      </c>
      <c r="AB738" s="358"/>
      <c r="AC738" s="358"/>
      <c r="AD738" s="358"/>
      <c r="AE738" s="987" t="s">
        <v>627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548</v>
      </c>
      <c r="F739" s="999"/>
      <c r="G739" s="999"/>
      <c r="H739" s="91" t="str">
        <f>IF(E739="", "", "(")</f>
        <v>(</v>
      </c>
      <c r="I739" s="982"/>
      <c r="J739" s="982"/>
      <c r="K739" s="91" t="str">
        <f>IF(OR(I739="　", I739=""), "", "-")</f>
        <v/>
      </c>
      <c r="L739" s="983">
        <v>306</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618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638</v>
      </c>
      <c r="H781" s="670"/>
      <c r="I781" s="670"/>
      <c r="J781" s="670"/>
      <c r="K781" s="671"/>
      <c r="L781" s="663" t="s">
        <v>619</v>
      </c>
      <c r="M781" s="664"/>
      <c r="N781" s="664"/>
      <c r="O781" s="664"/>
      <c r="P781" s="664"/>
      <c r="Q781" s="664"/>
      <c r="R781" s="664"/>
      <c r="S781" s="664"/>
      <c r="T781" s="664"/>
      <c r="U781" s="664"/>
      <c r="V781" s="664"/>
      <c r="W781" s="664"/>
      <c r="X781" s="665"/>
      <c r="Y781" s="384">
        <v>7</v>
      </c>
      <c r="Z781" s="385"/>
      <c r="AA781" s="385"/>
      <c r="AB781" s="804"/>
      <c r="AC781" s="669" t="s">
        <v>610</v>
      </c>
      <c r="AD781" s="670"/>
      <c r="AE781" s="670"/>
      <c r="AF781" s="670"/>
      <c r="AG781" s="671"/>
      <c r="AH781" s="663" t="s">
        <v>613</v>
      </c>
      <c r="AI781" s="664"/>
      <c r="AJ781" s="664"/>
      <c r="AK781" s="664"/>
      <c r="AL781" s="664"/>
      <c r="AM781" s="664"/>
      <c r="AN781" s="664"/>
      <c r="AO781" s="664"/>
      <c r="AP781" s="664"/>
      <c r="AQ781" s="664"/>
      <c r="AR781" s="664"/>
      <c r="AS781" s="664"/>
      <c r="AT781" s="665"/>
      <c r="AU781" s="384">
        <v>3</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611</v>
      </c>
      <c r="AD782" s="606"/>
      <c r="AE782" s="606"/>
      <c r="AF782" s="606"/>
      <c r="AG782" s="607"/>
      <c r="AH782" s="597" t="s">
        <v>614</v>
      </c>
      <c r="AI782" s="598"/>
      <c r="AJ782" s="598"/>
      <c r="AK782" s="598"/>
      <c r="AL782" s="598"/>
      <c r="AM782" s="598"/>
      <c r="AN782" s="598"/>
      <c r="AO782" s="598"/>
      <c r="AP782" s="598"/>
      <c r="AQ782" s="598"/>
      <c r="AR782" s="598"/>
      <c r="AS782" s="598"/>
      <c r="AT782" s="599"/>
      <c r="AU782" s="600">
        <v>1.3</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611</v>
      </c>
      <c r="AD783" s="606"/>
      <c r="AE783" s="606"/>
      <c r="AF783" s="606"/>
      <c r="AG783" s="607"/>
      <c r="AH783" s="597" t="s">
        <v>615</v>
      </c>
      <c r="AI783" s="598"/>
      <c r="AJ783" s="598"/>
      <c r="AK783" s="598"/>
      <c r="AL783" s="598"/>
      <c r="AM783" s="598"/>
      <c r="AN783" s="598"/>
      <c r="AO783" s="598"/>
      <c r="AP783" s="598"/>
      <c r="AQ783" s="598"/>
      <c r="AR783" s="598"/>
      <c r="AS783" s="598"/>
      <c r="AT783" s="599"/>
      <c r="AU783" s="600">
        <v>0</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612</v>
      </c>
      <c r="AD784" s="606"/>
      <c r="AE784" s="606"/>
      <c r="AF784" s="606"/>
      <c r="AG784" s="607"/>
      <c r="AH784" s="597" t="s">
        <v>616</v>
      </c>
      <c r="AI784" s="598"/>
      <c r="AJ784" s="598"/>
      <c r="AK784" s="598"/>
      <c r="AL784" s="598"/>
      <c r="AM784" s="598"/>
      <c r="AN784" s="598"/>
      <c r="AO784" s="598"/>
      <c r="AP784" s="598"/>
      <c r="AQ784" s="598"/>
      <c r="AR784" s="598"/>
      <c r="AS784" s="598"/>
      <c r="AT784" s="599"/>
      <c r="AU784" s="600">
        <v>0.6</v>
      </c>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4.8999999999999995</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621</v>
      </c>
      <c r="D837" s="340"/>
      <c r="E837" s="340"/>
      <c r="F837" s="340"/>
      <c r="G837" s="340"/>
      <c r="H837" s="340"/>
      <c r="I837" s="340"/>
      <c r="J837" s="341">
        <v>2011001038472</v>
      </c>
      <c r="K837" s="342"/>
      <c r="L837" s="342"/>
      <c r="M837" s="342"/>
      <c r="N837" s="342"/>
      <c r="O837" s="342"/>
      <c r="P837" s="355" t="s">
        <v>622</v>
      </c>
      <c r="Q837" s="343"/>
      <c r="R837" s="343"/>
      <c r="S837" s="343"/>
      <c r="T837" s="343"/>
      <c r="U837" s="343"/>
      <c r="V837" s="343"/>
      <c r="W837" s="343"/>
      <c r="X837" s="343"/>
      <c r="Y837" s="344">
        <v>7</v>
      </c>
      <c r="Z837" s="345"/>
      <c r="AA837" s="345"/>
      <c r="AB837" s="346"/>
      <c r="AC837" s="356" t="s">
        <v>519</v>
      </c>
      <c r="AD837" s="364"/>
      <c r="AE837" s="364"/>
      <c r="AF837" s="364"/>
      <c r="AG837" s="364"/>
      <c r="AH837" s="365">
        <v>1</v>
      </c>
      <c r="AI837" s="366"/>
      <c r="AJ837" s="366"/>
      <c r="AK837" s="366"/>
      <c r="AL837" s="350">
        <v>92.8</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3.75" customHeight="1" x14ac:dyDescent="0.15">
      <c r="A870" s="372">
        <v>1</v>
      </c>
      <c r="B870" s="372">
        <v>1</v>
      </c>
      <c r="C870" s="354" t="s">
        <v>620</v>
      </c>
      <c r="D870" s="340"/>
      <c r="E870" s="340"/>
      <c r="F870" s="340"/>
      <c r="G870" s="340"/>
      <c r="H870" s="340"/>
      <c r="I870" s="340"/>
      <c r="J870" s="341">
        <v>4010701026082</v>
      </c>
      <c r="K870" s="342"/>
      <c r="L870" s="342"/>
      <c r="M870" s="342"/>
      <c r="N870" s="342"/>
      <c r="O870" s="342"/>
      <c r="P870" s="355" t="s">
        <v>585</v>
      </c>
      <c r="Q870" s="343"/>
      <c r="R870" s="343"/>
      <c r="S870" s="343"/>
      <c r="T870" s="343"/>
      <c r="U870" s="343"/>
      <c r="V870" s="343"/>
      <c r="W870" s="343"/>
      <c r="X870" s="343"/>
      <c r="Y870" s="344">
        <v>4.9400000000000004</v>
      </c>
      <c r="Z870" s="345"/>
      <c r="AA870" s="345"/>
      <c r="AB870" s="346"/>
      <c r="AC870" s="356" t="s">
        <v>522</v>
      </c>
      <c r="AD870" s="364"/>
      <c r="AE870" s="364"/>
      <c r="AF870" s="364"/>
      <c r="AG870" s="364"/>
      <c r="AH870" s="365">
        <v>5</v>
      </c>
      <c r="AI870" s="366"/>
      <c r="AJ870" s="366"/>
      <c r="AK870" s="366"/>
      <c r="AL870" s="350">
        <v>100</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654</v>
      </c>
      <c r="F1102" s="371"/>
      <c r="G1102" s="371"/>
      <c r="H1102" s="371"/>
      <c r="I1102" s="371"/>
      <c r="J1102" s="341" t="s">
        <v>657</v>
      </c>
      <c r="K1102" s="342"/>
      <c r="L1102" s="342"/>
      <c r="M1102" s="342"/>
      <c r="N1102" s="342"/>
      <c r="O1102" s="342"/>
      <c r="P1102" s="355" t="s">
        <v>661</v>
      </c>
      <c r="Q1102" s="343"/>
      <c r="R1102" s="343"/>
      <c r="S1102" s="343"/>
      <c r="T1102" s="343"/>
      <c r="U1102" s="343"/>
      <c r="V1102" s="343"/>
      <c r="W1102" s="343"/>
      <c r="X1102" s="343"/>
      <c r="Y1102" s="344" t="s">
        <v>654</v>
      </c>
      <c r="Z1102" s="345"/>
      <c r="AA1102" s="345"/>
      <c r="AB1102" s="346"/>
      <c r="AC1102" s="347"/>
      <c r="AD1102" s="347"/>
      <c r="AE1102" s="347"/>
      <c r="AF1102" s="347"/>
      <c r="AG1102" s="347"/>
      <c r="AH1102" s="348" t="s">
        <v>654</v>
      </c>
      <c r="AI1102" s="349"/>
      <c r="AJ1102" s="349"/>
      <c r="AK1102" s="349"/>
      <c r="AL1102" s="350" t="s">
        <v>662</v>
      </c>
      <c r="AM1102" s="351"/>
      <c r="AN1102" s="351"/>
      <c r="AO1102" s="352"/>
      <c r="AP1102" s="353" t="s">
        <v>654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1">
    <cfRule type="expression" dxfId="2061" priority="2069">
      <formula>IF(RIGHT(TEXT(Y871,"0.#"),1)=".",FALSE,TRUE)</formula>
    </cfRule>
    <cfRule type="expression" dxfId="2060" priority="2070">
      <formula>IF(RIGHT(TEXT(Y871,"0.#"),1)=".",TRUE,FALSE)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1:AO871">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I33 AM33">
    <cfRule type="expression" dxfId="707" priority="7">
      <formula>IF(RIGHT(TEXT(AI33,"0.#"),1)=".",FALSE,TRUE)</formula>
    </cfRule>
    <cfRule type="expression" dxfId="706" priority="8">
      <formula>IF(RIGHT(TEXT(AI33,"0.#"),1)=".",TRUE,FALSE)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5"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2018-09-03T11:51:24Z</cp:lastPrinted>
  <dcterms:created xsi:type="dcterms:W3CDTF">2012-03-13T00:50:25Z</dcterms:created>
  <dcterms:modified xsi:type="dcterms:W3CDTF">2020-11-20T01:04:55Z</dcterms:modified>
</cp:coreProperties>
</file>