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10_スポーツ\2.WTで確認\スポ庁→ＷＴ(政策推進室確認済)\1_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820" windowHeight="4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62" i="3" l="1"/>
  <c r="AI62" i="3"/>
  <c r="AE62" i="3"/>
  <c r="AM55" i="3"/>
  <c r="AI55" i="3"/>
  <c r="AE55" i="3"/>
  <c r="AM48" i="3"/>
  <c r="AI48" i="3"/>
  <c r="AE48" i="3"/>
  <c r="AM34" i="3"/>
  <c r="AI34" i="3"/>
  <c r="AE34" i="3"/>
  <c r="AM41"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<sst xmlns="http://schemas.openxmlformats.org/spreadsheetml/2006/main" count="2952" uniqueCount="689">
  <si>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</si>
  <si>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</si>
  <si>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</si>
  <si>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</si>
  <si>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</si>
  <si>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</si>
  <si>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</si>
  <si>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</si>
  <si>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</si>
  <si>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</si>
  <si>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</si>
  <si>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</si>
  <si>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</si>
  <si>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</si>
  <si>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</si>
  <si>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</si>
  <si>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</si>
  <si>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</si>
  <si>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</si>
  <si>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</si>
  <si>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</si>
  <si>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</si>
  <si>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</si>
  <si>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</si>
  <si>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</si>
  <si>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</si>
  <si>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</si>
  <si>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</si>
  <si>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</si>
  <si>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</si>
  <si>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</si>
  <si>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</si>
  <si>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</si>
  <si>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</si>
  <si>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</si>
  <si>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</si>
  <si>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</si>
  <si>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</si>
  <si>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</si>
  <si>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</si>
  <si>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</si>
  <si>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</si>
  <si>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</si>
  <si>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</si>
  <si>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</si>
  <si>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</si>
  <si>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</si>
  <si>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</si>
  <si>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</si>
  <si>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</si>
  <si>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</si>
  <si>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</si>
  <si>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</si>
  <si>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</si>
  <si>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</si>
  <si>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</si>
  <si>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</si>
  <si>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</si>
  <si>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</si>
  <si>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</si>
  <si>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</si>
  <si>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</si>
  <si>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</si>
  <si>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</si>
  <si>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</si>
  <si>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</si>
  <si>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</si>
  <si>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</si>
  <si>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</si>
  <si>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</si>
  <si>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</si>
  <si>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</si>
  <si>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</si>
  <si>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</si>
  <si>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</si>
  <si>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</si>
  <si>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</si>
  <si>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</si>
  <si>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</si>
  <si>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</si>
  <si>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</si>
  <si>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</si>
  <si>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</si>
  <si>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</si>
  <si>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</si>
  <si>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</si>
  <si>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</si>
  <si>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</si>
  <si>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</si>
  <si>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</si>
  <si>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</si>
  <si>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</si>
  <si>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</si>
  <si>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</si>
  <si>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</si>
  <si>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</si>
  <si>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</si>
  <si>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</si>
  <si>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</si>
  <si>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</si>
  <si>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</si>
  <si>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</si>
  <si>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</si>
  <si>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</si>
  <si>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</si>
  <si>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</si>
  <si>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</si>
  <si>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</si>
  <si>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</si>
  <si>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</si>
  <si>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</si>
  <si>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</si>
  <si>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</si>
  <si>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</si>
  <si>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</si>
  <si>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</si>
  <si>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</si>
  <si>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</si>
  <si>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</si>
  <si>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</si>
  <si>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</si>
  <si>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</si>
  <si>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</si>
  <si>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</si>
  <si>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</si>
  <si>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</si>
  <si>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</si>
  <si>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</si>
  <si>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</si>
  <si>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</si>
  <si>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</si>
  <si>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</si>
  <si>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</si>
  <si>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</si>
  <si>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</si>
  <si>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</si>
  <si>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</si>
  <si>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</si>
  <si>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</si>
  <si>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</si>
  <si>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</si>
  <si>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</si>
  <si>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</si>
  <si>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</si>
  <si>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</si>
  <si>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</si>
  <si>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</si>
  <si>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</si>
  <si>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</si>
  <si>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</si>
  <si>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</si>
  <si>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</si>
  <si>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</si>
  <si>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</si>
  <si>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</si>
  <si>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</si>
  <si>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</si>
  <si>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</si>
  <si>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</si>
  <si>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</si>
  <si>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</si>
  <si>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</si>
  <si>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</si>
  <si>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</si>
  <si>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</si>
  <si>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</si>
  <si>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</si>
  <si>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</si>
  <si>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</si>
  <si>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</si>
  <si>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</si>
  <si>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</si>
  <si>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</si>
  <si>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</si>
  <si>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</si>
  <si>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</si>
  <si>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</si>
  <si>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</si>
  <si>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</si>
  <si>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</si>
  <si>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</si>
  <si>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</si>
  <si>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</si>
  <si>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</si>
  <si>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</si>
  <si>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</si>
  <si>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</si>
  <si>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</si>
  <si>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</si>
  <si>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</si>
  <si>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</si>
  <si>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</si>
  <si>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</si>
  <si>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</si>
  <si>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</si>
  <si>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</si>
  <si>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</si>
  <si>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</si>
  <si>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</si>
  <si>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</si>
  <si>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</si>
  <si>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</si>
  <si>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</si>
  <si>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</si>
  <si>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</si>
  <si>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</si>
  <si>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</si>
  <si>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</si>
  <si>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</si>
  <si>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</si>
  <si>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</si>
  <si>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</si>
  <si>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</si>
  <si>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</si>
  <si>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</si>
  <si>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</si>
  <si>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</si>
  <si>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</si>
  <si>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</si>
  <si>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</si>
  <si>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</si>
  <si>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</si>
  <si>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</si>
  <si>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</si>
  <si>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</si>
  <si>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</si>
  <si>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</si>
  <si>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</si>
  <si>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</si>
  <si>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</si>
  <si>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</si>
  <si>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</si>
  <si>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</si>
  <si>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</si>
  <si>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</si>
  <si>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</si>
  <si>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</si>
  <si>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</si>
  <si>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</si>
  <si>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</si>
  <si>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</si>
  <si>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</si>
  <si>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</si>
  <si>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</si>
  <si>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</si>
  <si>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</si>
  <si>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</si>
  <si>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</si>
  <si>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</si>
  <si>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</si>
  <si>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</si>
  <si>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</si>
  <si>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</si>
  <si>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</si>
  <si>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</si>
  <si>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</si>
  <si>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</si>
  <si>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</si>
  <si>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</si>
  <si>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</si>
  <si>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</si>
  <si>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</si>
  <si>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</si>
  <si>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</si>
  <si>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</si>
  <si>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</si>
  <si>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</si>
  <si>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</si>
  <si>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</si>
  <si>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</si>
  <si>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</si>
  <si>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</si>
  <si>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</si>
  <si>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</si>
  <si>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</si>
  <si>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</si>
  <si>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</si>
  <si>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</si>
  <si>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</si>
  <si>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</si>
  <si>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</si>
  <si>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</si>
  <si>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</si>
  <si>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</si>
  <si>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</si>
  <si>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</si>
  <si>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</si>
  <si>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</si>
  <si>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</si>
  <si>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</si>
  <si>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</si>
  <si>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</si>
  <si>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</si>
  <si>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</si>
  <si>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</si>
  <si>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</si>
  <si>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</si>
  <si>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</si>
  <si>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</si>
  <si>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</si>
  <si>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</si>
  <si>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</si>
  <si>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</si>
  <si>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</si>
  <si>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</si>
  <si>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</si>
  <si>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</si>
  <si>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</si>
  <si>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</si>
  <si>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</si>
  <si>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</si>
  <si>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</si>
  <si>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</si>
  <si>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</si>
  <si>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</si>
  <si>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</si>
  <si>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</si>
  <si>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</si>
  <si>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</si>
  <si>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</si>
  <si>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</si>
  <si>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</si>
  <si>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</si>
  <si>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</si>
  <si>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</si>
  <si>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</si>
  <si>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</si>
  <si>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</si>
  <si>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</si>
  <si>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</si>
  <si>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</si>
  <si>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</si>
  <si>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</si>
  <si>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</si>
  <si>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</si>
  <si>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</si>
  <si>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</si>
  <si>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</si>
  <si>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</si>
  <si>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</si>
  <si>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</si>
  <si>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</si>
  <si>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</si>
  <si>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</si>
  <si>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</si>
  <si>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</si>
  <si>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</si>
  <si>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</si>
  <si>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</si>
  <si>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</si>
  <si>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</si>
  <si>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</si>
  <si>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</si>
  <si>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</si>
  <si>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</si>
  <si>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</si>
  <si>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</si>
  <si>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</si>
  <si>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</si>
  <si>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</si>
  <si>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</si>
  <si>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</si>
  <si>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</si>
  <si>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</si>
  <si>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</si>
  <si>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</si>
  <si>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</si>
  <si>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</si>
  <si>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</si>
  <si>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</si>
  <si>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</si>
  <si>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</si>
  <si>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</si>
  <si>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</si>
  <si>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</si>
  <si>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</si>
  <si>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</si>
  <si>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</si>
  <si>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</si>
  <si>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</si>
  <si>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</si>
  <si>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</si>
  <si>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</si>
  <si>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</si>
  <si>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</si>
  <si>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</si>
  <si>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</si>
  <si>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</si>
  <si>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</si>
  <si>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</si>
  <si>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</si>
  <si>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</si>
  <si>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</si>
  <si>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</si>
  <si>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</si>
  <si>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</si>
  <si>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</si>
  <si>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</si>
  <si>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</si>
  <si>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</si>
  <si>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</si>
  <si>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</si>
  <si>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</si>
  <si>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</si>
  <si>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</si>
  <si>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</si>
  <si>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</si>
  <si>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</si>
  <si>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</si>
  <si>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</si>
  <si>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</si>
  <si>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</si>
  <si>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</si>
  <si>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</si>
  <si>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</si>
  <si>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</si>
  <si>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</si>
  <si>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</si>
  <si>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</si>
  <si>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</si>
  <si>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</si>
  <si>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</si>
  <si>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</si>
  <si>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</si>
  <si>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</si>
  <si>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</si>
  <si>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</si>
  <si>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</si>
  <si>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</si>
  <si>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</si>
  <si>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</si>
  <si>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</si>
  <si>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</si>
  <si>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</si>
  <si>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</si>
  <si>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</si>
  <si>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</si>
  <si>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</si>
  <si>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</si>
  <si>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</si>
  <si>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</si>
  <si>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</si>
  <si>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</si>
  <si>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</si>
  <si>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</si>
  <si>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</si>
  <si>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</si>
  <si>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</si>
  <si>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</si>
  <si>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</si>
  <si>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</si>
  <si>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</si>
  <si>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</si>
  <si>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</si>
  <si>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</si>
  <si>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</si>
  <si>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</si>
  <si>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</si>
  <si>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</si>
  <si>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</si>
  <si>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</si>
  <si>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</si>
  <si>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</si>
  <si>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</si>
  <si>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</si>
  <si>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</si>
  <si>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</si>
  <si>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</si>
  <si>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</si>
  <si>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</si>
  <si>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</si>
  <si>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</si>
  <si>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</si>
  <si>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</si>
  <si>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</si>
  <si>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</si>
  <si>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</si>
  <si>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</si>
  <si>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</si>
  <si>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</si>
  <si>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</si>
  <si>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</si>
  <si>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</si>
  <si>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</si>
  <si>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</si>
  <si>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</si>
  <si>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</si>
  <si>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</si>
  <si>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</si>
  <si>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</si>
  <si>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</si>
  <si>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</si>
  <si>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</si>
  <si>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</si>
  <si>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</si>
  <si>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</si>
  <si>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</si>
  <si>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</si>
  <si>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</si>
  <si>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</si>
  <si>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</si>
  <si>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</si>
  <si>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</si>
  <si>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</si>
  <si>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</si>
  <si>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</si>
  <si>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</si>
  <si>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</si>
  <si>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</si>
  <si>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</si>
  <si>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</si>
  <si>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</si>
  <si>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</si>
  <si>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</si>
  <si>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</si>
  <si>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</si>
  <si>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</si>
  <si>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</si>
  <si>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</si>
  <si>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</si>
  <si>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</si>
  <si>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</si>
  <si>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</si>
  <si>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</si>
  <si>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</si>
  <si>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</si>
  <si>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</si>
  <si>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</si>
  <si>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</si>
  <si>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</si>
  <si>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</si>
  <si>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</si>
  <si>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</si>
  <si>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</si>
  <si>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</si>
  <si>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</si>
  <si>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</si>
  <si>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</si>
  <si>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</si>
  <si>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</si>
  <si>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</si>
  <si>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</si>
  <si>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</si>
  <si>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</si>
  <si>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</si>
  <si>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</si>
  <si>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</si>
  <si>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</si>
  <si>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</si>
  <si>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</si>
  <si>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</si>
  <si>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</si>
  <si>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3"/>
  </si>
  <si>
    <t>スポーツ庁</t>
    <rPh sb="4" eb="5">
      <t>チョウ</t>
    </rPh>
    <phoneticPr fontId="5"/>
  </si>
  <si>
    <t>政策課　学校体育室</t>
    <rPh sb="0" eb="3">
      <t>セイサクカ</t>
    </rPh>
    <rPh sb="4" eb="6">
      <t>ガッコウ</t>
    </rPh>
    <rPh sb="6" eb="9">
      <t>タイイクシツ</t>
    </rPh>
    <phoneticPr fontId="5"/>
  </si>
  <si>
    <t>学校体育室長
塩川　達大</t>
    <rPh sb="0" eb="2">
      <t>ガッコウ</t>
    </rPh>
    <rPh sb="2" eb="4">
      <t>タイイク</t>
    </rPh>
    <rPh sb="4" eb="6">
      <t>シツチョウ</t>
    </rPh>
    <rPh sb="7" eb="9">
      <t>シオカワ</t>
    </rPh>
    <rPh sb="10" eb="11">
      <t>タツ</t>
    </rPh>
    <rPh sb="11" eb="12">
      <t>ダイ</t>
    </rPh>
    <phoneticPr fontId="5"/>
  </si>
  <si>
    <t>スポーツ基本法第３条、第１７条</t>
    <rPh sb="4" eb="7">
      <t>キホンホウ</t>
    </rPh>
    <rPh sb="7" eb="8">
      <t>ダイ</t>
    </rPh>
    <rPh sb="9" eb="10">
      <t>ジョウ</t>
    </rPh>
    <rPh sb="11" eb="12">
      <t>ダイ</t>
    </rPh>
    <rPh sb="14" eb="15">
      <t>ジョウ</t>
    </rPh>
    <phoneticPr fontId="5"/>
  </si>
  <si>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に向けた指導の改善に役立てることを目的とする。</t>
    <rPh sb="52" eb="54">
      <t>セサク</t>
    </rPh>
    <rPh sb="55" eb="57">
      <t>カイゼン</t>
    </rPh>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</si>
  <si>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rPh sb="40" eb="43">
      <t>シツモンシ</t>
    </rPh>
    <rPh sb="46" eb="48">
      <t>ジッシ</t>
    </rPh>
    <rPh sb="49" eb="52">
      <t>チョウサヒョウ</t>
    </rPh>
    <rPh sb="53" eb="55">
      <t>サクセイ</t>
    </rPh>
    <rPh sb="56" eb="58">
      <t>ハイソウ</t>
    </rPh>
    <rPh sb="59" eb="61">
      <t>カイシュウ</t>
    </rPh>
    <rPh sb="62" eb="64">
      <t>ニュウリョク</t>
    </rPh>
    <rPh sb="65" eb="67">
      <t>シュウケイ</t>
    </rPh>
    <rPh sb="69" eb="71">
      <t>チョウサ</t>
    </rPh>
    <rPh sb="71" eb="73">
      <t>ケッカ</t>
    </rPh>
    <rPh sb="74" eb="76">
      <t>ブンセキ</t>
    </rPh>
    <rPh sb="95" eb="97">
      <t>ケッカ</t>
    </rPh>
    <rPh sb="100" eb="101">
      <t>トウ</t>
    </rPh>
    <phoneticPr fontId="3"/>
  </si>
  <si>
    <t>-</t>
  </si>
  <si>
    <t>-</t>
    <phoneticPr fontId="5"/>
  </si>
  <si>
    <t>343</t>
    <phoneticPr fontId="5"/>
  </si>
  <si>
    <t>341</t>
    <phoneticPr fontId="5"/>
  </si>
  <si>
    <t>361</t>
    <phoneticPr fontId="5"/>
  </si>
  <si>
    <t>323</t>
    <phoneticPr fontId="5"/>
  </si>
  <si>
    <t>318</t>
    <phoneticPr fontId="5"/>
  </si>
  <si>
    <t>306</t>
    <phoneticPr fontId="5"/>
  </si>
  <si>
    <t>291</t>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</si>
  <si>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t>
  </si>
  <si>
    <t>スポーツ振興事業委託費</t>
    <rPh sb="4" eb="11">
      <t>シンコウジギョウイタクヒ</t>
    </rPh>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</si>
  <si>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</si>
  <si>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</si>
  <si>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</si>
  <si>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</si>
  <si>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</si>
  <si>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</si>
  <si>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</si>
  <si>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</si>
  <si>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</si>
  <si>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</si>
  <si>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</si>
  <si>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</si>
  <si>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</si>
  <si>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</si>
  <si>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「全国体力・運動能力、運動習慣等調査」結果を踏まえて体育の授業改善に取り組んだ小学校の割合を９０％にする。</t>
  </si>
  <si>
    <t>「全国体力・運動能力、運動習慣等調査」結果を踏まえて体育の授業改善に取り組んだ小学校の割合</t>
  </si>
  <si>
    <t>「全国体力・運動能力、運動習慣等調査」結果を踏まえて体育の授業改善に取り組んだ中学校の割合を９０％にする。</t>
  </si>
  <si>
    <t>「全国体力・運動能力、運動習慣等調査」結果を踏まえて体育の授業改善に取り組んだ中学校の割合</t>
  </si>
  <si>
    <t>「全国体力・運動能力、運動習慣等調査」結果を踏まえて体育の授業以外で体力向上に取り組んだ小学校の割合を９０％にする</t>
  </si>
  <si>
    <t>「全国体力・運動能力、運動習慣等調査」結果を踏まえて体育の授業以外で体力向上に取り組んだ小学校の割合</t>
  </si>
  <si>
    <t>「全国体力・運動能力、運動習慣等調査」結果を踏まえて保健体育の授業以外で体力向上に取り組んだ中学校の割合を９０％にする。</t>
  </si>
  <si>
    <t>「全国体力・運動能力、運動習慣等調査」結果を踏まえて保健体育の授業以外で体力向上に取り組んだ中学校の割合</t>
  </si>
  <si>
    <t>％</t>
    <phoneticPr fontId="5"/>
  </si>
  <si>
    <t>全国体力・運動能力、運動習慣等調査を実施した小学校、中学校参加学校の割合</t>
    <phoneticPr fontId="5"/>
  </si>
  <si>
    <t>％</t>
    <phoneticPr fontId="5"/>
  </si>
  <si>
    <t>執行額／学校数　　　　　</t>
    <rPh sb="0" eb="2">
      <t>シッコウ</t>
    </rPh>
    <rPh sb="2" eb="3">
      <t>ガク</t>
    </rPh>
    <rPh sb="4" eb="6">
      <t>ガッコウ</t>
    </rPh>
    <rPh sb="6" eb="7">
      <t>スウ</t>
    </rPh>
    <phoneticPr fontId="5"/>
  </si>
  <si>
    <t>千円</t>
    <rPh sb="0" eb="2">
      <t>センエン</t>
    </rPh>
    <phoneticPr fontId="5"/>
  </si>
  <si>
    <t>千円/校</t>
    <rPh sb="0" eb="2">
      <t>センエン</t>
    </rPh>
    <rPh sb="3" eb="4">
      <t>コウ</t>
    </rPh>
    <phoneticPr fontId="5"/>
  </si>
  <si>
    <t>280,800千円
/31,055校</t>
    <rPh sb="7" eb="9">
      <t>センエン</t>
    </rPh>
    <rPh sb="17" eb="18">
      <t>コウ</t>
    </rPh>
    <phoneticPr fontId="5"/>
  </si>
  <si>
    <t>240,840千円
/30,865校</t>
    <rPh sb="7" eb="9">
      <t>センエン</t>
    </rPh>
    <rPh sb="17" eb="18">
      <t>コウ</t>
    </rPh>
    <phoneticPr fontId="5"/>
  </si>
  <si>
    <t>230,146千円
/32,839校</t>
    <phoneticPr fontId="5"/>
  </si>
  <si>
    <t>％</t>
    <phoneticPr fontId="5"/>
  </si>
  <si>
    <t>-</t>
    <phoneticPr fontId="5"/>
  </si>
  <si>
    <t>スポーツ基本法第9条に定めるスポーツ基本計画（中央教育審議会で答申）に基づいた施策である。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1">
      <t>セサク</t>
    </rPh>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</si>
  <si>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rPh sb="0" eb="3">
      <t>ホンチョウサ</t>
    </rPh>
    <rPh sb="3" eb="5">
      <t>ケッカ</t>
    </rPh>
    <rPh sb="5" eb="7">
      <t>ホウコク</t>
    </rPh>
    <rPh sb="9" eb="10">
      <t>クニ</t>
    </rPh>
    <rPh sb="11" eb="13">
      <t>キョウイク</t>
    </rPh>
    <rPh sb="13" eb="16">
      <t>イインカイ</t>
    </rPh>
    <rPh sb="16" eb="17">
      <t>オヨ</t>
    </rPh>
    <rPh sb="21" eb="23">
      <t>コドモ</t>
    </rPh>
    <rPh sb="24" eb="26">
      <t>タイリョク</t>
    </rPh>
    <rPh sb="27" eb="29">
      <t>コウジョウ</t>
    </rPh>
    <rPh sb="30" eb="32">
      <t>ガッコウ</t>
    </rPh>
    <rPh sb="32" eb="34">
      <t>タイイク</t>
    </rPh>
    <rPh sb="35" eb="37">
      <t>ジュウジツ</t>
    </rPh>
    <rPh sb="37" eb="38">
      <t>トウ</t>
    </rPh>
    <rPh sb="39" eb="40">
      <t>ト</t>
    </rPh>
    <rPh sb="41" eb="42">
      <t>ク</t>
    </rPh>
    <rPh sb="44" eb="45">
      <t>イ</t>
    </rPh>
    <rPh sb="46" eb="47">
      <t>サイ</t>
    </rPh>
    <rPh sb="49" eb="50">
      <t>ミズカ</t>
    </rPh>
    <rPh sb="52" eb="54">
      <t>ジョウキョウ</t>
    </rPh>
    <rPh sb="55" eb="57">
      <t>ハアク</t>
    </rPh>
    <rPh sb="59" eb="61">
      <t>ブンセキ</t>
    </rPh>
    <rPh sb="66" eb="68">
      <t>カノウ</t>
    </rPh>
    <rPh sb="80" eb="82">
      <t>セサク</t>
    </rPh>
    <rPh sb="83" eb="85">
      <t>ジッシ</t>
    </rPh>
    <rPh sb="92" eb="94">
      <t>キソ</t>
    </rPh>
    <rPh sb="97" eb="99">
      <t>ジギョウ</t>
    </rPh>
    <rPh sb="103" eb="104">
      <t>キワ</t>
    </rPh>
    <rPh sb="106" eb="108">
      <t>ユウセン</t>
    </rPh>
    <rPh sb="108" eb="109">
      <t>ド</t>
    </rPh>
    <rPh sb="110" eb="111">
      <t>タカ</t>
    </rPh>
    <rPh sb="112" eb="114">
      <t>ジギョウ</t>
    </rPh>
    <phoneticPr fontId="5"/>
  </si>
  <si>
    <t>有</t>
  </si>
  <si>
    <t>無</t>
  </si>
  <si>
    <t>支出先の選定に当たっては、公募を実施し、一般競争入札（総合評価落札方式）で、技術・価格の両面からの総合評価による審査を行い、競争性を確保し業者を選定している。</t>
    <phoneticPr fontId="5"/>
  </si>
  <si>
    <t>本事業は、全国的な調査を各学校の参加を得（個人票の提出等）、体力や運動習慣等の状況を把握・分析することにより課題や好事例等を明らかにするものである。</t>
    <rPh sb="0" eb="1">
      <t>ホン</t>
    </rPh>
    <rPh sb="1" eb="3">
      <t>ジギョウ</t>
    </rPh>
    <rPh sb="5" eb="8">
      <t>ゼンコクテキ</t>
    </rPh>
    <rPh sb="9" eb="11">
      <t>チョウサ</t>
    </rPh>
    <rPh sb="12" eb="15">
      <t>カクガッコウ</t>
    </rPh>
    <rPh sb="16" eb="18">
      <t>サンカ</t>
    </rPh>
    <rPh sb="19" eb="20">
      <t>エ</t>
    </rPh>
    <rPh sb="21" eb="24">
      <t>コジンヒョウ</t>
    </rPh>
    <rPh sb="25" eb="27">
      <t>テイシュツ</t>
    </rPh>
    <rPh sb="27" eb="28">
      <t>トウ</t>
    </rPh>
    <rPh sb="30" eb="32">
      <t>タイリョク</t>
    </rPh>
    <rPh sb="33" eb="35">
      <t>ウンドウ</t>
    </rPh>
    <rPh sb="35" eb="37">
      <t>シュウカン</t>
    </rPh>
    <rPh sb="37" eb="38">
      <t>トウ</t>
    </rPh>
    <phoneticPr fontId="5"/>
  </si>
  <si>
    <t>予定価格の作成に当たっては、同事業の過去実績や市場価格の調査等により設定を行っている。</t>
    <rPh sb="0" eb="2">
      <t>ヨテイ</t>
    </rPh>
    <rPh sb="2" eb="4">
      <t>カカク</t>
    </rPh>
    <rPh sb="5" eb="7">
      <t>サクセイ</t>
    </rPh>
    <rPh sb="8" eb="9">
      <t>ア</t>
    </rPh>
    <rPh sb="14" eb="15">
      <t>ドウ</t>
    </rPh>
    <rPh sb="15" eb="17">
      <t>ジギョウ</t>
    </rPh>
    <rPh sb="18" eb="20">
      <t>カコ</t>
    </rPh>
    <rPh sb="20" eb="22">
      <t>ジッセキ</t>
    </rPh>
    <rPh sb="23" eb="25">
      <t>シジョウ</t>
    </rPh>
    <rPh sb="25" eb="27">
      <t>カカク</t>
    </rPh>
    <rPh sb="28" eb="30">
      <t>チョウサ</t>
    </rPh>
    <rPh sb="30" eb="31">
      <t>トウ</t>
    </rPh>
    <rPh sb="34" eb="36">
      <t>セッテイ</t>
    </rPh>
    <rPh sb="37" eb="38">
      <t>オコナ</t>
    </rPh>
    <phoneticPr fontId="5"/>
  </si>
  <si>
    <t>事業計画の提出時に費目・使途について精査を行った上で、契約を締結しており、また、事業終了後、精算時にも内容の精査を行っている。</t>
    <rPh sb="0" eb="2">
      <t>ジギョウ</t>
    </rPh>
    <rPh sb="2" eb="4">
      <t>ケイカク</t>
    </rPh>
    <rPh sb="5" eb="7">
      <t>テイシュツ</t>
    </rPh>
    <rPh sb="7" eb="8">
      <t>ジ</t>
    </rPh>
    <rPh sb="9" eb="11">
      <t>ヒモク</t>
    </rPh>
    <rPh sb="12" eb="14">
      <t>シト</t>
    </rPh>
    <rPh sb="18" eb="20">
      <t>セイサ</t>
    </rPh>
    <rPh sb="21" eb="22">
      <t>オコナ</t>
    </rPh>
    <rPh sb="24" eb="25">
      <t>ウエ</t>
    </rPh>
    <rPh sb="27" eb="29">
      <t>ケイヤク</t>
    </rPh>
    <rPh sb="30" eb="32">
      <t>テイケツ</t>
    </rPh>
    <rPh sb="40" eb="42">
      <t>ジギョウ</t>
    </rPh>
    <rPh sb="42" eb="45">
      <t>シュウリョウゴ</t>
    </rPh>
    <rPh sb="46" eb="49">
      <t>セイサンジ</t>
    </rPh>
    <rPh sb="51" eb="53">
      <t>ナイヨウ</t>
    </rPh>
    <rPh sb="54" eb="56">
      <t>セイサ</t>
    </rPh>
    <rPh sb="57" eb="58">
      <t>オコナ</t>
    </rPh>
    <phoneticPr fontId="5"/>
  </si>
  <si>
    <t>○</t>
    <phoneticPr fontId="5"/>
  </si>
  <si>
    <t>○</t>
    <phoneticPr fontId="5"/>
  </si>
  <si>
    <t>○</t>
    <phoneticPr fontId="5"/>
  </si>
  <si>
    <t>‐</t>
  </si>
  <si>
    <t>成果実績については、年々向上しており、目標値については、適宜見直しを図っている。</t>
    <rPh sb="0" eb="2">
      <t>セイカ</t>
    </rPh>
    <rPh sb="2" eb="4">
      <t>ジッセキ</t>
    </rPh>
    <rPh sb="10" eb="12">
      <t>ネンネン</t>
    </rPh>
    <rPh sb="12" eb="14">
      <t>コウジョウ</t>
    </rPh>
    <rPh sb="19" eb="22">
      <t>モクヒョウチ</t>
    </rPh>
    <rPh sb="28" eb="30">
      <t>テキギ</t>
    </rPh>
    <rPh sb="30" eb="32">
      <t>ミナオ</t>
    </rPh>
    <rPh sb="34" eb="35">
      <t>ハカ</t>
    </rPh>
    <phoneticPr fontId="5"/>
  </si>
  <si>
    <t>当事業においては、より事業効果が望める委託先で実施することとしており、効率的かつ効果的な事業実施となるよう努めている。</t>
    <rPh sb="0" eb="3">
      <t>トウジギョウ</t>
    </rPh>
    <phoneticPr fontId="5"/>
  </si>
  <si>
    <t>活動実績参照。</t>
    <rPh sb="0" eb="2">
      <t>カツドウ</t>
    </rPh>
    <rPh sb="2" eb="4">
      <t>ジッセキ</t>
    </rPh>
    <rPh sb="4" eb="6">
      <t>サンショウ</t>
    </rPh>
    <phoneticPr fontId="5"/>
  </si>
  <si>
    <t>成果実績参照。今年度は、さらに活用促進を図るための取組を行う予定。</t>
    <rPh sb="0" eb="2">
      <t>セイカ</t>
    </rPh>
    <rPh sb="2" eb="4">
      <t>ジッセキ</t>
    </rPh>
    <rPh sb="4" eb="6">
      <t>サンショウ</t>
    </rPh>
    <rPh sb="7" eb="10">
      <t>コンネンド</t>
    </rPh>
    <rPh sb="15" eb="17">
      <t>カツヨウ</t>
    </rPh>
    <rPh sb="17" eb="19">
      <t>ソクシン</t>
    </rPh>
    <rPh sb="20" eb="21">
      <t>ハカ</t>
    </rPh>
    <rPh sb="25" eb="27">
      <t>トリクミ</t>
    </rPh>
    <rPh sb="28" eb="29">
      <t>オコナ</t>
    </rPh>
    <rPh sb="30" eb="32">
      <t>ヨテイ</t>
    </rPh>
    <phoneticPr fontId="5"/>
  </si>
  <si>
    <t>当該事業の執行状況に係る点検方法については、委託事業完了報告書に添付される証拠書類（収支簿、見積書、納品書、請求書等）を検査することにより、適切な執行が行われているかを確認した。</t>
  </si>
  <si>
    <t>引き続き、報告書等の成果物が、各学校現場で有効に活用され、子供の体力向上に向けたＰＤＣＡサイクルの確立、定着を図ることができるよう、見直しを図る。
また、効率的かつ効果的な調査の実施や報告書等の提供方法として、ＷＥＢの活用方法や活用を促す手法等について検討する。</t>
  </si>
  <si>
    <t>１１　スポーツの振興</t>
  </si>
  <si>
    <t>人件費</t>
    <rPh sb="0" eb="3">
      <t>ジンケンヒ</t>
    </rPh>
    <phoneticPr fontId="5"/>
  </si>
  <si>
    <t>電子計算機諸費</t>
    <rPh sb="0" eb="2">
      <t>デンシ</t>
    </rPh>
    <rPh sb="2" eb="5">
      <t>ケイサンキ</t>
    </rPh>
    <rPh sb="5" eb="7">
      <t>ショヒ</t>
    </rPh>
    <phoneticPr fontId="5"/>
  </si>
  <si>
    <t>旅費</t>
    <rPh sb="0" eb="2">
      <t>リョヒ</t>
    </rPh>
    <phoneticPr fontId="5"/>
  </si>
  <si>
    <t>雑役務費</t>
    <rPh sb="0" eb="1">
      <t>ザツ</t>
    </rPh>
    <rPh sb="1" eb="4">
      <t>エキムヒ</t>
    </rPh>
    <phoneticPr fontId="5"/>
  </si>
  <si>
    <t>一般管理費</t>
    <rPh sb="0" eb="5">
      <t>イッパンカンリヒ</t>
    </rPh>
    <phoneticPr fontId="5"/>
  </si>
  <si>
    <t>再委託費</t>
    <rPh sb="0" eb="3">
      <t>サイイタク</t>
    </rPh>
    <rPh sb="3" eb="4">
      <t>ヒ</t>
    </rPh>
    <phoneticPr fontId="5"/>
  </si>
  <si>
    <t>基幹システム設計費</t>
    <rPh sb="0" eb="2">
      <t>キカン</t>
    </rPh>
    <rPh sb="6" eb="8">
      <t>セッケイ</t>
    </rPh>
    <rPh sb="8" eb="9">
      <t>ヒ</t>
    </rPh>
    <phoneticPr fontId="5"/>
  </si>
  <si>
    <t>研究職員</t>
    <rPh sb="0" eb="2">
      <t>ケンキュウ</t>
    </rPh>
    <rPh sb="2" eb="4">
      <t>ショクイン</t>
    </rPh>
    <phoneticPr fontId="5"/>
  </si>
  <si>
    <t>各ＷＧ委員旅費</t>
    <rPh sb="0" eb="1">
      <t>カク</t>
    </rPh>
    <rPh sb="3" eb="5">
      <t>イイン</t>
    </rPh>
    <rPh sb="5" eb="7">
      <t>リョヒ</t>
    </rPh>
    <phoneticPr fontId="5"/>
  </si>
  <si>
    <t>コールセンター開設・調査票保管料</t>
    <rPh sb="10" eb="13">
      <t>チョウサヒョウ</t>
    </rPh>
    <rPh sb="13" eb="16">
      <t>ホカンリョウ</t>
    </rPh>
    <phoneticPr fontId="5"/>
  </si>
  <si>
    <t>学研教育みらいの直近の決算時の管理費率9.1023％</t>
    <rPh sb="0" eb="2">
      <t>ガッケン</t>
    </rPh>
    <rPh sb="2" eb="4">
      <t>キョウイク</t>
    </rPh>
    <rPh sb="8" eb="10">
      <t>チョッキン</t>
    </rPh>
    <rPh sb="11" eb="13">
      <t>ケッサン</t>
    </rPh>
    <rPh sb="13" eb="14">
      <t>ジ</t>
    </rPh>
    <rPh sb="15" eb="18">
      <t>カンリヒ</t>
    </rPh>
    <rPh sb="18" eb="19">
      <t>リツ</t>
    </rPh>
    <phoneticPr fontId="5"/>
  </si>
  <si>
    <t>再委託先：（株）プリマジェスト</t>
    <rPh sb="0" eb="4">
      <t>サイイタクサキ</t>
    </rPh>
    <rPh sb="6" eb="7">
      <t>カブ</t>
    </rPh>
    <phoneticPr fontId="5"/>
  </si>
  <si>
    <t>平成29年度全国体力・運動能力、運動習慣等調査</t>
    <phoneticPr fontId="5"/>
  </si>
  <si>
    <t>全国体力・運動能力、運動習慣等調査（平成27年度から平成29年度）</t>
    <rPh sb="0" eb="2">
      <t>ゼンコク</t>
    </rPh>
    <rPh sb="2" eb="4">
      <t>タイリョク</t>
    </rPh>
    <rPh sb="5" eb="7">
      <t>ウンドウ</t>
    </rPh>
    <rPh sb="7" eb="9">
      <t>ノウリョク</t>
    </rPh>
    <rPh sb="10" eb="12">
      <t>ウンドウ</t>
    </rPh>
    <rPh sb="12" eb="14">
      <t>シュウカン</t>
    </rPh>
    <rPh sb="14" eb="15">
      <t>トウ</t>
    </rPh>
    <rPh sb="15" eb="17">
      <t>チョウサ</t>
    </rPh>
    <rPh sb="18" eb="20">
      <t>ヘイセイ</t>
    </rPh>
    <rPh sb="22" eb="24">
      <t>ネンド</t>
    </rPh>
    <rPh sb="26" eb="28">
      <t>ヘイセイ</t>
    </rPh>
    <rPh sb="30" eb="32">
      <t>ネンド</t>
    </rPh>
    <phoneticPr fontId="3"/>
  </si>
  <si>
    <t>教育振興基本計画(平成20年7月1日閣議決定)
第2期スポーツ基本計画（平成29年3月24日策定）</t>
    <rPh sb="24" eb="25">
      <t>ダイ</t>
    </rPh>
    <rPh sb="26" eb="27">
      <t>キ</t>
    </rPh>
    <phoneticPr fontId="5"/>
  </si>
  <si>
    <t>「全国体力・運動能力、運動習慣等調査」結果を踏まえて子供の体力向上に関する施策を実施した市区町村教育委員会の割合を９０％にする。</t>
    <phoneticPr fontId="5"/>
  </si>
  <si>
    <t>「全国体力・運動能力、運動習慣等調査」結果を踏まえて子供の体力向上に関する施策を実施した市区町村教育委員会の割合</t>
    <phoneticPr fontId="5"/>
  </si>
  <si>
    <t>216,041千円
/30,726校</t>
    <phoneticPr fontId="5"/>
  </si>
  <si>
    <t>全国的な子供の体力等の状況を把握・分析し、課題や好事例等を明らかにすることで、教育委員会や学校単位での分析やそれを踏まえた取組を促すものであり、地方自治体等がそれぞれ独自に実施することは困難である。</t>
    <rPh sb="0" eb="3">
      <t>ゼンコクテキ</t>
    </rPh>
    <rPh sb="4" eb="6">
      <t>コドモ</t>
    </rPh>
    <rPh sb="7" eb="9">
      <t>タイリョク</t>
    </rPh>
    <rPh sb="9" eb="10">
      <t>トウ</t>
    </rPh>
    <rPh sb="11" eb="13">
      <t>ジョウキョウ</t>
    </rPh>
    <rPh sb="14" eb="16">
      <t>ハアク</t>
    </rPh>
    <rPh sb="17" eb="19">
      <t>ブンセキ</t>
    </rPh>
    <rPh sb="21" eb="23">
      <t>カダイ</t>
    </rPh>
    <rPh sb="24" eb="28">
      <t>コウジレイナド</t>
    </rPh>
    <rPh sb="29" eb="30">
      <t>アキ</t>
    </rPh>
    <rPh sb="39" eb="41">
      <t>キョウイク</t>
    </rPh>
    <rPh sb="41" eb="44">
      <t>イインカイ</t>
    </rPh>
    <rPh sb="45" eb="47">
      <t>ガッコウ</t>
    </rPh>
    <rPh sb="47" eb="49">
      <t>タンイ</t>
    </rPh>
    <rPh sb="51" eb="53">
      <t>ブンセキ</t>
    </rPh>
    <rPh sb="57" eb="58">
      <t>フ</t>
    </rPh>
    <rPh sb="61" eb="63">
      <t>トリクミ</t>
    </rPh>
    <rPh sb="64" eb="65">
      <t>ウナガ</t>
    </rPh>
    <rPh sb="72" eb="74">
      <t>チホウ</t>
    </rPh>
    <rPh sb="74" eb="77">
      <t>ジチタイ</t>
    </rPh>
    <rPh sb="77" eb="78">
      <t>トウ</t>
    </rPh>
    <rPh sb="83" eb="85">
      <t>ドクジ</t>
    </rPh>
    <rPh sb="86" eb="88">
      <t>ジッシ</t>
    </rPh>
    <rPh sb="93" eb="95">
      <t>コンナン</t>
    </rPh>
    <phoneticPr fontId="5"/>
  </si>
  <si>
    <t>-</t>
    <phoneticPr fontId="5"/>
  </si>
  <si>
    <t>-</t>
    <phoneticPr fontId="5"/>
  </si>
  <si>
    <t>-</t>
    <phoneticPr fontId="5"/>
  </si>
  <si>
    <t>報告書の配布対象を見直し、各学校ごとの分析ツールをＣＤにより提供するなど、報告書の効果的・効率的な活用に向けた工夫を行っている。</t>
    <phoneticPr fontId="5"/>
  </si>
  <si>
    <t>-</t>
    <phoneticPr fontId="5"/>
  </si>
  <si>
    <t>平成29年度全国体力・運動能力、運動習慣等調査</t>
    <rPh sb="0" eb="2">
      <t>ヘイセイ</t>
    </rPh>
    <rPh sb="4" eb="6">
      <t>ネンド</t>
    </rPh>
    <rPh sb="6" eb="10">
      <t>ゼンコクタイリョク</t>
    </rPh>
    <rPh sb="11" eb="15">
      <t>ウンドウノウリョク</t>
    </rPh>
    <rPh sb="16" eb="18">
      <t>ウンドウ</t>
    </rPh>
    <rPh sb="18" eb="20">
      <t>シュウカン</t>
    </rPh>
    <rPh sb="20" eb="21">
      <t>トウ</t>
    </rPh>
    <rPh sb="21" eb="23">
      <t>チョウサ</t>
    </rPh>
    <phoneticPr fontId="5"/>
  </si>
  <si>
    <t>諸謝金・会議費</t>
    <rPh sb="0" eb="3">
      <t>ショシャキン</t>
    </rPh>
    <rPh sb="4" eb="7">
      <t>カイギヒ</t>
    </rPh>
    <phoneticPr fontId="5"/>
  </si>
  <si>
    <t>通信運搬費</t>
    <rPh sb="0" eb="4">
      <t>ツウシンウンパン</t>
    </rPh>
    <rPh sb="4" eb="5">
      <t>ヒ</t>
    </rPh>
    <phoneticPr fontId="5"/>
  </si>
  <si>
    <t>調査資材の配送・回収　調査報告書の配送</t>
    <rPh sb="0" eb="2">
      <t>チョウサ</t>
    </rPh>
    <rPh sb="2" eb="4">
      <t>シザイ</t>
    </rPh>
    <rPh sb="5" eb="7">
      <t>ハイソウ</t>
    </rPh>
    <rPh sb="8" eb="10">
      <t>カイシュウ</t>
    </rPh>
    <rPh sb="11" eb="13">
      <t>チョウサ</t>
    </rPh>
    <rPh sb="13" eb="16">
      <t>ホウコクショ</t>
    </rPh>
    <rPh sb="17" eb="19">
      <t>ハイソウ</t>
    </rPh>
    <phoneticPr fontId="5"/>
  </si>
  <si>
    <t>雑役務費</t>
    <rPh sb="0" eb="1">
      <t>ザツ</t>
    </rPh>
    <rPh sb="1" eb="4">
      <t>エキムヒ</t>
    </rPh>
    <phoneticPr fontId="5"/>
  </si>
  <si>
    <t>調査票データー入力・調査票溶解処理</t>
    <rPh sb="0" eb="3">
      <t>チョウサヒョウ</t>
    </rPh>
    <rPh sb="7" eb="9">
      <t>ニュウリョク</t>
    </rPh>
    <rPh sb="10" eb="13">
      <t>チョウサヒョウ</t>
    </rPh>
    <rPh sb="13" eb="15">
      <t>ヨウカイ</t>
    </rPh>
    <rPh sb="15" eb="17">
      <t>ショリ</t>
    </rPh>
    <phoneticPr fontId="5"/>
  </si>
  <si>
    <t>印刷製本費</t>
    <rPh sb="0" eb="2">
      <t>インサツ</t>
    </rPh>
    <rPh sb="2" eb="4">
      <t>セイホン</t>
    </rPh>
    <rPh sb="4" eb="5">
      <t>ヒ</t>
    </rPh>
    <phoneticPr fontId="5"/>
  </si>
  <si>
    <t>調査資材印刷・調査報告書印刷</t>
    <rPh sb="0" eb="2">
      <t>チョウサ</t>
    </rPh>
    <rPh sb="2" eb="4">
      <t>シザイ</t>
    </rPh>
    <rPh sb="4" eb="6">
      <t>インサツ</t>
    </rPh>
    <rPh sb="7" eb="12">
      <t>チョウサホウコクショ</t>
    </rPh>
    <rPh sb="12" eb="14">
      <t>インサツ</t>
    </rPh>
    <phoneticPr fontId="5"/>
  </si>
  <si>
    <t>借料及び損料</t>
    <rPh sb="0" eb="2">
      <t>シャクリョウ</t>
    </rPh>
    <rPh sb="2" eb="3">
      <t>オヨ</t>
    </rPh>
    <rPh sb="4" eb="6">
      <t>ソンリョウ</t>
    </rPh>
    <phoneticPr fontId="5"/>
  </si>
  <si>
    <t>電子化センター賃借料</t>
    <rPh sb="0" eb="3">
      <t>デンシカ</t>
    </rPh>
    <rPh sb="7" eb="10">
      <t>チンシャクリョウ</t>
    </rPh>
    <phoneticPr fontId="5"/>
  </si>
  <si>
    <t>消耗品費</t>
    <rPh sb="0" eb="4">
      <t>ショウモウヒンヒ</t>
    </rPh>
    <phoneticPr fontId="5"/>
  </si>
  <si>
    <t>配送用段ボール</t>
    <rPh sb="0" eb="3">
      <t>ハイソウヨウ</t>
    </rPh>
    <rPh sb="3" eb="4">
      <t>ダン</t>
    </rPh>
    <phoneticPr fontId="5"/>
  </si>
  <si>
    <t>電子計算機諸費</t>
    <rPh sb="0" eb="2">
      <t>デンシ</t>
    </rPh>
    <rPh sb="2" eb="5">
      <t>ケイサンキ</t>
    </rPh>
    <rPh sb="5" eb="7">
      <t>ショヒ</t>
    </rPh>
    <phoneticPr fontId="5"/>
  </si>
  <si>
    <t>データー入力基幹システム設計費</t>
    <rPh sb="4" eb="6">
      <t>ニュウリョク</t>
    </rPh>
    <rPh sb="6" eb="8">
      <t>キカン</t>
    </rPh>
    <rPh sb="12" eb="14">
      <t>セッケイ</t>
    </rPh>
    <rPh sb="14" eb="15">
      <t>ヒ</t>
    </rPh>
    <phoneticPr fontId="5"/>
  </si>
  <si>
    <t>-</t>
    <phoneticPr fontId="5"/>
  </si>
  <si>
    <t>-</t>
    <phoneticPr fontId="5"/>
  </si>
  <si>
    <t>-</t>
    <phoneticPr fontId="5"/>
  </si>
  <si>
    <t>-</t>
    <phoneticPr fontId="5"/>
  </si>
  <si>
    <t>A.株式会社学研教育みらい</t>
    <rPh sb="2" eb="6">
      <t>カブシキガイシャ</t>
    </rPh>
    <rPh sb="6" eb="8">
      <t>ガッケン</t>
    </rPh>
    <rPh sb="8" eb="10">
      <t>キョウイク</t>
    </rPh>
    <phoneticPr fontId="5"/>
  </si>
  <si>
    <t>B.株式会社プリマジェスト</t>
    <rPh sb="2" eb="6">
      <t>カブシキガイシャ</t>
    </rPh>
    <phoneticPr fontId="5"/>
  </si>
  <si>
    <t>株式会社学研教育みらい</t>
    <rPh sb="0" eb="4">
      <t>カブシキガイシャ</t>
    </rPh>
    <rPh sb="4" eb="8">
      <t>ガッケンキョウイク</t>
    </rPh>
    <phoneticPr fontId="5"/>
  </si>
  <si>
    <t>株式会社プリマジェスト</t>
    <rPh sb="0" eb="4">
      <t>カブシキガイシャ</t>
    </rPh>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</si>
  <si>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</si>
  <si>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</si>
  <si>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</si>
  <si>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</si>
  <si>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</si>
  <si>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</si>
  <si>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</si>
  <si>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</si>
  <si>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１．事業評価の観点：本事業は、全国的な子供の体力の状況を把握・分析し、国の施策の改善に活かすとともに、各教育委員会及び各学校における子供の体力向上に向けた指導の改善に役立てることを目的に実施している事業であり、事業評価に当たっては事業成果の観点から検証を行った。
２．所見：子どもの体力向上に向けた指導の改善を図ることは重要であり、国の事業としての必要性は認められる。ただし、一部の成果指標は目標値あるいは、前年度の成果実績を下回っていることから、調査結果が子供の体力向上にリンクするよう、更なる分析、評価を含め、全体のガバナンスを高めるとともに、調査結果が研究者等を含め広く活用されるよう、WEBの活用方法や活用を促す手法等について工夫すべきである。また、一者応札については、今後改善されるよう検討すべきである。</t>
    <phoneticPr fontId="5"/>
  </si>
  <si>
    <t>調査結果を子供の体力向上にリンクさせるためには、教育委員会や学校が本調査結果から分かる子供の体力の状況等について詳細に把握・分析し、施策の検証、改善に活用し指導に役立てるとともにそのような取り組みを通じて、子供の体力・運動能力の向上に関する継続的なＰＤＣＡサイクルの確立、定着を図ることが必要である。
そのためには、ご指摘を踏まえ、子供の体力向上についての重要性を伝えられるよう、更なる分析やガバナンスを高め、活用しやすい成果物を作成するとともに、引き続き普及啓発に努めたい。調査結果については、研究者等を含め広く活用されるよう、基礎データを広く公表・開示し、より詳細な分析等ができることが望ましいが、一方でデータの公表の在り方については、個人情報保護等の観点から、引き続き検討していく。一者応札については、事業内容を見直して、より多くの団体が応札できるようにする。</t>
    <phoneticPr fontId="5"/>
  </si>
  <si>
    <t>１１－１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</si>
  <si>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</si>
  <si>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phoneticPr fontId="5"/>
  </si>
  <si>
    <t>-</t>
    <phoneticPr fontId="5"/>
  </si>
  <si>
    <t>-</t>
    <phoneticPr fontId="5"/>
  </si>
  <si>
    <t>-</t>
    <phoneticPr fontId="5"/>
  </si>
  <si>
    <t>体力向上に係る取組を行った学校や地方公共団体の割合が増えると、運動やスポーツに楽しみながら親しむ子供たちや、将来わたって運動やスポーツに親しむ子供たちが増え、結果として子供たちの体力の向上につながる。</t>
    <rPh sb="54" eb="56">
      <t>ショウライ</t>
    </rPh>
    <rPh sb="60" eb="62">
      <t>ウンドウ</t>
    </rPh>
    <rPh sb="68" eb="69">
      <t>シタ</t>
    </rPh>
    <rPh sb="71" eb="73">
      <t>コドモ</t>
    </rPh>
    <rPh sb="76" eb="77">
      <t>フ</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</si>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</sst>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743</xdr:row>
      <xdr:rowOff>12700</xdr:rowOff>
    </xdr:from>
    <xdr:to>
      <xdr:col>33</xdr:col>
      <xdr:colOff>48360</xdr:colOff>
      <xdr:row>745</xdr:row>
      <xdr:rowOff>240349</xdr:rowOff>
    </xdr:to>
    <xdr:sp macro="" textlink="">
      <xdr:nvSpPr>
        <xdr:cNvPr id="3" name="Rectangle 1">
          <a:extLst>
            <a:ext uri="{FF2B5EF4-FFF2-40B4-BE49-F238E27FC236}">
              <a16:creationId xmlns:a16="http://schemas.microsoft.com/office/drawing/2014/main" id="{1B65C8B0-CC58-49B7-9BD3-E66FD5C25B47}"/>
            </a:ext>
          </a:extLst>
        </xdr:cNvPr>
        <xdr:cNvSpPr>
          <a:spLocks noChangeArrowheads="1"/>
        </xdr:cNvSpPr>
      </xdr:nvSpPr>
      <xdr:spPr bwMode="auto">
        <a:xfrm>
          <a:off x="3251200" y="70485000"/>
          <a:ext cx="3502760" cy="938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スポーツ庁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２２０．２百万円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139700</xdr:colOff>
      <xdr:row>743</xdr:row>
      <xdr:rowOff>25400</xdr:rowOff>
    </xdr:from>
    <xdr:to>
      <xdr:col>49</xdr:col>
      <xdr:colOff>97814</xdr:colOff>
      <xdr:row>745</xdr:row>
      <xdr:rowOff>103155</xdr:rowOff>
    </xdr:to>
    <xdr:sp macro="" textlink="">
      <xdr:nvSpPr>
        <xdr:cNvPr id="7" name="Text Box 8">
          <a:extLst>
            <a:ext uri="{FF2B5EF4-FFF2-40B4-BE49-F238E27FC236}">
              <a16:creationId xmlns:a16="http://schemas.microsoft.com/office/drawing/2014/main" id="{52951567-8ED2-4489-9BEC-F503EC74881A}"/>
            </a:ext>
          </a:extLst>
        </xdr:cNvPr>
        <xdr:cNvSpPr txBox="1">
          <a:spLocks noChangeArrowheads="1"/>
        </xdr:cNvSpPr>
      </xdr:nvSpPr>
      <xdr:spPr bwMode="auto">
        <a:xfrm>
          <a:off x="7048500" y="52971700"/>
          <a:ext cx="3006114" cy="7889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庁費</a:t>
          </a:r>
          <a:r>
            <a:rPr lang="en-US" altLang="ja-JP" sz="1000" b="0" i="0" baseline="0">
              <a:effectLst/>
              <a:latin typeface="+mn-lt"/>
              <a:ea typeface="+mn-ea"/>
              <a:cs typeface="+mn-cs"/>
            </a:rPr>
            <a:t>	</a:t>
          </a:r>
          <a:r>
            <a:rPr lang="ja-JP" altLang="ja-JP" sz="1000" b="0" i="0" baseline="0">
              <a:effectLst/>
              <a:latin typeface="+mn-lt"/>
              <a:ea typeface="+mn-ea"/>
              <a:cs typeface="+mn-cs"/>
            </a:rPr>
            <a:t>３</a:t>
          </a:r>
          <a:r>
            <a:rPr lang="en-US" altLang="ja-JP" sz="1000" b="0" i="0" baseline="0">
              <a:effectLst/>
              <a:latin typeface="+mn-lt"/>
              <a:ea typeface="+mn-ea"/>
              <a:cs typeface="+mn-cs"/>
            </a:rPr>
            <a:t>.</a:t>
          </a:r>
          <a:r>
            <a:rPr lang="ja-JP" altLang="ja-JP" sz="1000" b="0" i="0" baseline="0">
              <a:effectLst/>
              <a:latin typeface="+mn-lt"/>
              <a:ea typeface="+mn-ea"/>
              <a:cs typeface="+mn-cs"/>
            </a:rPr>
            <a:t>８百万円</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１百万円 　　　　　を含む</a:t>
          </a:r>
        </a:p>
      </xdr:txBody>
    </xdr:sp>
    <xdr:clientData/>
  </xdr:twoCellAnchor>
  <xdr:twoCellAnchor>
    <xdr:from>
      <xdr:col>9</xdr:col>
      <xdr:colOff>101600</xdr:colOff>
      <xdr:row>746</xdr:row>
      <xdr:rowOff>127000</xdr:rowOff>
    </xdr:from>
    <xdr:to>
      <xdr:col>42</xdr:col>
      <xdr:colOff>6927</xdr:colOff>
      <xdr:row>748</xdr:row>
      <xdr:rowOff>151813</xdr:rowOff>
    </xdr:to>
    <xdr:sp macro="" textlink="">
      <xdr:nvSpPr>
        <xdr:cNvPr id="8" name="AutoShape 15">
          <a:extLst>
            <a:ext uri="{FF2B5EF4-FFF2-40B4-BE49-F238E27FC236}">
              <a16:creationId xmlns:a16="http://schemas.microsoft.com/office/drawing/2014/main" id="{EE7B23E7-D608-42C5-A847-593F81080F0A}"/>
            </a:ext>
          </a:extLst>
        </xdr:cNvPr>
        <xdr:cNvSpPr>
          <a:spLocks noChangeArrowheads="1"/>
        </xdr:cNvSpPr>
      </xdr:nvSpPr>
      <xdr:spPr bwMode="auto">
        <a:xfrm>
          <a:off x="1930400" y="71666100"/>
          <a:ext cx="6610927" cy="73601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供の体力が低下している状況にかんがみ、全国的な子供の体力の状況を把握・分析することにより、子供の体力の向上に係る施策の成果と課題を検証し、その改善を図るとともに、そのような取組を通じて、子供の体力の向上に関する継続的な検証改善サイクルを確立する。</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177800</xdr:colOff>
      <xdr:row>748</xdr:row>
      <xdr:rowOff>279400</xdr:rowOff>
    </xdr:from>
    <xdr:to>
      <xdr:col>26</xdr:col>
      <xdr:colOff>3930</xdr:colOff>
      <xdr:row>752</xdr:row>
      <xdr:rowOff>4702</xdr:rowOff>
    </xdr:to>
    <xdr:sp macro="" textlink="">
      <xdr:nvSpPr>
        <xdr:cNvPr id="9" name="下矢印 12">
          <a:extLst>
            <a:ext uri="{FF2B5EF4-FFF2-40B4-BE49-F238E27FC236}">
              <a16:creationId xmlns:a16="http://schemas.microsoft.com/office/drawing/2014/main" id="{19C3D229-2A60-497F-A68F-4BDFBFA7DE99}"/>
            </a:ext>
          </a:extLst>
        </xdr:cNvPr>
        <xdr:cNvSpPr/>
      </xdr:nvSpPr>
      <xdr:spPr>
        <a:xfrm>
          <a:off x="4648200" y="72529700"/>
          <a:ext cx="638930" cy="1147702"/>
        </a:xfrm>
        <a:prstGeom prst="down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753</xdr:row>
      <xdr:rowOff>330200</xdr:rowOff>
    </xdr:from>
    <xdr:to>
      <xdr:col>32</xdr:col>
      <xdr:colOff>25400</xdr:colOff>
      <xdr:row>756</xdr:row>
      <xdr:rowOff>127780</xdr:rowOff>
    </xdr:to>
    <xdr:sp macro="" textlink="">
      <xdr:nvSpPr>
        <xdr:cNvPr id="12" name="Rectangle 4">
          <a:extLst>
            <a:ext uri="{FF2B5EF4-FFF2-40B4-BE49-F238E27FC236}">
              <a16:creationId xmlns:a16="http://schemas.microsoft.com/office/drawing/2014/main" id="{6AEC0C6D-B26F-403A-805D-19105F1B1D16}"/>
            </a:ext>
          </a:extLst>
        </xdr:cNvPr>
        <xdr:cNvSpPr>
          <a:spLocks noChangeArrowheads="1"/>
        </xdr:cNvSpPr>
      </xdr:nvSpPr>
      <xdr:spPr bwMode="auto">
        <a:xfrm>
          <a:off x="3467100" y="74358500"/>
          <a:ext cx="3060700" cy="864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A．株式会社学研教育みらい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２１６百万円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56028</xdr:colOff>
      <xdr:row>762</xdr:row>
      <xdr:rowOff>298823</xdr:rowOff>
    </xdr:from>
    <xdr:to>
      <xdr:col>30</xdr:col>
      <xdr:colOff>156541</xdr:colOff>
      <xdr:row>763</xdr:row>
      <xdr:rowOff>152400</xdr:rowOff>
    </xdr:to>
    <xdr:sp macro="" textlink="">
      <xdr:nvSpPr>
        <xdr:cNvPr id="13" name="AutoShape 3">
          <a:extLst>
            <a:ext uri="{FF2B5EF4-FFF2-40B4-BE49-F238E27FC236}">
              <a16:creationId xmlns:a16="http://schemas.microsoft.com/office/drawing/2014/main" id="{280B8F7E-079A-480D-A8FC-DCF96F4BD366}"/>
            </a:ext>
          </a:extLst>
        </xdr:cNvPr>
        <xdr:cNvSpPr>
          <a:spLocks noChangeArrowheads="1"/>
        </xdr:cNvSpPr>
      </xdr:nvSpPr>
      <xdr:spPr bwMode="auto">
        <a:xfrm>
          <a:off x="3713628" y="61055623"/>
          <a:ext cx="2538913" cy="234577"/>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○平成２９年度調査の実施、結果の集計</a:t>
          </a:r>
        </a:p>
      </xdr:txBody>
    </xdr:sp>
    <xdr:clientData/>
  </xdr:twoCellAnchor>
  <xdr:oneCellAnchor>
    <xdr:from>
      <xdr:col>17</xdr:col>
      <xdr:colOff>0</xdr:colOff>
      <xdr:row>752</xdr:row>
      <xdr:rowOff>304800</xdr:rowOff>
    </xdr:from>
    <xdr:ext cx="3213100" cy="292452"/>
    <xdr:sp macro="" textlink="">
      <xdr:nvSpPr>
        <xdr:cNvPr id="15" name="テキスト ボックス 14">
          <a:extLst>
            <a:ext uri="{FF2B5EF4-FFF2-40B4-BE49-F238E27FC236}">
              <a16:creationId xmlns:a16="http://schemas.microsoft.com/office/drawing/2014/main" id="{473F1635-E9B3-4F99-BAA7-EE38AC8796EE}"/>
            </a:ext>
          </a:extLst>
        </xdr:cNvPr>
        <xdr:cNvSpPr txBox="1"/>
      </xdr:nvSpPr>
      <xdr:spPr>
        <a:xfrm>
          <a:off x="3454400" y="56578500"/>
          <a:ext cx="3213100" cy="29245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165100</xdr:colOff>
      <xdr:row>759</xdr:row>
      <xdr:rowOff>355600</xdr:rowOff>
    </xdr:from>
    <xdr:to>
      <xdr:col>31</xdr:col>
      <xdr:colOff>25400</xdr:colOff>
      <xdr:row>762</xdr:row>
      <xdr:rowOff>178580</xdr:rowOff>
    </xdr:to>
    <xdr:sp macro="" textlink="">
      <xdr:nvSpPr>
        <xdr:cNvPr id="10" name="Rectangle 4">
          <a:extLst>
            <a:ext uri="{FF2B5EF4-FFF2-40B4-BE49-F238E27FC236}">
              <a16:creationId xmlns:a16="http://schemas.microsoft.com/office/drawing/2014/main" id="{A88A11A1-07E4-4FC0-A8A3-C327F729F6CB}"/>
            </a:ext>
          </a:extLst>
        </xdr:cNvPr>
        <xdr:cNvSpPr>
          <a:spLocks noChangeArrowheads="1"/>
        </xdr:cNvSpPr>
      </xdr:nvSpPr>
      <xdr:spPr bwMode="auto">
        <a:xfrm>
          <a:off x="3619500" y="60071000"/>
          <a:ext cx="2705100" cy="864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．株式会社プリマジェスト</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１７１．７百万円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43</xdr:col>
      <xdr:colOff>177800</xdr:colOff>
      <xdr:row>743</xdr:row>
      <xdr:rowOff>38100</xdr:rowOff>
    </xdr:from>
    <xdr:to>
      <xdr:col>44</xdr:col>
      <xdr:colOff>20319</xdr:colOff>
      <xdr:row>744</xdr:row>
      <xdr:rowOff>139700</xdr:rowOff>
    </xdr:to>
    <xdr:sp macro="" textlink="">
      <xdr:nvSpPr>
        <xdr:cNvPr id="2" name="右中かっこ 1">
          <a:extLst>
            <a:ext uri="{FF2B5EF4-FFF2-40B4-BE49-F238E27FC236}">
              <a16:creationId xmlns:a16="http://schemas.microsoft.com/office/drawing/2014/main" id="{427B5F20-AA2C-4E69-998E-74D6A964F07E}"/>
            </a:ext>
          </a:extLst>
        </xdr:cNvPr>
        <xdr:cNvSpPr/>
      </xdr:nvSpPr>
      <xdr:spPr>
        <a:xfrm>
          <a:off x="8915400" y="53111400"/>
          <a:ext cx="45719" cy="4572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758</xdr:row>
      <xdr:rowOff>0</xdr:rowOff>
    </xdr:from>
    <xdr:to>
      <xdr:col>26</xdr:col>
      <xdr:colOff>29330</xdr:colOff>
      <xdr:row>758</xdr:row>
      <xdr:rowOff>546100</xdr:rowOff>
    </xdr:to>
    <xdr:sp macro="" textlink="">
      <xdr:nvSpPr>
        <xdr:cNvPr id="17" name="下矢印 12">
          <a:extLst>
            <a:ext uri="{FF2B5EF4-FFF2-40B4-BE49-F238E27FC236}">
              <a16:creationId xmlns:a16="http://schemas.microsoft.com/office/drawing/2014/main" id="{4D5114F4-F889-4E75-9F03-F8FAEFF964EF}"/>
            </a:ext>
          </a:extLst>
        </xdr:cNvPr>
        <xdr:cNvSpPr/>
      </xdr:nvSpPr>
      <xdr:spPr>
        <a:xfrm>
          <a:off x="4673600" y="59042300"/>
          <a:ext cx="638930" cy="546100"/>
        </a:xfrm>
        <a:prstGeom prst="down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16</xdr:col>
      <xdr:colOff>177800</xdr:colOff>
      <xdr:row>758</xdr:row>
      <xdr:rowOff>647700</xdr:rowOff>
    </xdr:from>
    <xdr:ext cx="3098800" cy="292452"/>
    <xdr:sp macro="" textlink="">
      <xdr:nvSpPr>
        <xdr:cNvPr id="19" name="テキスト ボックス 18">
          <a:extLst>
            <a:ext uri="{FF2B5EF4-FFF2-40B4-BE49-F238E27FC236}">
              <a16:creationId xmlns:a16="http://schemas.microsoft.com/office/drawing/2014/main" id="{1723F296-11CC-4015-8D67-5F09F92DF21D}"/>
            </a:ext>
          </a:extLst>
        </xdr:cNvPr>
        <xdr:cNvSpPr txBox="1"/>
      </xdr:nvSpPr>
      <xdr:spPr>
        <a:xfrm>
          <a:off x="3429000" y="59690000"/>
          <a:ext cx="3098800" cy="29245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127000</xdr:colOff>
      <xdr:row>756</xdr:row>
      <xdr:rowOff>266700</xdr:rowOff>
    </xdr:from>
    <xdr:to>
      <xdr:col>31</xdr:col>
      <xdr:colOff>24313</xdr:colOff>
      <xdr:row>757</xdr:row>
      <xdr:rowOff>584200</xdr:rowOff>
    </xdr:to>
    <xdr:sp macro="" textlink="">
      <xdr:nvSpPr>
        <xdr:cNvPr id="14" name="AutoShape 3">
          <a:extLst>
            <a:ext uri="{FF2B5EF4-FFF2-40B4-BE49-F238E27FC236}">
              <a16:creationId xmlns:a16="http://schemas.microsoft.com/office/drawing/2014/main" id="{8E4810E2-67ED-46D0-A481-293E8D7F3F9B}"/>
            </a:ext>
          </a:extLst>
        </xdr:cNvPr>
        <xdr:cNvSpPr>
          <a:spLocks noChangeArrowheads="1"/>
        </xdr:cNvSpPr>
      </xdr:nvSpPr>
      <xdr:spPr bwMode="auto">
        <a:xfrm>
          <a:off x="3784600" y="57962800"/>
          <a:ext cx="2538913" cy="990600"/>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○平成２９年度調査結果の分析</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○平成２９年度全国体力・運動能力、運動習慣等調査報告書</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（４０，０００部）</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Y140" sqref="A140:XFD1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296</v>
      </c>
      <c r="AT2" s="943"/>
      <c r="AU2" s="943"/>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183</v>
      </c>
      <c r="H5" s="842"/>
      <c r="I5" s="842"/>
      <c r="J5" s="842"/>
      <c r="K5" s="842"/>
      <c r="L5" s="842"/>
      <c r="M5" s="843" t="s">
        <v>66</v>
      </c>
      <c r="N5" s="844"/>
      <c r="O5" s="844"/>
      <c r="P5" s="844"/>
      <c r="Q5" s="844"/>
      <c r="R5" s="845"/>
      <c r="S5" s="846" t="s">
        <v>131</v>
      </c>
      <c r="T5" s="842"/>
      <c r="U5" s="842"/>
      <c r="V5" s="842"/>
      <c r="W5" s="842"/>
      <c r="X5" s="847"/>
      <c r="Y5" s="700" t="s">
        <v>3</v>
      </c>
      <c r="Z5" s="536"/>
      <c r="AA5" s="536"/>
      <c r="AB5" s="536"/>
      <c r="AC5" s="536"/>
      <c r="AD5" s="537"/>
      <c r="AE5" s="701" t="s">
        <v>554</v>
      </c>
      <c r="AF5" s="701"/>
      <c r="AG5" s="701"/>
      <c r="AH5" s="701"/>
      <c r="AI5" s="701"/>
      <c r="AJ5" s="701"/>
      <c r="AK5" s="701"/>
      <c r="AL5" s="701"/>
      <c r="AM5" s="701"/>
      <c r="AN5" s="701"/>
      <c r="AO5" s="701"/>
      <c r="AP5" s="702"/>
      <c r="AQ5" s="703" t="s">
        <v>555</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556</v>
      </c>
      <c r="H7" s="492"/>
      <c r="I7" s="492"/>
      <c r="J7" s="492"/>
      <c r="K7" s="492"/>
      <c r="L7" s="492"/>
      <c r="M7" s="492"/>
      <c r="N7" s="492"/>
      <c r="O7" s="492"/>
      <c r="P7" s="492"/>
      <c r="Q7" s="492"/>
      <c r="R7" s="492"/>
      <c r="S7" s="492"/>
      <c r="T7" s="492"/>
      <c r="U7" s="492"/>
      <c r="V7" s="492"/>
      <c r="W7" s="492"/>
      <c r="X7" s="493"/>
      <c r="Y7" s="923" t="s">
        <v>547</v>
      </c>
      <c r="Z7" s="439"/>
      <c r="AA7" s="439"/>
      <c r="AB7" s="439"/>
      <c r="AC7" s="439"/>
      <c r="AD7" s="924"/>
      <c r="AE7" s="913" t="s">
        <v>636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8" t="s">
        <v>389</v>
      </c>
      <c r="B8" s="489"/>
      <c r="C8" s="489"/>
      <c r="D8" s="489"/>
      <c r="E8" s="489"/>
      <c r="F8" s="490"/>
      <c r="G8" s="944" t="str">
        <f>入力規則等!A26</f>
        <v>子ども・若者育成支援</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303.89999999999998</v>
      </c>
      <c r="Q13" s="660"/>
      <c r="R13" s="660"/>
      <c r="S13" s="660"/>
      <c r="T13" s="660"/>
      <c r="U13" s="660"/>
      <c r="V13" s="661"/>
      <c r="W13" s="659">
        <v>270.3</v>
      </c>
      <c r="X13" s="660"/>
      <c r="Y13" s="660"/>
      <c r="Z13" s="660"/>
      <c r="AA13" s="660"/>
      <c r="AB13" s="660"/>
      <c r="AC13" s="661"/>
      <c r="AD13" s="659">
        <v>244.84399999999999</v>
      </c>
      <c r="AE13" s="660"/>
      <c r="AF13" s="660"/>
      <c r="AG13" s="660"/>
      <c r="AH13" s="660"/>
      <c r="AI13" s="660"/>
      <c r="AJ13" s="661"/>
      <c r="AK13" s="659">
        <v>237.39699999999999</v>
      </c>
      <c r="AL13" s="660"/>
      <c r="AM13" s="660"/>
      <c r="AN13" s="660"/>
      <c r="AO13" s="660"/>
      <c r="AP13" s="660"/>
      <c r="AQ13" s="661"/>
      <c r="AR13" s="920">
        <v>237.39699999999999</v>
      </c>
      <c r="AS13" s="921"/>
      <c r="AT13" s="921"/>
      <c r="AU13" s="921"/>
      <c r="AV13" s="921"/>
      <c r="AW13" s="921"/>
      <c r="AX13" s="922"/>
    </row>
    <row r="14" spans="1:50" ht="21" customHeight="1" x14ac:dyDescent="0.15">
      <c r="A14" s="614"/>
      <c r="B14" s="615"/>
      <c r="C14" s="615"/>
      <c r="D14" s="615"/>
      <c r="E14" s="615"/>
      <c r="F14" s="616"/>
      <c r="G14" s="727"/>
      <c r="H14" s="728"/>
      <c r="I14" s="713" t="s">
        <v>8</v>
      </c>
      <c r="J14" s="764"/>
      <c r="K14" s="764"/>
      <c r="L14" s="764"/>
      <c r="M14" s="764"/>
      <c r="N14" s="764"/>
      <c r="O14" s="765"/>
      <c r="P14" s="659" t="s">
        <v>559</v>
      </c>
      <c r="Q14" s="660"/>
      <c r="R14" s="660"/>
      <c r="S14" s="660"/>
      <c r="T14" s="660"/>
      <c r="U14" s="660"/>
      <c r="V14" s="661"/>
      <c r="W14" s="659" t="s">
        <v>559</v>
      </c>
      <c r="X14" s="660"/>
      <c r="Y14" s="660"/>
      <c r="Z14" s="660"/>
      <c r="AA14" s="660"/>
      <c r="AB14" s="660"/>
      <c r="AC14" s="661"/>
      <c r="AD14" s="659" t="s">
        <v>559</v>
      </c>
      <c r="AE14" s="660"/>
      <c r="AF14" s="660"/>
      <c r="AG14" s="660"/>
      <c r="AH14" s="660"/>
      <c r="AI14" s="660"/>
      <c r="AJ14" s="661"/>
      <c r="AK14" s="659" t="s">
        <v>674</v>
      </c>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559</v>
      </c>
      <c r="Q15" s="660"/>
      <c r="R15" s="660"/>
      <c r="S15" s="660"/>
      <c r="T15" s="660"/>
      <c r="U15" s="660"/>
      <c r="V15" s="661"/>
      <c r="W15" s="659" t="s">
        <v>559</v>
      </c>
      <c r="X15" s="660"/>
      <c r="Y15" s="660"/>
      <c r="Z15" s="660"/>
      <c r="AA15" s="660"/>
      <c r="AB15" s="660"/>
      <c r="AC15" s="661"/>
      <c r="AD15" s="659" t="s">
        <v>559</v>
      </c>
      <c r="AE15" s="660"/>
      <c r="AF15" s="660"/>
      <c r="AG15" s="660"/>
      <c r="AH15" s="660"/>
      <c r="AI15" s="660"/>
      <c r="AJ15" s="661"/>
      <c r="AK15" s="659" t="s">
        <v>560</v>
      </c>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559</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559</v>
      </c>
      <c r="Q17" s="660"/>
      <c r="R17" s="660"/>
      <c r="S17" s="660"/>
      <c r="T17" s="660"/>
      <c r="U17" s="660"/>
      <c r="V17" s="661"/>
      <c r="W17" s="659" t="s">
        <v>559</v>
      </c>
      <c r="X17" s="660"/>
      <c r="Y17" s="660"/>
      <c r="Z17" s="660"/>
      <c r="AA17" s="660"/>
      <c r="AB17" s="660"/>
      <c r="AC17" s="661"/>
      <c r="AD17" s="659" t="s">
        <v>559</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4"/>
      <c r="B18" s="615"/>
      <c r="C18" s="615"/>
      <c r="D18" s="615"/>
      <c r="E18" s="615"/>
      <c r="F18" s="616"/>
      <c r="G18" s="729"/>
      <c r="H18" s="730"/>
      <c r="I18" s="718" t="s">
        <v>20</v>
      </c>
      <c r="J18" s="719"/>
      <c r="K18" s="719"/>
      <c r="L18" s="719"/>
      <c r="M18" s="719"/>
      <c r="N18" s="719"/>
      <c r="O18" s="720"/>
      <c r="P18" s="880">
        <f>SUM(P13:V17)</f>
        <v>303.89999999999998</v>
      </c>
      <c r="Q18" s="881"/>
      <c r="R18" s="881"/>
      <c r="S18" s="881"/>
      <c r="T18" s="881"/>
      <c r="U18" s="881"/>
      <c r="V18" s="882"/>
      <c r="W18" s="880">
        <f>SUM(W13:AC17)</f>
        <v>270.3</v>
      </c>
      <c r="X18" s="881"/>
      <c r="Y18" s="881"/>
      <c r="Z18" s="881"/>
      <c r="AA18" s="881"/>
      <c r="AB18" s="881"/>
      <c r="AC18" s="882"/>
      <c r="AD18" s="880">
        <f>SUM(AD13:AJ17)</f>
        <v>244.84399999999999</v>
      </c>
      <c r="AE18" s="881"/>
      <c r="AF18" s="881"/>
      <c r="AG18" s="881"/>
      <c r="AH18" s="881"/>
      <c r="AI18" s="881"/>
      <c r="AJ18" s="882"/>
      <c r="AK18" s="880">
        <f>SUM(AK13:AQ17)</f>
        <v>237.39699999999999</v>
      </c>
      <c r="AL18" s="881"/>
      <c r="AM18" s="881"/>
      <c r="AN18" s="881"/>
      <c r="AO18" s="881"/>
      <c r="AP18" s="881"/>
      <c r="AQ18" s="882"/>
      <c r="AR18" s="880">
        <f>SUM(AR13:AX17)</f>
        <v>237.39699999999999</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285.89999999999998</v>
      </c>
      <c r="Q19" s="660"/>
      <c r="R19" s="660"/>
      <c r="S19" s="660"/>
      <c r="T19" s="660"/>
      <c r="U19" s="660"/>
      <c r="V19" s="661"/>
      <c r="W19" s="659">
        <v>248.3</v>
      </c>
      <c r="X19" s="660"/>
      <c r="Y19" s="660"/>
      <c r="Z19" s="660"/>
      <c r="AA19" s="660"/>
      <c r="AB19" s="660"/>
      <c r="AC19" s="661"/>
      <c r="AD19" s="659">
        <v>220.233991</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8" t="s">
        <v>10</v>
      </c>
      <c r="H20" s="879"/>
      <c r="I20" s="879"/>
      <c r="J20" s="879"/>
      <c r="K20" s="879"/>
      <c r="L20" s="879"/>
      <c r="M20" s="879"/>
      <c r="N20" s="879"/>
      <c r="O20" s="879"/>
      <c r="P20" s="311">
        <f>IF(P18=0, "-", SUM(P19)/P18)</f>
        <v>0.94076999012833173</v>
      </c>
      <c r="Q20" s="311"/>
      <c r="R20" s="311"/>
      <c r="S20" s="311"/>
      <c r="T20" s="311"/>
      <c r="U20" s="311"/>
      <c r="V20" s="311"/>
      <c r="W20" s="311">
        <f t="shared" ref="W20" si="0">IF(W18=0, "-", SUM(W19)/W18)</f>
        <v>0.91860895301516832</v>
      </c>
      <c r="X20" s="311"/>
      <c r="Y20" s="311"/>
      <c r="Z20" s="311"/>
      <c r="AA20" s="311"/>
      <c r="AB20" s="311"/>
      <c r="AC20" s="311"/>
      <c r="AD20" s="311">
        <f t="shared" ref="AD20" si="1">IF(AD18=0, "-", SUM(AD19)/AD18)</f>
        <v>0.8994869835487086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0.94076999012833173</v>
      </c>
      <c r="Q21" s="311"/>
      <c r="R21" s="311"/>
      <c r="S21" s="311"/>
      <c r="T21" s="311"/>
      <c r="U21" s="311"/>
      <c r="V21" s="311"/>
      <c r="W21" s="311">
        <f t="shared" ref="W21" si="2">IF(W19=0, "-", SUM(W19)/SUM(W13,W14))</f>
        <v>0.91860895301516832</v>
      </c>
      <c r="X21" s="311"/>
      <c r="Y21" s="311"/>
      <c r="Z21" s="311"/>
      <c r="AA21" s="311"/>
      <c r="AB21" s="311"/>
      <c r="AC21" s="311"/>
      <c r="AD21" s="311">
        <f t="shared" ref="AD21" si="3">IF(AD19=0, "-", SUM(AD19)/SUM(AD13,AD14))</f>
        <v>0.8994869835487086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569</v>
      </c>
      <c r="H23" s="956"/>
      <c r="I23" s="956"/>
      <c r="J23" s="956"/>
      <c r="K23" s="956"/>
      <c r="L23" s="956"/>
      <c r="M23" s="956"/>
      <c r="N23" s="956"/>
      <c r="O23" s="957"/>
      <c r="P23" s="920">
        <v>230.14599999999999</v>
      </c>
      <c r="Q23" s="921"/>
      <c r="R23" s="921"/>
      <c r="S23" s="921"/>
      <c r="T23" s="921"/>
      <c r="U23" s="921"/>
      <c r="V23" s="940"/>
      <c r="W23" s="920">
        <v>230.78700000000001</v>
      </c>
      <c r="X23" s="921"/>
      <c r="Y23" s="921"/>
      <c r="Z23" s="921"/>
      <c r="AA23" s="921"/>
      <c r="AB23" s="921"/>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570</v>
      </c>
      <c r="H24" s="959"/>
      <c r="I24" s="959"/>
      <c r="J24" s="959"/>
      <c r="K24" s="959"/>
      <c r="L24" s="959"/>
      <c r="M24" s="959"/>
      <c r="N24" s="959"/>
      <c r="O24" s="960"/>
      <c r="P24" s="659">
        <v>4.3630000000000004</v>
      </c>
      <c r="Q24" s="660"/>
      <c r="R24" s="660"/>
      <c r="S24" s="660"/>
      <c r="T24" s="660"/>
      <c r="U24" s="660"/>
      <c r="V24" s="661"/>
      <c r="W24" s="659">
        <v>4.1269999999999998</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571</v>
      </c>
      <c r="H25" s="959"/>
      <c r="I25" s="959"/>
      <c r="J25" s="959"/>
      <c r="K25" s="959"/>
      <c r="L25" s="959"/>
      <c r="M25" s="959"/>
      <c r="N25" s="959"/>
      <c r="O25" s="960"/>
      <c r="P25" s="659">
        <v>1.8879999999999999</v>
      </c>
      <c r="Q25" s="660"/>
      <c r="R25" s="660"/>
      <c r="S25" s="660"/>
      <c r="T25" s="660"/>
      <c r="U25" s="660"/>
      <c r="V25" s="661"/>
      <c r="W25" s="659">
        <v>1.585</v>
      </c>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572</v>
      </c>
      <c r="H26" s="959"/>
      <c r="I26" s="959"/>
      <c r="J26" s="959"/>
      <c r="K26" s="959"/>
      <c r="L26" s="959"/>
      <c r="M26" s="959"/>
      <c r="N26" s="959"/>
      <c r="O26" s="960"/>
      <c r="P26" s="659">
        <v>0.91200000000000003</v>
      </c>
      <c r="Q26" s="660"/>
      <c r="R26" s="660"/>
      <c r="S26" s="660"/>
      <c r="T26" s="660"/>
      <c r="U26" s="660"/>
      <c r="V26" s="661"/>
      <c r="W26" s="659">
        <v>0.81200000000000006</v>
      </c>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573</v>
      </c>
      <c r="H27" s="959"/>
      <c r="I27" s="959"/>
      <c r="J27" s="959"/>
      <c r="K27" s="959"/>
      <c r="L27" s="959"/>
      <c r="M27" s="959"/>
      <c r="N27" s="959"/>
      <c r="O27" s="960"/>
      <c r="P27" s="659">
        <v>8.7999999999999995E-2</v>
      </c>
      <c r="Q27" s="660"/>
      <c r="R27" s="660"/>
      <c r="S27" s="660"/>
      <c r="T27" s="660"/>
      <c r="U27" s="660"/>
      <c r="V27" s="661"/>
      <c r="W27" s="659">
        <v>8.5999999999999993E-2</v>
      </c>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237.39699999999999</v>
      </c>
      <c r="Q29" s="937"/>
      <c r="R29" s="937"/>
      <c r="S29" s="937"/>
      <c r="T29" s="937"/>
      <c r="U29" s="937"/>
      <c r="V29" s="938"/>
      <c r="W29" s="936">
        <f>AR13</f>
        <v>237.39699999999999</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578</v>
      </c>
      <c r="AR31" s="193"/>
      <c r="AS31" s="126" t="s">
        <v>356</v>
      </c>
      <c r="AT31" s="127"/>
      <c r="AU31" s="192">
        <v>33</v>
      </c>
      <c r="AV31" s="192"/>
      <c r="AW31" s="394" t="s">
        <v>300</v>
      </c>
      <c r="AX31" s="395"/>
    </row>
    <row r="32" spans="1:50" ht="30" customHeight="1" x14ac:dyDescent="0.15">
      <c r="A32" s="399"/>
      <c r="B32" s="397"/>
      <c r="C32" s="397"/>
      <c r="D32" s="397"/>
      <c r="E32" s="397"/>
      <c r="F32" s="398"/>
      <c r="G32" s="560" t="s">
        <v>584</v>
      </c>
      <c r="H32" s="561"/>
      <c r="I32" s="561"/>
      <c r="J32" s="561"/>
      <c r="K32" s="561"/>
      <c r="L32" s="561"/>
      <c r="M32" s="561"/>
      <c r="N32" s="561"/>
      <c r="O32" s="562"/>
      <c r="P32" s="98" t="s">
        <v>585</v>
      </c>
      <c r="Q32" s="98"/>
      <c r="R32" s="98"/>
      <c r="S32" s="98"/>
      <c r="T32" s="98"/>
      <c r="U32" s="98"/>
      <c r="V32" s="98"/>
      <c r="W32" s="98"/>
      <c r="X32" s="99"/>
      <c r="Y32" s="467" t="s">
        <v>12</v>
      </c>
      <c r="Z32" s="524"/>
      <c r="AA32" s="525"/>
      <c r="AB32" s="457" t="s">
        <v>14</v>
      </c>
      <c r="AC32" s="457"/>
      <c r="AD32" s="457"/>
      <c r="AE32" s="211">
        <v>90.3</v>
      </c>
      <c r="AF32" s="212"/>
      <c r="AG32" s="212"/>
      <c r="AH32" s="212"/>
      <c r="AI32" s="211">
        <v>86.5</v>
      </c>
      <c r="AJ32" s="212"/>
      <c r="AK32" s="212"/>
      <c r="AL32" s="212"/>
      <c r="AM32" s="211">
        <v>85.1</v>
      </c>
      <c r="AN32" s="212"/>
      <c r="AO32" s="212"/>
      <c r="AP32" s="212"/>
      <c r="AQ32" s="333" t="s">
        <v>579</v>
      </c>
      <c r="AR32" s="200"/>
      <c r="AS32" s="200"/>
      <c r="AT32" s="334"/>
      <c r="AU32" s="212"/>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14</v>
      </c>
      <c r="AC33" s="516"/>
      <c r="AD33" s="516"/>
      <c r="AE33" s="211">
        <v>82.4</v>
      </c>
      <c r="AF33" s="212"/>
      <c r="AG33" s="212"/>
      <c r="AH33" s="212"/>
      <c r="AI33" s="211">
        <v>82.4</v>
      </c>
      <c r="AJ33" s="212"/>
      <c r="AK33" s="212"/>
      <c r="AL33" s="212"/>
      <c r="AM33" s="211">
        <v>82.4</v>
      </c>
      <c r="AN33" s="212"/>
      <c r="AO33" s="212"/>
      <c r="AP33" s="212"/>
      <c r="AQ33" s="333" t="s">
        <v>580</v>
      </c>
      <c r="AR33" s="200"/>
      <c r="AS33" s="200"/>
      <c r="AT33" s="334"/>
      <c r="AU33" s="212">
        <v>90</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 t="shared" ref="AE34" si="4">AE32/AE33*100</f>
        <v>109.58737864077668</v>
      </c>
      <c r="AF34" s="212"/>
      <c r="AG34" s="212"/>
      <c r="AH34" s="212"/>
      <c r="AI34" s="211">
        <f t="shared" ref="AI34" si="5">AI32/AI33*100</f>
        <v>104.97572815533979</v>
      </c>
      <c r="AJ34" s="212"/>
      <c r="AK34" s="212"/>
      <c r="AL34" s="212"/>
      <c r="AM34" s="211">
        <f t="shared" ref="AM34" si="6">AM32/AM33*100</f>
        <v>103.27669902912619</v>
      </c>
      <c r="AN34" s="212"/>
      <c r="AO34" s="212"/>
      <c r="AP34" s="212"/>
      <c r="AQ34" s="333" t="s">
        <v>579</v>
      </c>
      <c r="AR34" s="200"/>
      <c r="AS34" s="200"/>
      <c r="AT34" s="334"/>
      <c r="AU34" s="212"/>
      <c r="AV34" s="212"/>
      <c r="AW34" s="212"/>
      <c r="AX34" s="214"/>
    </row>
    <row r="35" spans="1:50" ht="23.25" customHeight="1" x14ac:dyDescent="0.15">
      <c r="A35" s="219" t="s">
        <v>527</v>
      </c>
      <c r="B35" s="220"/>
      <c r="C35" s="220"/>
      <c r="D35" s="220"/>
      <c r="E35" s="220"/>
      <c r="F35" s="221"/>
      <c r="G35" s="225" t="s">
        <v>635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581</v>
      </c>
      <c r="AR38" s="193"/>
      <c r="AS38" s="126" t="s">
        <v>356</v>
      </c>
      <c r="AT38" s="127"/>
      <c r="AU38" s="192">
        <v>33</v>
      </c>
      <c r="AV38" s="192"/>
      <c r="AW38" s="394" t="s">
        <v>300</v>
      </c>
      <c r="AX38" s="395"/>
    </row>
    <row r="39" spans="1:50" ht="30" customHeight="1" x14ac:dyDescent="0.15">
      <c r="A39" s="399"/>
      <c r="B39" s="397"/>
      <c r="C39" s="397"/>
      <c r="D39" s="397"/>
      <c r="E39" s="397"/>
      <c r="F39" s="398"/>
      <c r="G39" s="560" t="s">
        <v>586</v>
      </c>
      <c r="H39" s="561"/>
      <c r="I39" s="561"/>
      <c r="J39" s="561"/>
      <c r="K39" s="561"/>
      <c r="L39" s="561"/>
      <c r="M39" s="561"/>
      <c r="N39" s="561"/>
      <c r="O39" s="562"/>
      <c r="P39" s="98" t="s">
        <v>587</v>
      </c>
      <c r="Q39" s="98"/>
      <c r="R39" s="98"/>
      <c r="S39" s="98"/>
      <c r="T39" s="98"/>
      <c r="U39" s="98"/>
      <c r="V39" s="98"/>
      <c r="W39" s="98"/>
      <c r="X39" s="99"/>
      <c r="Y39" s="467" t="s">
        <v>12</v>
      </c>
      <c r="Z39" s="524"/>
      <c r="AA39" s="525"/>
      <c r="AB39" s="457" t="s">
        <v>14</v>
      </c>
      <c r="AC39" s="457"/>
      <c r="AD39" s="457"/>
      <c r="AE39" s="211">
        <v>87</v>
      </c>
      <c r="AF39" s="212"/>
      <c r="AG39" s="212"/>
      <c r="AH39" s="212"/>
      <c r="AI39" s="211">
        <v>88.7</v>
      </c>
      <c r="AJ39" s="212"/>
      <c r="AK39" s="212"/>
      <c r="AL39" s="212"/>
      <c r="AM39" s="211">
        <v>88.2</v>
      </c>
      <c r="AN39" s="212"/>
      <c r="AO39" s="212"/>
      <c r="AP39" s="212"/>
      <c r="AQ39" s="333" t="s">
        <v>582</v>
      </c>
      <c r="AR39" s="200"/>
      <c r="AS39" s="200"/>
      <c r="AT39" s="334"/>
      <c r="AU39" s="212"/>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t="s">
        <v>574</v>
      </c>
      <c r="AC40" s="516"/>
      <c r="AD40" s="516"/>
      <c r="AE40" s="211">
        <v>87</v>
      </c>
      <c r="AF40" s="212"/>
      <c r="AG40" s="212"/>
      <c r="AH40" s="212"/>
      <c r="AI40" s="211">
        <v>87</v>
      </c>
      <c r="AJ40" s="212"/>
      <c r="AK40" s="212"/>
      <c r="AL40" s="212"/>
      <c r="AM40" s="211">
        <v>87</v>
      </c>
      <c r="AN40" s="212"/>
      <c r="AO40" s="212"/>
      <c r="AP40" s="212"/>
      <c r="AQ40" s="333" t="s">
        <v>583</v>
      </c>
      <c r="AR40" s="200"/>
      <c r="AS40" s="200"/>
      <c r="AT40" s="334"/>
      <c r="AU40" s="212">
        <v>90</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 t="shared" ref="AE41" si="7">AE39/AE40*100</f>
        <v>100</v>
      </c>
      <c r="AF41" s="212"/>
      <c r="AG41" s="212"/>
      <c r="AH41" s="212"/>
      <c r="AI41" s="211">
        <f t="shared" ref="AI41" si="8">AI39/AI40*100</f>
        <v>101.95402298850576</v>
      </c>
      <c r="AJ41" s="212"/>
      <c r="AK41" s="212"/>
      <c r="AL41" s="212"/>
      <c r="AM41" s="211">
        <f t="shared" ref="AM41" si="9">AM39/AM40*100</f>
        <v>101.37931034482759</v>
      </c>
      <c r="AN41" s="212"/>
      <c r="AO41" s="212"/>
      <c r="AP41" s="212"/>
      <c r="AQ41" s="333" t="s">
        <v>580</v>
      </c>
      <c r="AR41" s="200"/>
      <c r="AS41" s="200"/>
      <c r="AT41" s="334"/>
      <c r="AU41" s="212"/>
      <c r="AV41" s="212"/>
      <c r="AW41" s="212"/>
      <c r="AX41" s="214"/>
    </row>
    <row r="42" spans="1:50" ht="23.25" customHeight="1" x14ac:dyDescent="0.15">
      <c r="A42" s="219" t="s">
        <v>527</v>
      </c>
      <c r="B42" s="220"/>
      <c r="C42" s="220"/>
      <c r="D42" s="220"/>
      <c r="E42" s="220"/>
      <c r="F42" s="221"/>
      <c r="G42" s="225" t="s">
        <v>635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580</v>
      </c>
      <c r="AR45" s="193"/>
      <c r="AS45" s="126" t="s">
        <v>356</v>
      </c>
      <c r="AT45" s="127"/>
      <c r="AU45" s="192">
        <v>33</v>
      </c>
      <c r="AV45" s="192"/>
      <c r="AW45" s="394" t="s">
        <v>300</v>
      </c>
      <c r="AX45" s="395"/>
    </row>
    <row r="46" spans="1:50" ht="30" customHeight="1" x14ac:dyDescent="0.15">
      <c r="A46" s="399"/>
      <c r="B46" s="397"/>
      <c r="C46" s="397"/>
      <c r="D46" s="397"/>
      <c r="E46" s="397"/>
      <c r="F46" s="398"/>
      <c r="G46" s="560" t="s">
        <v>588</v>
      </c>
      <c r="H46" s="561"/>
      <c r="I46" s="561"/>
      <c r="J46" s="561"/>
      <c r="K46" s="561"/>
      <c r="L46" s="561"/>
      <c r="M46" s="561"/>
      <c r="N46" s="561"/>
      <c r="O46" s="562"/>
      <c r="P46" s="98" t="s">
        <v>589</v>
      </c>
      <c r="Q46" s="98"/>
      <c r="R46" s="98"/>
      <c r="S46" s="98"/>
      <c r="T46" s="98"/>
      <c r="U46" s="98"/>
      <c r="V46" s="98"/>
      <c r="W46" s="98"/>
      <c r="X46" s="99"/>
      <c r="Y46" s="467" t="s">
        <v>12</v>
      </c>
      <c r="Z46" s="524"/>
      <c r="AA46" s="525"/>
      <c r="AB46" s="457" t="s">
        <v>575</v>
      </c>
      <c r="AC46" s="457"/>
      <c r="AD46" s="457"/>
      <c r="AE46" s="211">
        <v>89.1</v>
      </c>
      <c r="AF46" s="212"/>
      <c r="AG46" s="212"/>
      <c r="AH46" s="212"/>
      <c r="AI46" s="211">
        <v>88.6</v>
      </c>
      <c r="AJ46" s="212"/>
      <c r="AK46" s="212"/>
      <c r="AL46" s="212"/>
      <c r="AM46" s="211">
        <v>87.7</v>
      </c>
      <c r="AN46" s="212"/>
      <c r="AO46" s="212"/>
      <c r="AP46" s="212"/>
      <c r="AQ46" s="333" t="s">
        <v>580</v>
      </c>
      <c r="AR46" s="200"/>
      <c r="AS46" s="200"/>
      <c r="AT46" s="334"/>
      <c r="AU46" s="212"/>
      <c r="AV46" s="212"/>
      <c r="AW46" s="212"/>
      <c r="AX46" s="214"/>
    </row>
    <row r="47" spans="1:50" ht="30"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t="s">
        <v>576</v>
      </c>
      <c r="AC47" s="516"/>
      <c r="AD47" s="516"/>
      <c r="AE47" s="211">
        <v>78.900000000000006</v>
      </c>
      <c r="AF47" s="212"/>
      <c r="AG47" s="212"/>
      <c r="AH47" s="212"/>
      <c r="AI47" s="211">
        <v>78.900000000000006</v>
      </c>
      <c r="AJ47" s="212"/>
      <c r="AK47" s="212"/>
      <c r="AL47" s="212"/>
      <c r="AM47" s="211">
        <v>78.900000000000006</v>
      </c>
      <c r="AN47" s="212"/>
      <c r="AO47" s="212"/>
      <c r="AP47" s="212"/>
      <c r="AQ47" s="333" t="s">
        <v>580</v>
      </c>
      <c r="AR47" s="200"/>
      <c r="AS47" s="200"/>
      <c r="AT47" s="334"/>
      <c r="AU47" s="212">
        <v>90</v>
      </c>
      <c r="AV47" s="212"/>
      <c r="AW47" s="212"/>
      <c r="AX47" s="214"/>
    </row>
    <row r="48" spans="1:50" ht="30"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f t="shared" ref="AE48" si="10">AE46/AE47*100</f>
        <v>112.92775665399238</v>
      </c>
      <c r="AF48" s="212"/>
      <c r="AG48" s="212"/>
      <c r="AH48" s="212"/>
      <c r="AI48" s="211">
        <f t="shared" ref="AI48" si="11">AI46/AI47*100</f>
        <v>112.29404309252216</v>
      </c>
      <c r="AJ48" s="212"/>
      <c r="AK48" s="212"/>
      <c r="AL48" s="212"/>
      <c r="AM48" s="211">
        <f t="shared" ref="AM48" si="12">AM46/AM47*100</f>
        <v>111.15335868187579</v>
      </c>
      <c r="AN48" s="212"/>
      <c r="AO48" s="212"/>
      <c r="AP48" s="212"/>
      <c r="AQ48" s="333" t="s">
        <v>583</v>
      </c>
      <c r="AR48" s="200"/>
      <c r="AS48" s="200"/>
      <c r="AT48" s="334"/>
      <c r="AU48" s="212"/>
      <c r="AV48" s="212"/>
      <c r="AW48" s="212"/>
      <c r="AX48" s="214"/>
    </row>
    <row r="49" spans="1:50" ht="23.25" customHeight="1" x14ac:dyDescent="0.15">
      <c r="A49" s="219" t="s">
        <v>527</v>
      </c>
      <c r="B49" s="220"/>
      <c r="C49" s="220"/>
      <c r="D49" s="220"/>
      <c r="E49" s="220"/>
      <c r="F49" s="221"/>
      <c r="G49" s="225" t="s">
        <v>635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583</v>
      </c>
      <c r="AR52" s="193"/>
      <c r="AS52" s="126" t="s">
        <v>356</v>
      </c>
      <c r="AT52" s="127"/>
      <c r="AU52" s="192">
        <v>33</v>
      </c>
      <c r="AV52" s="192"/>
      <c r="AW52" s="394" t="s">
        <v>300</v>
      </c>
      <c r="AX52" s="395"/>
    </row>
    <row r="53" spans="1:50" ht="30" customHeight="1" x14ac:dyDescent="0.15">
      <c r="A53" s="399"/>
      <c r="B53" s="397"/>
      <c r="C53" s="397"/>
      <c r="D53" s="397"/>
      <c r="E53" s="397"/>
      <c r="F53" s="398"/>
      <c r="G53" s="560" t="s">
        <v>590</v>
      </c>
      <c r="H53" s="561"/>
      <c r="I53" s="561"/>
      <c r="J53" s="561"/>
      <c r="K53" s="561"/>
      <c r="L53" s="561"/>
      <c r="M53" s="561"/>
      <c r="N53" s="561"/>
      <c r="O53" s="562"/>
      <c r="P53" s="98" t="s">
        <v>591</v>
      </c>
      <c r="Q53" s="98"/>
      <c r="R53" s="98"/>
      <c r="S53" s="98"/>
      <c r="T53" s="98"/>
      <c r="U53" s="98"/>
      <c r="V53" s="98"/>
      <c r="W53" s="98"/>
      <c r="X53" s="99"/>
      <c r="Y53" s="467" t="s">
        <v>12</v>
      </c>
      <c r="Z53" s="524"/>
      <c r="AA53" s="525"/>
      <c r="AB53" s="457" t="s">
        <v>577</v>
      </c>
      <c r="AC53" s="457"/>
      <c r="AD53" s="457"/>
      <c r="AE53" s="211">
        <v>63.2</v>
      </c>
      <c r="AF53" s="212"/>
      <c r="AG53" s="212"/>
      <c r="AH53" s="212"/>
      <c r="AI53" s="211">
        <v>45.4</v>
      </c>
      <c r="AJ53" s="212"/>
      <c r="AK53" s="212"/>
      <c r="AL53" s="212"/>
      <c r="AM53" s="211">
        <v>45.9</v>
      </c>
      <c r="AN53" s="212"/>
      <c r="AO53" s="212"/>
      <c r="AP53" s="212"/>
      <c r="AQ53" s="333" t="s">
        <v>580</v>
      </c>
      <c r="AR53" s="200"/>
      <c r="AS53" s="200"/>
      <c r="AT53" s="334"/>
      <c r="AU53" s="212"/>
      <c r="AV53" s="212"/>
      <c r="AW53" s="212"/>
      <c r="AX53" s="214"/>
    </row>
    <row r="54" spans="1:50" ht="30"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t="s">
        <v>14</v>
      </c>
      <c r="AC54" s="516"/>
      <c r="AD54" s="516"/>
      <c r="AE54" s="211">
        <v>57.4</v>
      </c>
      <c r="AF54" s="212"/>
      <c r="AG54" s="212"/>
      <c r="AH54" s="212"/>
      <c r="AI54" s="211">
        <v>57.4</v>
      </c>
      <c r="AJ54" s="212"/>
      <c r="AK54" s="212"/>
      <c r="AL54" s="212"/>
      <c r="AM54" s="211">
        <v>57.4</v>
      </c>
      <c r="AN54" s="212"/>
      <c r="AO54" s="212"/>
      <c r="AP54" s="212"/>
      <c r="AQ54" s="333" t="s">
        <v>583</v>
      </c>
      <c r="AR54" s="200"/>
      <c r="AS54" s="200"/>
      <c r="AT54" s="334"/>
      <c r="AU54" s="212">
        <v>90</v>
      </c>
      <c r="AV54" s="212"/>
      <c r="AW54" s="212"/>
      <c r="AX54" s="214"/>
    </row>
    <row r="55" spans="1:50" ht="30"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f t="shared" ref="AE55" si="13">AE53/AE54*100</f>
        <v>110.10452961672475</v>
      </c>
      <c r="AF55" s="212"/>
      <c r="AG55" s="212"/>
      <c r="AH55" s="212"/>
      <c r="AI55" s="211">
        <f t="shared" ref="AI55" si="14">AI53/AI54*100</f>
        <v>79.094076655052262</v>
      </c>
      <c r="AJ55" s="212"/>
      <c r="AK55" s="212"/>
      <c r="AL55" s="212"/>
      <c r="AM55" s="211">
        <f t="shared" ref="AM55" si="15">AM53/AM54*100</f>
        <v>79.965156794425084</v>
      </c>
      <c r="AN55" s="212"/>
      <c r="AO55" s="212"/>
      <c r="AP55" s="212"/>
      <c r="AQ55" s="333" t="s">
        <v>580</v>
      </c>
      <c r="AR55" s="200"/>
      <c r="AS55" s="200"/>
      <c r="AT55" s="334"/>
      <c r="AU55" s="212"/>
      <c r="AV55" s="212"/>
      <c r="AW55" s="212"/>
      <c r="AX55" s="214"/>
    </row>
    <row r="56" spans="1:50" ht="23.25" customHeight="1" x14ac:dyDescent="0.15">
      <c r="A56" s="219" t="s">
        <v>527</v>
      </c>
      <c r="B56" s="220"/>
      <c r="C56" s="220"/>
      <c r="D56" s="220"/>
      <c r="E56" s="220"/>
      <c r="F56" s="221"/>
      <c r="G56" s="225" t="s">
        <v>635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580</v>
      </c>
      <c r="AR59" s="193"/>
      <c r="AS59" s="126" t="s">
        <v>356</v>
      </c>
      <c r="AT59" s="127"/>
      <c r="AU59" s="192">
        <v>33</v>
      </c>
      <c r="AV59" s="192"/>
      <c r="AW59" s="394" t="s">
        <v>300</v>
      </c>
      <c r="AX59" s="395"/>
    </row>
    <row r="60" spans="1:50" ht="30" customHeight="1" x14ac:dyDescent="0.15">
      <c r="A60" s="399"/>
      <c r="B60" s="397"/>
      <c r="C60" s="397"/>
      <c r="D60" s="397"/>
      <c r="E60" s="397"/>
      <c r="F60" s="398"/>
      <c r="G60" s="560" t="s">
        <v>637</v>
      </c>
      <c r="H60" s="561"/>
      <c r="I60" s="561"/>
      <c r="J60" s="561"/>
      <c r="K60" s="561"/>
      <c r="L60" s="561"/>
      <c r="M60" s="561"/>
      <c r="N60" s="561"/>
      <c r="O60" s="562"/>
      <c r="P60" s="98" t="s">
        <v>638</v>
      </c>
      <c r="Q60" s="98"/>
      <c r="R60" s="98"/>
      <c r="S60" s="98"/>
      <c r="T60" s="98"/>
      <c r="U60" s="98"/>
      <c r="V60" s="98"/>
      <c r="W60" s="98"/>
      <c r="X60" s="99"/>
      <c r="Y60" s="467" t="s">
        <v>12</v>
      </c>
      <c r="Z60" s="524"/>
      <c r="AA60" s="525"/>
      <c r="AB60" s="457" t="s">
        <v>592</v>
      </c>
      <c r="AC60" s="457"/>
      <c r="AD60" s="457"/>
      <c r="AE60" s="211">
        <v>63.9</v>
      </c>
      <c r="AF60" s="212"/>
      <c r="AG60" s="212"/>
      <c r="AH60" s="212"/>
      <c r="AI60" s="211">
        <v>64</v>
      </c>
      <c r="AJ60" s="212"/>
      <c r="AK60" s="212"/>
      <c r="AL60" s="212"/>
      <c r="AM60" s="211">
        <v>67.599999999999994</v>
      </c>
      <c r="AN60" s="212"/>
      <c r="AO60" s="212"/>
      <c r="AP60" s="212"/>
      <c r="AQ60" s="333" t="s">
        <v>580</v>
      </c>
      <c r="AR60" s="200"/>
      <c r="AS60" s="200"/>
      <c r="AT60" s="334"/>
      <c r="AU60" s="212"/>
      <c r="AV60" s="212"/>
      <c r="AW60" s="212"/>
      <c r="AX60" s="214"/>
    </row>
    <row r="61" spans="1:50" ht="30"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t="s">
        <v>576</v>
      </c>
      <c r="AC61" s="516"/>
      <c r="AD61" s="516"/>
      <c r="AE61" s="211">
        <v>77.099999999999994</v>
      </c>
      <c r="AF61" s="212"/>
      <c r="AG61" s="212"/>
      <c r="AH61" s="212"/>
      <c r="AI61" s="211">
        <v>77.099999999999994</v>
      </c>
      <c r="AJ61" s="212"/>
      <c r="AK61" s="212"/>
      <c r="AL61" s="212"/>
      <c r="AM61" s="211">
        <v>77.099999999999994</v>
      </c>
      <c r="AN61" s="212"/>
      <c r="AO61" s="212"/>
      <c r="AP61" s="212"/>
      <c r="AQ61" s="333" t="s">
        <v>582</v>
      </c>
      <c r="AR61" s="200"/>
      <c r="AS61" s="200"/>
      <c r="AT61" s="334"/>
      <c r="AU61" s="212">
        <v>90</v>
      </c>
      <c r="AV61" s="212"/>
      <c r="AW61" s="212"/>
      <c r="AX61" s="214"/>
    </row>
    <row r="62" spans="1:50" ht="30"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f t="shared" ref="AE62" si="16">AE60/AE61*100</f>
        <v>82.879377431906619</v>
      </c>
      <c r="AF62" s="212"/>
      <c r="AG62" s="212"/>
      <c r="AH62" s="212"/>
      <c r="AI62" s="211">
        <f t="shared" ref="AI62" si="17">AI60/AI61*100</f>
        <v>83.009079118028538</v>
      </c>
      <c r="AJ62" s="212"/>
      <c r="AK62" s="212"/>
      <c r="AL62" s="212"/>
      <c r="AM62" s="211">
        <f t="shared" ref="AM62" si="18">AM60/AM61*100</f>
        <v>87.678339818417641</v>
      </c>
      <c r="AN62" s="212"/>
      <c r="AO62" s="212"/>
      <c r="AP62" s="212"/>
      <c r="AQ62" s="333" t="s">
        <v>580</v>
      </c>
      <c r="AR62" s="200"/>
      <c r="AS62" s="200"/>
      <c r="AT62" s="334"/>
      <c r="AU62" s="212"/>
      <c r="AV62" s="212"/>
      <c r="AW62" s="212"/>
      <c r="AX62" s="214"/>
    </row>
    <row r="63" spans="1:50" ht="23.25" customHeight="1" x14ac:dyDescent="0.15">
      <c r="A63" s="219" t="s">
        <v>527</v>
      </c>
      <c r="B63" s="220"/>
      <c r="C63" s="220"/>
      <c r="D63" s="220"/>
      <c r="E63" s="220"/>
      <c r="F63" s="221"/>
      <c r="G63" s="225" t="s">
        <v>635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6"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0"/>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0"/>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1"/>
      <c r="C84" s="522"/>
      <c r="D84" s="522"/>
      <c r="E84" s="522"/>
      <c r="F84" s="52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7" t="s">
        <v>13</v>
      </c>
      <c r="Z99" s="898"/>
      <c r="AA99" s="899"/>
      <c r="AB99" s="894" t="s">
        <v>14</v>
      </c>
      <c r="AC99" s="895"/>
      <c r="AD99" s="896"/>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6"/>
      <c r="Z100" s="857"/>
      <c r="AA100" s="858"/>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5" t="s">
        <v>55</v>
      </c>
      <c r="Z101" s="536"/>
      <c r="AA101" s="537"/>
      <c r="AB101" s="457" t="s">
        <v>14</v>
      </c>
      <c r="AC101" s="457"/>
      <c r="AD101" s="457"/>
      <c r="AE101" s="211">
        <v>98</v>
      </c>
      <c r="AF101" s="212"/>
      <c r="AG101" s="212"/>
      <c r="AH101" s="213"/>
      <c r="AI101" s="211">
        <v>98.2</v>
      </c>
      <c r="AJ101" s="212"/>
      <c r="AK101" s="212"/>
      <c r="AL101" s="213"/>
      <c r="AM101" s="211">
        <v>97.8</v>
      </c>
      <c r="AN101" s="212"/>
      <c r="AO101" s="212"/>
      <c r="AP101" s="213"/>
      <c r="AQ101" s="211" t="s">
        <v>579</v>
      </c>
      <c r="AR101" s="212"/>
      <c r="AS101" s="212"/>
      <c r="AT101" s="213"/>
      <c r="AU101" s="211" t="s">
        <v>580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594</v>
      </c>
      <c r="AC102" s="457"/>
      <c r="AD102" s="457"/>
      <c r="AE102" s="414">
        <v>100</v>
      </c>
      <c r="AF102" s="414"/>
      <c r="AG102" s="414"/>
      <c r="AH102" s="414"/>
      <c r="AI102" s="414">
        <v>100</v>
      </c>
      <c r="AJ102" s="414"/>
      <c r="AK102" s="414"/>
      <c r="AL102" s="414"/>
      <c r="AM102" s="414">
        <v>100</v>
      </c>
      <c r="AN102" s="414"/>
      <c r="AO102" s="414"/>
      <c r="AP102" s="414"/>
      <c r="AQ102" s="266">
        <v>100</v>
      </c>
      <c r="AR102" s="267"/>
      <c r="AS102" s="267"/>
      <c r="AT102" s="312"/>
      <c r="AU102" s="266">
        <v>100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595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596</v>
      </c>
      <c r="AC116" s="457"/>
      <c r="AD116" s="457"/>
      <c r="AE116" s="414">
        <v>9</v>
      </c>
      <c r="AF116" s="414"/>
      <c r="AG116" s="414"/>
      <c r="AH116" s="414"/>
      <c r="AI116" s="414">
        <v>7.8</v>
      </c>
      <c r="AJ116" s="414"/>
      <c r="AK116" s="414"/>
      <c r="AL116" s="414"/>
      <c r="AM116" s="414">
        <v>7</v>
      </c>
      <c r="AN116" s="414"/>
      <c r="AO116" s="414"/>
      <c r="AP116" s="414"/>
      <c r="AQ116" s="211">
        <v>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7" t="s">
        <v>597</v>
      </c>
      <c r="AC117" s="457"/>
      <c r="AD117" s="457"/>
      <c r="AE117" s="590" t="s">
        <v>598</v>
      </c>
      <c r="AF117" s="547"/>
      <c r="AG117" s="547"/>
      <c r="AH117" s="547"/>
      <c r="AI117" s="590" t="s">
        <v>599</v>
      </c>
      <c r="AJ117" s="547"/>
      <c r="AK117" s="547"/>
      <c r="AL117" s="547"/>
      <c r="AM117" s="590" t="s">
        <v>639</v>
      </c>
      <c r="AN117" s="547"/>
      <c r="AO117" s="547"/>
      <c r="AP117" s="547"/>
      <c r="AQ117" s="590"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621</v>
      </c>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row>
    <row r="131" spans="1:50" ht="45" customHeight="1" x14ac:dyDescent="0.15">
      <c r="A131" s="182"/>
      <c r="B131" s="179"/>
      <c r="C131" s="173"/>
      <c r="D131" s="179"/>
      <c r="E131" s="167" t="s">
        <v>398</v>
      </c>
      <c r="F131" s="168"/>
      <c r="G131" s="103" t="s">
        <v>678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602</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679</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60</v>
      </c>
      <c r="AF134" s="200"/>
      <c r="AG134" s="200"/>
      <c r="AH134" s="200"/>
      <c r="AI134" s="199">
        <v>58.7</v>
      </c>
      <c r="AJ134" s="200"/>
      <c r="AK134" s="200"/>
      <c r="AL134" s="200"/>
      <c r="AM134" s="199">
        <v>64.599999999999994</v>
      </c>
      <c r="AN134" s="200"/>
      <c r="AO134" s="200"/>
      <c r="AP134" s="200"/>
      <c r="AQ134" s="199" t="s">
        <v>668</v>
      </c>
      <c r="AR134" s="200"/>
      <c r="AS134" s="200"/>
      <c r="AT134" s="200"/>
      <c r="AU134" s="199" t="s">
        <v>682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685</v>
      </c>
      <c r="AF135" s="200"/>
      <c r="AG135" s="200"/>
      <c r="AH135" s="200"/>
      <c r="AI135" s="199" t="s">
        <v>685</v>
      </c>
      <c r="AJ135" s="200"/>
      <c r="AK135" s="200"/>
      <c r="AL135" s="200"/>
      <c r="AM135" s="199" t="s">
        <v>686</v>
      </c>
      <c r="AN135" s="200"/>
      <c r="AO135" s="200"/>
      <c r="AP135" s="200"/>
      <c r="AQ135" s="199" t="s">
        <v>668</v>
      </c>
      <c r="AR135" s="200"/>
      <c r="AS135" s="200"/>
      <c r="AT135" s="200"/>
      <c r="AU135" s="199">
        <v>80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580</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680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v>15.5</v>
      </c>
      <c r="AF138" s="200"/>
      <c r="AG138" s="200"/>
      <c r="AH138" s="200"/>
      <c r="AI138" s="199">
        <v>16.399999999999999</v>
      </c>
      <c r="AJ138" s="200"/>
      <c r="AK138" s="200"/>
      <c r="AL138" s="200"/>
      <c r="AM138" s="199">
        <v>16.3</v>
      </c>
      <c r="AN138" s="200"/>
      <c r="AO138" s="200"/>
      <c r="AP138" s="200"/>
      <c r="AQ138" s="199" t="s">
        <v>683</v>
      </c>
      <c r="AR138" s="200"/>
      <c r="AS138" s="200"/>
      <c r="AT138" s="200"/>
      <c r="AU138" s="199" t="s">
        <v>681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601</v>
      </c>
      <c r="AC139" s="206"/>
      <c r="AD139" s="206"/>
      <c r="AE139" s="199" t="s">
        <v>686</v>
      </c>
      <c r="AF139" s="200"/>
      <c r="AG139" s="200"/>
      <c r="AH139" s="200"/>
      <c r="AI139" s="199" t="s">
        <v>688</v>
      </c>
      <c r="AJ139" s="200"/>
      <c r="AK139" s="200"/>
      <c r="AL139" s="200"/>
      <c r="AM139" s="199" t="s">
        <v>687</v>
      </c>
      <c r="AN139" s="200"/>
      <c r="AO139" s="200"/>
      <c r="AP139" s="200"/>
      <c r="AQ139" s="199" t="s">
        <v>682</v>
      </c>
      <c r="AR139" s="200"/>
      <c r="AS139" s="200"/>
      <c r="AT139" s="200"/>
      <c r="AU139" s="199">
        <v>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580</v>
      </c>
      <c r="AR149" s="192"/>
      <c r="AS149" s="126" t="s">
        <v>356</v>
      </c>
      <c r="AT149" s="127"/>
      <c r="AU149" s="193">
        <v>33</v>
      </c>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0" t="s">
        <v>384</v>
      </c>
      <c r="H430" s="116"/>
      <c r="I430" s="116"/>
      <c r="J430" s="901" t="s">
        <v>559</v>
      </c>
      <c r="K430" s="902"/>
      <c r="L430" s="902"/>
      <c r="M430" s="902"/>
      <c r="N430" s="902"/>
      <c r="O430" s="902"/>
      <c r="P430" s="902"/>
      <c r="Q430" s="902"/>
      <c r="R430" s="902"/>
      <c r="S430" s="902"/>
      <c r="T430" s="903"/>
      <c r="U430" s="587" t="s">
        <v>669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672</v>
      </c>
      <c r="AF432" s="193"/>
      <c r="AG432" s="126" t="s">
        <v>356</v>
      </c>
      <c r="AH432" s="127"/>
      <c r="AI432" s="149"/>
      <c r="AJ432" s="149"/>
      <c r="AK432" s="149"/>
      <c r="AL432" s="147"/>
      <c r="AM432" s="149"/>
      <c r="AN432" s="149"/>
      <c r="AO432" s="149"/>
      <c r="AP432" s="147"/>
      <c r="AQ432" s="589" t="s">
        <v>668</v>
      </c>
      <c r="AR432" s="193"/>
      <c r="AS432" s="126" t="s">
        <v>356</v>
      </c>
      <c r="AT432" s="127"/>
      <c r="AU432" s="193" t="s">
        <v>668</v>
      </c>
      <c r="AV432" s="193"/>
      <c r="AW432" s="126" t="s">
        <v>300</v>
      </c>
      <c r="AX432" s="188"/>
    </row>
    <row r="433" spans="1:50" ht="23.25" customHeight="1" x14ac:dyDescent="0.15">
      <c r="A433" s="182"/>
      <c r="B433" s="179"/>
      <c r="C433" s="173"/>
      <c r="D433" s="179"/>
      <c r="E433" s="335"/>
      <c r="F433" s="336"/>
      <c r="G433" s="97" t="s">
        <v>670</v>
      </c>
      <c r="H433" s="98"/>
      <c r="I433" s="98"/>
      <c r="J433" s="98"/>
      <c r="K433" s="98"/>
      <c r="L433" s="98"/>
      <c r="M433" s="98"/>
      <c r="N433" s="98"/>
      <c r="O433" s="98"/>
      <c r="P433" s="98"/>
      <c r="Q433" s="98"/>
      <c r="R433" s="98"/>
      <c r="S433" s="98"/>
      <c r="T433" s="98"/>
      <c r="U433" s="98"/>
      <c r="V433" s="98"/>
      <c r="W433" s="98"/>
      <c r="X433" s="99"/>
      <c r="Y433" s="194" t="s">
        <v>12</v>
      </c>
      <c r="Z433" s="195"/>
      <c r="AA433" s="196"/>
      <c r="AB433" s="206" t="s">
        <v>668</v>
      </c>
      <c r="AC433" s="206"/>
      <c r="AD433" s="206"/>
      <c r="AE433" s="333" t="s">
        <v>668</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671</v>
      </c>
      <c r="AC434" s="198"/>
      <c r="AD434" s="198"/>
      <c r="AE434" s="333" t="s">
        <v>673</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668</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668</v>
      </c>
      <c r="AF457" s="193"/>
      <c r="AG457" s="126" t="s">
        <v>356</v>
      </c>
      <c r="AH457" s="127"/>
      <c r="AI457" s="149"/>
      <c r="AJ457" s="149"/>
      <c r="AK457" s="149"/>
      <c r="AL457" s="147"/>
      <c r="AM457" s="149"/>
      <c r="AN457" s="149"/>
      <c r="AO457" s="149"/>
      <c r="AP457" s="147"/>
      <c r="AQ457" s="589" t="s">
        <v>668</v>
      </c>
      <c r="AR457" s="193"/>
      <c r="AS457" s="126" t="s">
        <v>356</v>
      </c>
      <c r="AT457" s="127"/>
      <c r="AU457" s="193" t="s">
        <v>668</v>
      </c>
      <c r="AV457" s="193"/>
      <c r="AW457" s="126" t="s">
        <v>300</v>
      </c>
      <c r="AX457" s="188"/>
    </row>
    <row r="458" spans="1:50" ht="23.25" customHeight="1" x14ac:dyDescent="0.15">
      <c r="A458" s="182"/>
      <c r="B458" s="179"/>
      <c r="C458" s="173"/>
      <c r="D458" s="179"/>
      <c r="E458" s="335"/>
      <c r="F458" s="336"/>
      <c r="G458" s="97" t="s">
        <v>668</v>
      </c>
      <c r="H458" s="98"/>
      <c r="I458" s="98"/>
      <c r="J458" s="98"/>
      <c r="K458" s="98"/>
      <c r="L458" s="98"/>
      <c r="M458" s="98"/>
      <c r="N458" s="98"/>
      <c r="O458" s="98"/>
      <c r="P458" s="98"/>
      <c r="Q458" s="98"/>
      <c r="R458" s="98"/>
      <c r="S458" s="98"/>
      <c r="T458" s="98"/>
      <c r="U458" s="98"/>
      <c r="V458" s="98"/>
      <c r="W458" s="98"/>
      <c r="X458" s="99"/>
      <c r="Y458" s="194" t="s">
        <v>12</v>
      </c>
      <c r="Z458" s="195"/>
      <c r="AA458" s="196"/>
      <c r="AB458" s="206" t="s">
        <v>668</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669</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9.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612</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613</v>
      </c>
      <c r="AE703" s="322"/>
      <c r="AF703" s="322"/>
      <c r="AG703" s="94" t="s">
        <v>640</v>
      </c>
      <c r="AH703" s="95"/>
      <c r="AI703" s="95"/>
      <c r="AJ703" s="95"/>
      <c r="AK703" s="95"/>
      <c r="AL703" s="95"/>
      <c r="AM703" s="95"/>
      <c r="AN703" s="95"/>
      <c r="AO703" s="95"/>
      <c r="AP703" s="95"/>
      <c r="AQ703" s="95"/>
      <c r="AR703" s="95"/>
      <c r="AS703" s="95"/>
      <c r="AT703" s="95"/>
      <c r="AU703" s="95"/>
      <c r="AV703" s="95"/>
      <c r="AW703" s="95"/>
      <c r="AX703" s="96"/>
    </row>
    <row r="704" spans="1:50" ht="78.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612</v>
      </c>
      <c r="AE704" s="785"/>
      <c r="AF704" s="785"/>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550</v>
      </c>
      <c r="AE705" s="717"/>
      <c r="AF705" s="717"/>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611</v>
      </c>
      <c r="AE708" s="605"/>
      <c r="AF708" s="605"/>
      <c r="AG708" s="744" t="s">
        <v>608</v>
      </c>
      <c r="AH708" s="745"/>
      <c r="AI708" s="745"/>
      <c r="AJ708" s="745"/>
      <c r="AK708" s="745"/>
      <c r="AL708" s="745"/>
      <c r="AM708" s="745"/>
      <c r="AN708" s="745"/>
      <c r="AO708" s="745"/>
      <c r="AP708" s="745"/>
      <c r="AQ708" s="745"/>
      <c r="AR708" s="745"/>
      <c r="AS708" s="745"/>
      <c r="AT708" s="745"/>
      <c r="AU708" s="745"/>
      <c r="AV708" s="745"/>
      <c r="AW708" s="745"/>
      <c r="AX708" s="746"/>
    </row>
    <row r="709" spans="1:50" ht="31.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614</v>
      </c>
      <c r="AE710" s="322"/>
      <c r="AF710" s="322"/>
      <c r="AG710" s="94" t="s">
        <v>641</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613</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4" t="s">
        <v>614</v>
      </c>
      <c r="AE712" s="785"/>
      <c r="AF712" s="785"/>
      <c r="AG712" s="812" t="s">
        <v>642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614</v>
      </c>
      <c r="AE713" s="322"/>
      <c r="AF713" s="665"/>
      <c r="AG713" s="94" t="s">
        <v>643</v>
      </c>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550</v>
      </c>
      <c r="AE714" s="810"/>
      <c r="AF714" s="811"/>
      <c r="AG714" s="738" t="s">
        <v>644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612</v>
      </c>
      <c r="AE715" s="605"/>
      <c r="AF715" s="658"/>
      <c r="AG715" s="744" t="s">
        <v>615</v>
      </c>
      <c r="AH715" s="745"/>
      <c r="AI715" s="745"/>
      <c r="AJ715" s="745"/>
      <c r="AK715" s="745"/>
      <c r="AL715" s="745"/>
      <c r="AM715" s="745"/>
      <c r="AN715" s="745"/>
      <c r="AO715" s="745"/>
      <c r="AP715" s="745"/>
      <c r="AQ715" s="745"/>
      <c r="AR715" s="745"/>
      <c r="AS715" s="745"/>
      <c r="AT715" s="745"/>
      <c r="AU715" s="745"/>
      <c r="AV715" s="745"/>
      <c r="AW715" s="745"/>
      <c r="AX715" s="746"/>
    </row>
    <row r="716" spans="1:50" ht="4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94" t="s">
        <v>616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612</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611</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18" t="s">
        <v>645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19">IF(OR(G722="　", G722=""), "", "-")</f>
        <v/>
      </c>
      <c r="J722" s="284"/>
      <c r="K722" s="284"/>
      <c r="L722" s="83" t="str">
        <f t="shared" ref="L722:L725" si="20">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19"/>
        <v/>
      </c>
      <c r="J723" s="284"/>
      <c r="K723" s="284"/>
      <c r="L723" s="83" t="str">
        <f t="shared" si="20"/>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19"/>
        <v/>
      </c>
      <c r="J724" s="284"/>
      <c r="K724" s="284"/>
      <c r="L724" s="83" t="str">
        <f t="shared" si="20"/>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19"/>
        <v/>
      </c>
      <c r="J725" s="285"/>
      <c r="K725" s="285"/>
      <c r="L725" s="85" t="str">
        <f t="shared" si="20"/>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44" customHeight="1" thickBot="1" x14ac:dyDescent="0.2">
      <c r="A731" s="801" t="s">
        <v>256</v>
      </c>
      <c r="B731" s="802"/>
      <c r="C731" s="802"/>
      <c r="D731" s="802"/>
      <c r="E731" s="803"/>
      <c r="F731" s="731" t="s">
        <v>676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56" customHeight="1" thickBot="1" x14ac:dyDescent="0.2">
      <c r="A733" s="675" t="s">
        <v>532</v>
      </c>
      <c r="B733" s="676"/>
      <c r="C733" s="676"/>
      <c r="D733" s="676"/>
      <c r="E733" s="677"/>
      <c r="F733" s="639" t="s">
        <v>677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16.25" customHeight="1" thickBot="1" x14ac:dyDescent="0.2">
      <c r="A735" s="792" t="s">
        <v>568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3"/>
      <c r="C737" s="203"/>
      <c r="D737" s="204"/>
      <c r="E737" s="991" t="s">
        <v>561</v>
      </c>
      <c r="F737" s="991"/>
      <c r="G737" s="991"/>
      <c r="H737" s="991"/>
      <c r="I737" s="991"/>
      <c r="J737" s="991"/>
      <c r="K737" s="991"/>
      <c r="L737" s="991"/>
      <c r="M737" s="991"/>
      <c r="N737" s="358" t="s">
        <v>358</v>
      </c>
      <c r="O737" s="358"/>
      <c r="P737" s="358"/>
      <c r="Q737" s="358"/>
      <c r="R737" s="991" t="s">
        <v>562</v>
      </c>
      <c r="S737" s="991"/>
      <c r="T737" s="991"/>
      <c r="U737" s="991"/>
      <c r="V737" s="991"/>
      <c r="W737" s="991"/>
      <c r="X737" s="991"/>
      <c r="Y737" s="991"/>
      <c r="Z737" s="991"/>
      <c r="AA737" s="358" t="s">
        <v>359</v>
      </c>
      <c r="AB737" s="358"/>
      <c r="AC737" s="358"/>
      <c r="AD737" s="358"/>
      <c r="AE737" s="991" t="s">
        <v>563</v>
      </c>
      <c r="AF737" s="991"/>
      <c r="AG737" s="991"/>
      <c r="AH737" s="991"/>
      <c r="AI737" s="991"/>
      <c r="AJ737" s="991"/>
      <c r="AK737" s="991"/>
      <c r="AL737" s="991"/>
      <c r="AM737" s="991"/>
      <c r="AN737" s="358" t="s">
        <v>360</v>
      </c>
      <c r="AO737" s="358"/>
      <c r="AP737" s="358"/>
      <c r="AQ737" s="358"/>
      <c r="AR737" s="992" t="s">
        <v>564</v>
      </c>
      <c r="AS737" s="993"/>
      <c r="AT737" s="993"/>
      <c r="AU737" s="993"/>
      <c r="AV737" s="993"/>
      <c r="AW737" s="993"/>
      <c r="AX737" s="994"/>
      <c r="AY737" s="89"/>
      <c r="AZ737" s="89"/>
    </row>
    <row r="738" spans="1:52" ht="24.75" customHeight="1" x14ac:dyDescent="0.15">
      <c r="A738" s="995" t="s">
        <v>361</v>
      </c>
      <c r="B738" s="203"/>
      <c r="C738" s="203"/>
      <c r="D738" s="204"/>
      <c r="E738" s="991" t="s">
        <v>565</v>
      </c>
      <c r="F738" s="991"/>
      <c r="G738" s="991"/>
      <c r="H738" s="991"/>
      <c r="I738" s="991"/>
      <c r="J738" s="991"/>
      <c r="K738" s="991"/>
      <c r="L738" s="991"/>
      <c r="M738" s="991"/>
      <c r="N738" s="358" t="s">
        <v>362</v>
      </c>
      <c r="O738" s="358"/>
      <c r="P738" s="358"/>
      <c r="Q738" s="358"/>
      <c r="R738" s="991" t="s">
        <v>566</v>
      </c>
      <c r="S738" s="991"/>
      <c r="T738" s="991"/>
      <c r="U738" s="991"/>
      <c r="V738" s="991"/>
      <c r="W738" s="991"/>
      <c r="X738" s="991"/>
      <c r="Y738" s="991"/>
      <c r="Z738" s="991"/>
      <c r="AA738" s="358" t="s">
        <v>482</v>
      </c>
      <c r="AB738" s="358"/>
      <c r="AC738" s="358"/>
      <c r="AD738" s="358"/>
      <c r="AE738" s="991" t="s">
        <v>567</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c r="J739" s="986"/>
      <c r="K739" s="91" t="str">
        <f>IF(OR(I739="　", I739=""), "", "-")</f>
        <v/>
      </c>
      <c r="L739" s="987">
        <v>299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664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627</v>
      </c>
      <c r="H781" s="673"/>
      <c r="I781" s="673"/>
      <c r="J781" s="673"/>
      <c r="K781" s="674"/>
      <c r="L781" s="666" t="s">
        <v>633</v>
      </c>
      <c r="M781" s="667"/>
      <c r="N781" s="667"/>
      <c r="O781" s="667"/>
      <c r="P781" s="667"/>
      <c r="Q781" s="667"/>
      <c r="R781" s="667"/>
      <c r="S781" s="667"/>
      <c r="T781" s="667"/>
      <c r="U781" s="667"/>
      <c r="V781" s="667"/>
      <c r="W781" s="667"/>
      <c r="X781" s="668"/>
      <c r="Y781" s="384">
        <v>171.67762400000001</v>
      </c>
      <c r="Z781" s="385"/>
      <c r="AA781" s="385"/>
      <c r="AB781" s="807"/>
      <c r="AC781" s="672" t="s">
        <v>648</v>
      </c>
      <c r="AD781" s="673"/>
      <c r="AE781" s="673"/>
      <c r="AF781" s="673"/>
      <c r="AG781" s="674"/>
      <c r="AH781" s="666" t="s">
        <v>649</v>
      </c>
      <c r="AI781" s="667"/>
      <c r="AJ781" s="667"/>
      <c r="AK781" s="667"/>
      <c r="AL781" s="667"/>
      <c r="AM781" s="667"/>
      <c r="AN781" s="667"/>
      <c r="AO781" s="667"/>
      <c r="AP781" s="667"/>
      <c r="AQ781" s="667"/>
      <c r="AR781" s="667"/>
      <c r="AS781" s="667"/>
      <c r="AT781" s="668"/>
      <c r="AU781" s="384">
        <v>75.083724000000004</v>
      </c>
      <c r="AV781" s="385"/>
      <c r="AW781" s="385"/>
      <c r="AX781" s="386"/>
    </row>
    <row r="782" spans="1:50" ht="24.75" customHeight="1" x14ac:dyDescent="0.15">
      <c r="A782" s="631"/>
      <c r="B782" s="632"/>
      <c r="C782" s="632"/>
      <c r="D782" s="632"/>
      <c r="E782" s="632"/>
      <c r="F782" s="633"/>
      <c r="G782" s="606" t="s">
        <v>625</v>
      </c>
      <c r="H782" s="607"/>
      <c r="I782" s="607"/>
      <c r="J782" s="607"/>
      <c r="K782" s="608"/>
      <c r="L782" s="598" t="s">
        <v>631</v>
      </c>
      <c r="M782" s="599"/>
      <c r="N782" s="599"/>
      <c r="O782" s="599"/>
      <c r="P782" s="599"/>
      <c r="Q782" s="599"/>
      <c r="R782" s="599"/>
      <c r="S782" s="599"/>
      <c r="T782" s="599"/>
      <c r="U782" s="599"/>
      <c r="V782" s="599"/>
      <c r="W782" s="599"/>
      <c r="X782" s="600"/>
      <c r="Y782" s="601">
        <v>27.756961</v>
      </c>
      <c r="Z782" s="602"/>
      <c r="AA782" s="602"/>
      <c r="AB782" s="612"/>
      <c r="AC782" s="606" t="s">
        <v>650</v>
      </c>
      <c r="AD782" s="607"/>
      <c r="AE782" s="607"/>
      <c r="AF782" s="607"/>
      <c r="AG782" s="608"/>
      <c r="AH782" s="598" t="s">
        <v>651</v>
      </c>
      <c r="AI782" s="599"/>
      <c r="AJ782" s="599"/>
      <c r="AK782" s="599"/>
      <c r="AL782" s="599"/>
      <c r="AM782" s="599"/>
      <c r="AN782" s="599"/>
      <c r="AO782" s="599"/>
      <c r="AP782" s="599"/>
      <c r="AQ782" s="599"/>
      <c r="AR782" s="599"/>
      <c r="AS782" s="599"/>
      <c r="AT782" s="600"/>
      <c r="AU782" s="601">
        <v>58.418261999999999</v>
      </c>
      <c r="AV782" s="602"/>
      <c r="AW782" s="602"/>
      <c r="AX782" s="603"/>
    </row>
    <row r="783" spans="1:50" ht="24.75" customHeight="1" x14ac:dyDescent="0.15">
      <c r="A783" s="631"/>
      <c r="B783" s="632"/>
      <c r="C783" s="632"/>
      <c r="D783" s="632"/>
      <c r="E783" s="632"/>
      <c r="F783" s="633"/>
      <c r="G783" s="606" t="s">
        <v>622</v>
      </c>
      <c r="H783" s="607"/>
      <c r="I783" s="607"/>
      <c r="J783" s="607"/>
      <c r="K783" s="608"/>
      <c r="L783" s="598" t="s">
        <v>629</v>
      </c>
      <c r="M783" s="599"/>
      <c r="N783" s="599"/>
      <c r="O783" s="599"/>
      <c r="P783" s="599"/>
      <c r="Q783" s="599"/>
      <c r="R783" s="599"/>
      <c r="S783" s="599"/>
      <c r="T783" s="599"/>
      <c r="U783" s="599"/>
      <c r="V783" s="599"/>
      <c r="W783" s="599"/>
      <c r="X783" s="600"/>
      <c r="Y783" s="601">
        <v>9.0169700000000006</v>
      </c>
      <c r="Z783" s="602"/>
      <c r="AA783" s="602"/>
      <c r="AB783" s="612"/>
      <c r="AC783" s="606" t="s">
        <v>652</v>
      </c>
      <c r="AD783" s="607"/>
      <c r="AE783" s="607"/>
      <c r="AF783" s="607"/>
      <c r="AG783" s="608"/>
      <c r="AH783" s="598" t="s">
        <v>653</v>
      </c>
      <c r="AI783" s="599"/>
      <c r="AJ783" s="599"/>
      <c r="AK783" s="599"/>
      <c r="AL783" s="599"/>
      <c r="AM783" s="599"/>
      <c r="AN783" s="599"/>
      <c r="AO783" s="599"/>
      <c r="AP783" s="599"/>
      <c r="AQ783" s="599"/>
      <c r="AR783" s="599"/>
      <c r="AS783" s="599"/>
      <c r="AT783" s="600"/>
      <c r="AU783" s="601">
        <v>24.131322000000001</v>
      </c>
      <c r="AV783" s="602"/>
      <c r="AW783" s="602"/>
      <c r="AX783" s="603"/>
    </row>
    <row r="784" spans="1:50" ht="24.75" customHeight="1" x14ac:dyDescent="0.15">
      <c r="A784" s="631"/>
      <c r="B784" s="632"/>
      <c r="C784" s="632"/>
      <c r="D784" s="632"/>
      <c r="E784" s="632"/>
      <c r="F784" s="633"/>
      <c r="G784" s="606" t="s">
        <v>623</v>
      </c>
      <c r="H784" s="607"/>
      <c r="I784" s="607"/>
      <c r="J784" s="607"/>
      <c r="K784" s="608"/>
      <c r="L784" s="598" t="s">
        <v>628</v>
      </c>
      <c r="M784" s="599"/>
      <c r="N784" s="599"/>
      <c r="O784" s="599"/>
      <c r="P784" s="599"/>
      <c r="Q784" s="599"/>
      <c r="R784" s="599"/>
      <c r="S784" s="599"/>
      <c r="T784" s="599"/>
      <c r="U784" s="599"/>
      <c r="V784" s="599"/>
      <c r="W784" s="599"/>
      <c r="X784" s="600"/>
      <c r="Y784" s="601">
        <v>3.24</v>
      </c>
      <c r="Z784" s="602"/>
      <c r="AA784" s="602"/>
      <c r="AB784" s="612"/>
      <c r="AC784" s="606" t="s">
        <v>658</v>
      </c>
      <c r="AD784" s="607"/>
      <c r="AE784" s="607"/>
      <c r="AF784" s="607"/>
      <c r="AG784" s="608"/>
      <c r="AH784" s="598" t="s">
        <v>659</v>
      </c>
      <c r="AI784" s="599"/>
      <c r="AJ784" s="599"/>
      <c r="AK784" s="599"/>
      <c r="AL784" s="599"/>
      <c r="AM784" s="599"/>
      <c r="AN784" s="599"/>
      <c r="AO784" s="599"/>
      <c r="AP784" s="599"/>
      <c r="AQ784" s="599"/>
      <c r="AR784" s="599"/>
      <c r="AS784" s="599"/>
      <c r="AT784" s="600"/>
      <c r="AU784" s="601">
        <v>6.7036160000000002</v>
      </c>
      <c r="AV784" s="602"/>
      <c r="AW784" s="602"/>
      <c r="AX784" s="603"/>
    </row>
    <row r="785" spans="1:50" ht="24.75" customHeight="1" x14ac:dyDescent="0.15">
      <c r="A785" s="631"/>
      <c r="B785" s="632"/>
      <c r="C785" s="632"/>
      <c r="D785" s="632"/>
      <c r="E785" s="632"/>
      <c r="F785" s="633"/>
      <c r="G785" s="606" t="s">
        <v>626</v>
      </c>
      <c r="H785" s="607"/>
      <c r="I785" s="607"/>
      <c r="J785" s="607"/>
      <c r="K785" s="608"/>
      <c r="L785" s="598" t="s">
        <v>632</v>
      </c>
      <c r="M785" s="599"/>
      <c r="N785" s="599"/>
      <c r="O785" s="599"/>
      <c r="P785" s="599"/>
      <c r="Q785" s="599"/>
      <c r="R785" s="599"/>
      <c r="S785" s="599"/>
      <c r="T785" s="599"/>
      <c r="U785" s="599"/>
      <c r="V785" s="599"/>
      <c r="W785" s="599"/>
      <c r="X785" s="600"/>
      <c r="Y785" s="601">
        <v>2.948906</v>
      </c>
      <c r="Z785" s="602"/>
      <c r="AA785" s="602"/>
      <c r="AB785" s="612"/>
      <c r="AC785" s="606" t="s">
        <v>656</v>
      </c>
      <c r="AD785" s="634"/>
      <c r="AE785" s="634"/>
      <c r="AF785" s="634"/>
      <c r="AG785" s="635"/>
      <c r="AH785" s="598" t="s">
        <v>657</v>
      </c>
      <c r="AI785" s="599"/>
      <c r="AJ785" s="599"/>
      <c r="AK785" s="599"/>
      <c r="AL785" s="599"/>
      <c r="AM785" s="599"/>
      <c r="AN785" s="599"/>
      <c r="AO785" s="599"/>
      <c r="AP785" s="599"/>
      <c r="AQ785" s="599"/>
      <c r="AR785" s="599"/>
      <c r="AS785" s="599"/>
      <c r="AT785" s="600"/>
      <c r="AU785" s="601">
        <v>6.1874219999999998</v>
      </c>
      <c r="AV785" s="602"/>
      <c r="AW785" s="602"/>
      <c r="AX785" s="603"/>
    </row>
    <row r="786" spans="1:50" ht="24.75" customHeight="1" x14ac:dyDescent="0.15">
      <c r="A786" s="631"/>
      <c r="B786" s="632"/>
      <c r="C786" s="632"/>
      <c r="D786" s="632"/>
      <c r="E786" s="632"/>
      <c r="F786" s="633"/>
      <c r="G786" s="606" t="s">
        <v>624</v>
      </c>
      <c r="H786" s="607"/>
      <c r="I786" s="607"/>
      <c r="J786" s="607"/>
      <c r="K786" s="608"/>
      <c r="L786" s="598" t="s">
        <v>630</v>
      </c>
      <c r="M786" s="599"/>
      <c r="N786" s="599"/>
      <c r="O786" s="599"/>
      <c r="P786" s="599"/>
      <c r="Q786" s="599"/>
      <c r="R786" s="599"/>
      <c r="S786" s="599"/>
      <c r="T786" s="599"/>
      <c r="U786" s="599"/>
      <c r="V786" s="599"/>
      <c r="W786" s="599"/>
      <c r="X786" s="600"/>
      <c r="Y786" s="601">
        <v>0.97399999999999998</v>
      </c>
      <c r="Z786" s="602"/>
      <c r="AA786" s="602"/>
      <c r="AB786" s="612"/>
      <c r="AC786" s="606" t="s">
        <v>654</v>
      </c>
      <c r="AD786" s="634"/>
      <c r="AE786" s="634"/>
      <c r="AF786" s="634"/>
      <c r="AG786" s="635"/>
      <c r="AH786" s="598" t="s">
        <v>655</v>
      </c>
      <c r="AI786" s="599"/>
      <c r="AJ786" s="599"/>
      <c r="AK786" s="599"/>
      <c r="AL786" s="599"/>
      <c r="AM786" s="599"/>
      <c r="AN786" s="599"/>
      <c r="AO786" s="599"/>
      <c r="AP786" s="599"/>
      <c r="AQ786" s="599"/>
      <c r="AR786" s="599"/>
      <c r="AS786" s="599"/>
      <c r="AT786" s="600"/>
      <c r="AU786" s="601">
        <v>1.153278</v>
      </c>
      <c r="AV786" s="602"/>
      <c r="AW786" s="602"/>
      <c r="AX786" s="603"/>
    </row>
    <row r="787" spans="1:50" ht="24.75" customHeight="1" x14ac:dyDescent="0.15">
      <c r="A787" s="631"/>
      <c r="B787" s="632"/>
      <c r="C787" s="632"/>
      <c r="D787" s="632"/>
      <c r="E787" s="632"/>
      <c r="F787" s="633"/>
      <c r="G787" s="606" t="s">
        <v>196</v>
      </c>
      <c r="H787" s="607"/>
      <c r="I787" s="607"/>
      <c r="J787" s="607"/>
      <c r="K787" s="608"/>
      <c r="L787" s="598" t="s">
        <v>647</v>
      </c>
      <c r="M787" s="599"/>
      <c r="N787" s="599"/>
      <c r="O787" s="599"/>
      <c r="P787" s="599"/>
      <c r="Q787" s="599"/>
      <c r="R787" s="599"/>
      <c r="S787" s="599"/>
      <c r="T787" s="599"/>
      <c r="U787" s="599"/>
      <c r="V787" s="599"/>
      <c r="W787" s="599"/>
      <c r="X787" s="600"/>
      <c r="Y787" s="601">
        <v>0.42668400000000001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216.04114499999997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171.67762400000001</v>
      </c>
      <c r="AV791" s="834"/>
      <c r="AW791" s="834"/>
      <c r="AX791" s="836"/>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5.25" customHeight="1" x14ac:dyDescent="0.15">
      <c r="A837" s="372">
        <v>1</v>
      </c>
      <c r="B837" s="372">
        <v>1</v>
      </c>
      <c r="C837" s="354" t="s">
        <v>666</v>
      </c>
      <c r="D837" s="340"/>
      <c r="E837" s="340"/>
      <c r="F837" s="340"/>
      <c r="G837" s="340"/>
      <c r="H837" s="340"/>
      <c r="I837" s="340"/>
      <c r="J837" s="341">
        <v>2010701021655</v>
      </c>
      <c r="K837" s="342"/>
      <c r="L837" s="342"/>
      <c r="M837" s="342"/>
      <c r="N837" s="342"/>
      <c r="O837" s="342"/>
      <c r="P837" s="355" t="s">
        <v>634</v>
      </c>
      <c r="Q837" s="343"/>
      <c r="R837" s="343"/>
      <c r="S837" s="343"/>
      <c r="T837" s="343"/>
      <c r="U837" s="343"/>
      <c r="V837" s="343"/>
      <c r="W837" s="343"/>
      <c r="X837" s="343"/>
      <c r="Y837" s="344">
        <v>216.040875</v>
      </c>
      <c r="Z837" s="345"/>
      <c r="AA837" s="345"/>
      <c r="AB837" s="346"/>
      <c r="AC837" s="356" t="s">
        <v>520</v>
      </c>
      <c r="AD837" s="364"/>
      <c r="AE837" s="364"/>
      <c r="AF837" s="364"/>
      <c r="AG837" s="364"/>
      <c r="AH837" s="365">
        <v>1</v>
      </c>
      <c r="AI837" s="366"/>
      <c r="AJ837" s="366"/>
      <c r="AK837" s="366"/>
      <c r="AL837" s="350">
        <v>98.2</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667</v>
      </c>
      <c r="D870" s="340"/>
      <c r="E870" s="340"/>
      <c r="F870" s="340"/>
      <c r="G870" s="340"/>
      <c r="H870" s="340"/>
      <c r="I870" s="340"/>
      <c r="J870" s="341">
        <v>8020001086566</v>
      </c>
      <c r="K870" s="342"/>
      <c r="L870" s="342"/>
      <c r="M870" s="342"/>
      <c r="N870" s="342"/>
      <c r="O870" s="342"/>
      <c r="P870" s="355" t="s">
        <v>646</v>
      </c>
      <c r="Q870" s="343"/>
      <c r="R870" s="343"/>
      <c r="S870" s="343"/>
      <c r="T870" s="343"/>
      <c r="U870" s="343"/>
      <c r="V870" s="343"/>
      <c r="W870" s="343"/>
      <c r="X870" s="343"/>
      <c r="Y870" s="344">
        <v>171.68</v>
      </c>
      <c r="Z870" s="345"/>
      <c r="AA870" s="345"/>
      <c r="AB870" s="346"/>
      <c r="AC870" s="356" t="s">
        <v>526</v>
      </c>
      <c r="AD870" s="364"/>
      <c r="AE870" s="364"/>
      <c r="AF870" s="364"/>
      <c r="AG870" s="364"/>
      <c r="AH870" s="365">
        <v>1</v>
      </c>
      <c r="AI870" s="366"/>
      <c r="AJ870" s="366"/>
      <c r="AK870" s="366"/>
      <c r="AL870" s="350">
        <v>100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660</v>
      </c>
      <c r="F1102" s="371"/>
      <c r="G1102" s="371"/>
      <c r="H1102" s="371"/>
      <c r="I1102" s="371"/>
      <c r="J1102" s="341" t="s">
        <v>661</v>
      </c>
      <c r="K1102" s="342"/>
      <c r="L1102" s="342"/>
      <c r="M1102" s="342"/>
      <c r="N1102" s="342"/>
      <c r="O1102" s="342"/>
      <c r="P1102" s="355" t="s">
        <v>662</v>
      </c>
      <c r="Q1102" s="343"/>
      <c r="R1102" s="343"/>
      <c r="S1102" s="343"/>
      <c r="T1102" s="343"/>
      <c r="U1102" s="343"/>
      <c r="V1102" s="343"/>
      <c r="W1102" s="343"/>
      <c r="X1102" s="343"/>
      <c r="Y1102" s="344" t="s">
        <v>663</v>
      </c>
      <c r="Z1102" s="345"/>
      <c r="AA1102" s="345"/>
      <c r="AB1102" s="346"/>
      <c r="AC1102" s="347" t="s">
        <v>559</v>
      </c>
      <c r="AD1102" s="347"/>
      <c r="AE1102" s="347"/>
      <c r="AF1102" s="347"/>
      <c r="AG1102" s="347"/>
      <c r="AH1102" s="348" t="s">
        <v>661</v>
      </c>
      <c r="AI1102" s="349"/>
      <c r="AJ1102" s="349"/>
      <c r="AK1102" s="349"/>
      <c r="AL1102" s="350" t="s">
        <v>661</v>
      </c>
      <c r="AM1102" s="351"/>
      <c r="AN1102" s="351"/>
      <c r="AO1102" s="352"/>
      <c r="AP1102" s="353" t="s">
        <v>661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84 AU781 AU787:AU790">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 AI138 AM138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U786">
    <cfRule type="expression" dxfId="705" priority="7">
      <formula>IF(RIGHT(TEXT(AU786,"0.#"),1)=".",FALSE,TRUE)</formula>
    </cfRule>
    <cfRule type="expression" dxfId="704" priority="8">
      <formula>IF(RIGHT(TEXT(AU786,"0.#"),1)=".",TRUE,FALSE)</formula>
    </cfRule>
  </conditionalFormatting>
  <conditionalFormatting sqref="AU785">
    <cfRule type="expression" dxfId="703" priority="5">
      <formula>IF(RIGHT(TEXT(AU785,"0.#"),1)=".",FALSE,TRUE)</formula>
    </cfRule>
    <cfRule type="expression" dxfId="702" priority="6">
      <formula>IF(RIGHT(TEXT(AU785,"0.#"),1)=".",TRUE,FALSE)</formula>
    </cfRule>
  </conditionalFormatting>
  <conditionalFormatting sqref="AE139 AI139 AM139">
    <cfRule type="expression" dxfId="701" priority="3">
      <formula>IF(RIGHT(TEXT(AE139,"0.#"),1)=".",FALSE,TRUE)</formula>
    </cfRule>
    <cfRule type="expression" dxfId="700" priority="4">
      <formula>IF(RIGHT(TEXT(AE139,"0.#"),1)=".",TRUE,FALSE)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17"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30"/>
      <c r="Z2" s="831"/>
      <c r="AA2" s="832"/>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6"/>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30"/>
      <c r="Z9" s="831"/>
      <c r="AA9" s="832"/>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6"/>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30"/>
      <c r="Z16" s="831"/>
      <c r="AA16" s="832"/>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6"/>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30"/>
      <c r="Z23" s="831"/>
      <c r="AA23" s="832"/>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6"/>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30"/>
      <c r="Z30" s="831"/>
      <c r="AA30" s="832"/>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6"/>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30"/>
      <c r="Z37" s="831"/>
      <c r="AA37" s="832"/>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6"/>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30"/>
      <c r="Z44" s="831"/>
      <c r="AA44" s="832"/>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6"/>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30"/>
      <c r="Z51" s="831"/>
      <c r="AA51" s="832"/>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6"/>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30"/>
      <c r="Z58" s="831"/>
      <c r="AA58" s="832"/>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6"/>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30"/>
      <c r="Z65" s="831"/>
      <c r="AA65" s="832"/>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6"/>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3"/>
      <c r="B16" s="1054"/>
      <c r="C16" s="1054"/>
      <c r="D16" s="1054"/>
      <c r="E16" s="1054"/>
      <c r="F16" s="1055"/>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3"/>
      <c r="B29" s="1054"/>
      <c r="C29" s="1054"/>
      <c r="D29" s="1054"/>
      <c r="E29" s="1054"/>
      <c r="F29" s="1055"/>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3"/>
      <c r="B42" s="1054"/>
      <c r="C42" s="1054"/>
      <c r="D42" s="1054"/>
      <c r="E42" s="1054"/>
      <c r="F42" s="1055"/>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3"/>
      <c r="B56" s="1054"/>
      <c r="C56" s="1054"/>
      <c r="D56" s="1054"/>
      <c r="E56" s="1054"/>
      <c r="F56" s="1055"/>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3"/>
      <c r="B69" s="1054"/>
      <c r="C69" s="1054"/>
      <c r="D69" s="1054"/>
      <c r="E69" s="1054"/>
      <c r="F69" s="1055"/>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3"/>
      <c r="B82" s="1054"/>
      <c r="C82" s="1054"/>
      <c r="D82" s="1054"/>
      <c r="E82" s="1054"/>
      <c r="F82" s="1055"/>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3"/>
      <c r="B95" s="1054"/>
      <c r="C95" s="1054"/>
      <c r="D95" s="1054"/>
      <c r="E95" s="1054"/>
      <c r="F95" s="1055"/>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3"/>
      <c r="B109" s="1054"/>
      <c r="C109" s="1054"/>
      <c r="D109" s="1054"/>
      <c r="E109" s="1054"/>
      <c r="F109" s="1055"/>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3"/>
      <c r="B122" s="1054"/>
      <c r="C122" s="1054"/>
      <c r="D122" s="1054"/>
      <c r="E122" s="1054"/>
      <c r="F122" s="1055"/>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3"/>
      <c r="B135" s="1054"/>
      <c r="C135" s="1054"/>
      <c r="D135" s="1054"/>
      <c r="E135" s="1054"/>
      <c r="F135" s="1055"/>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3"/>
      <c r="B148" s="1054"/>
      <c r="C148" s="1054"/>
      <c r="D148" s="1054"/>
      <c r="E148" s="1054"/>
      <c r="F148" s="1055"/>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3"/>
      <c r="B162" s="1054"/>
      <c r="C162" s="1054"/>
      <c r="D162" s="1054"/>
      <c r="E162" s="1054"/>
      <c r="F162" s="1055"/>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3"/>
      <c r="B175" s="1054"/>
      <c r="C175" s="1054"/>
      <c r="D175" s="1054"/>
      <c r="E175" s="1054"/>
      <c r="F175" s="1055"/>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3"/>
      <c r="B188" s="1054"/>
      <c r="C188" s="1054"/>
      <c r="D188" s="1054"/>
      <c r="E188" s="1054"/>
      <c r="F188" s="1055"/>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3"/>
      <c r="B201" s="1054"/>
      <c r="C201" s="1054"/>
      <c r="D201" s="1054"/>
      <c r="E201" s="1054"/>
      <c r="F201" s="1055"/>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3"/>
      <c r="B215" s="1054"/>
      <c r="C215" s="1054"/>
      <c r="D215" s="1054"/>
      <c r="E215" s="1054"/>
      <c r="F215" s="1055"/>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3"/>
      <c r="B228" s="1054"/>
      <c r="C228" s="1054"/>
      <c r="D228" s="1054"/>
      <c r="E228" s="1054"/>
      <c r="F228" s="1055"/>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3"/>
      <c r="B241" s="1054"/>
      <c r="C241" s="1054"/>
      <c r="D241" s="1054"/>
      <c r="E241" s="1054"/>
      <c r="F241" s="1055"/>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3"/>
      <c r="B254" s="1054"/>
      <c r="C254" s="1054"/>
      <c r="D254" s="1054"/>
      <c r="E254" s="1054"/>
      <c r="F254" s="1055"/>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2018-08-29T04:11:33Z</cp:lastPrinted>
  <dcterms:created xsi:type="dcterms:W3CDTF">2012-03-13T00:50:25Z</dcterms:created>
  <dcterms:modified xsi:type="dcterms:W3CDTF">2018-09-05T11:33:11Z</dcterms:modified>
</cp:coreProperties>
</file>