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nmmxcifs01\会・共有\○WT：平成30年度行政事業レビュー関係\07_【最終公表用レビューシート】WT→財務企画班提出\05_初\"/>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5150" windowHeight="80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comments1.xml><?xml version="1.0" encoding="utf-8"?>
<comments xmlns="http://schemas.openxmlformats.org/spreadsheetml/2006/main">
  <authors>
    <author>m</author>
  </authors>
  <commentList>
    <comment ref="C870" authorId="0" shapeId="0">
      <text>
        <r>
          <rPr>
            <b/>
            <sz val="9"/>
            <color indexed="81"/>
            <rFont val="MS P ゴシック"/>
            <family val="3"/>
            <charset val="128"/>
          </rPr>
          <t>m:</t>
        </r>
        <r>
          <rPr>
            <sz val="9"/>
            <color indexed="81"/>
            <rFont val="MS P ゴシック"/>
            <family val="3"/>
            <charset val="128"/>
          </rPr>
          <t xml:space="preserve">
株式会社　Ｘ？
法人番号は？</t>
        </r>
      </text>
    </comment>
  </commentList>
</comments>
</file>

<file path=xl/sharedStrings.xml><?xml version="1.0" encoding="utf-8"?>
<sst xmlns="http://schemas.openxmlformats.org/spreadsheetml/2006/main" count="2908" uniqueCount="645">
  <si>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</si>
  <si>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</si>
  <si>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</si>
  <si>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</si>
  <si>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</si>
  <si>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</si>
  <si>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</si>
  <si>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</si>
  <si>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</si>
  <si>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</si>
  <si>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</si>
  <si>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</si>
  <si>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</si>
  <si>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</si>
  <si>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</si>
  <si>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</si>
  <si>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</si>
  <si>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</si>
  <si>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</si>
  <si>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</si>
  <si>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</si>
  <si>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</si>
  <si>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</si>
  <si>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</si>
  <si>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</si>
  <si>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</si>
  <si>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</si>
  <si>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</si>
  <si>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</si>
  <si>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</si>
  <si>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</si>
  <si>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</si>
  <si>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</si>
  <si>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</si>
  <si>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</si>
  <si>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</si>
  <si>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</si>
  <si>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</si>
  <si>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</si>
  <si>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</si>
  <si>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</si>
  <si>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</si>
  <si>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</si>
  <si>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</si>
  <si>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</si>
  <si>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</si>
  <si>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</si>
  <si>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</si>
  <si>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</si>
  <si>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</si>
  <si>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</si>
  <si>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</si>
  <si>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</si>
  <si>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</si>
  <si>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</si>
  <si>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</si>
  <si>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</si>
  <si>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</si>
  <si>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</si>
  <si>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</si>
  <si>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</si>
  <si>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</si>
  <si>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</si>
  <si>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</si>
  <si>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</si>
  <si>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</si>
  <si>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</si>
  <si>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</si>
  <si>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</si>
  <si>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</si>
  <si>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</si>
  <si>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</si>
  <si>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</si>
  <si>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</si>
  <si>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</si>
  <si>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</si>
  <si>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</si>
  <si>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</si>
  <si>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</si>
  <si>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</si>
  <si>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</si>
  <si>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</si>
  <si>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</si>
  <si>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</si>
  <si>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</si>
  <si>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</si>
  <si>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</si>
  <si>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</si>
  <si>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</si>
  <si>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</si>
  <si>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</si>
  <si>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</si>
  <si>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</si>
  <si>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</si>
  <si>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</si>
  <si>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</si>
  <si>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</si>
  <si>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</si>
  <si>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</si>
  <si>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</si>
  <si>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</si>
  <si>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</si>
  <si>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</si>
  <si>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</si>
  <si>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</si>
  <si>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</si>
  <si>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</si>
  <si>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</si>
  <si>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</si>
  <si>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</si>
  <si>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</si>
  <si>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</si>
  <si>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</si>
  <si>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</si>
  <si>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</si>
  <si>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</si>
  <si>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</si>
  <si>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</si>
  <si>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</si>
  <si>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</si>
  <si>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</si>
  <si>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</si>
  <si>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</si>
  <si>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</si>
  <si>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</si>
  <si>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</si>
  <si>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</si>
  <si>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</si>
  <si>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</si>
  <si>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</si>
  <si>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</si>
  <si>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</si>
  <si>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</si>
  <si>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</si>
  <si>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</si>
  <si>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</si>
  <si>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</si>
  <si>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</si>
  <si>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</si>
  <si>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</si>
  <si>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</si>
  <si>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</si>
  <si>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</si>
  <si>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</si>
  <si>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</si>
  <si>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</si>
  <si>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</si>
  <si>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</si>
  <si>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</si>
  <si>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</si>
  <si>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</si>
  <si>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</si>
  <si>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</si>
  <si>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</si>
  <si>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</si>
  <si>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</si>
  <si>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</si>
  <si>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</si>
  <si>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</si>
  <si>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</si>
  <si>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</si>
  <si>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</si>
  <si>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</si>
  <si>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</si>
  <si>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</si>
  <si>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</si>
  <si>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</si>
  <si>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</si>
  <si>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</si>
  <si>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</si>
  <si>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</si>
  <si>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</si>
  <si>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</si>
  <si>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</si>
  <si>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</si>
  <si>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</si>
  <si>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</si>
  <si>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</si>
  <si>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</si>
  <si>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</si>
  <si>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</si>
  <si>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</si>
  <si>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</si>
  <si>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</si>
  <si>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</si>
  <si>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</si>
  <si>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</si>
  <si>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</si>
  <si>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</si>
  <si>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</si>
  <si>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</si>
  <si>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</si>
  <si>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</si>
  <si>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</si>
  <si>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</si>
  <si>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</si>
  <si>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</si>
  <si>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</si>
  <si>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</si>
  <si>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</si>
  <si>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</si>
  <si>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</si>
  <si>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</si>
  <si>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</si>
  <si>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</si>
  <si>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</si>
  <si>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</si>
  <si>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</si>
  <si>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</si>
  <si>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</si>
  <si>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</si>
  <si>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</si>
  <si>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</si>
  <si>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</si>
  <si>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</si>
  <si>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</si>
  <si>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</si>
  <si>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</si>
  <si>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</si>
  <si>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</si>
  <si>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</si>
  <si>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</si>
  <si>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</si>
  <si>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</si>
  <si>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</si>
  <si>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</si>
  <si>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</si>
  <si>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</si>
  <si>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</si>
  <si>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</si>
  <si>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</si>
  <si>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</si>
  <si>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</si>
  <si>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</si>
  <si>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</si>
  <si>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</si>
  <si>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</si>
  <si>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</si>
  <si>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</si>
  <si>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</si>
  <si>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</si>
  <si>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</si>
  <si>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</si>
  <si>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</si>
  <si>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</si>
  <si>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</si>
  <si>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</si>
  <si>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</si>
  <si>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</si>
  <si>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</si>
  <si>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</si>
  <si>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</si>
  <si>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</si>
  <si>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</si>
  <si>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</si>
  <si>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</si>
  <si>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</si>
  <si>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</si>
  <si>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</si>
  <si>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</si>
  <si>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</si>
  <si>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</si>
  <si>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</si>
  <si>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</si>
  <si>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</si>
  <si>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</si>
  <si>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</si>
  <si>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</si>
  <si>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</si>
  <si>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</si>
  <si>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</si>
  <si>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</si>
  <si>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</si>
  <si>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</si>
  <si>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</si>
  <si>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</si>
  <si>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</si>
  <si>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</si>
  <si>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</si>
  <si>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</si>
  <si>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</si>
  <si>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</si>
  <si>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</si>
  <si>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</si>
  <si>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</si>
  <si>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</si>
  <si>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</si>
  <si>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</si>
  <si>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</si>
  <si>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</si>
  <si>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</si>
  <si>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</si>
  <si>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</si>
  <si>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</si>
  <si>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</si>
  <si>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</si>
  <si>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</si>
  <si>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</si>
  <si>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</si>
  <si>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</si>
  <si>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</si>
  <si>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</si>
  <si>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</si>
  <si>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</si>
  <si>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</si>
  <si>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</si>
  <si>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</si>
  <si>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</si>
  <si>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</si>
  <si>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</si>
  <si>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</si>
  <si>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</si>
  <si>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</si>
  <si>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</si>
  <si>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</si>
  <si>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</si>
  <si>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</si>
  <si>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</si>
  <si>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</si>
  <si>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</si>
  <si>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</si>
  <si>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</si>
  <si>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</si>
  <si>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</si>
  <si>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</si>
  <si>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</si>
  <si>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</si>
  <si>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</si>
  <si>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</si>
  <si>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</si>
  <si>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</si>
  <si>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</si>
  <si>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</si>
  <si>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</si>
  <si>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</si>
  <si>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</si>
  <si>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</si>
  <si>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</si>
  <si>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</si>
  <si>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</si>
  <si>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</si>
  <si>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</si>
  <si>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</si>
  <si>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</si>
  <si>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</si>
  <si>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</si>
  <si>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</si>
  <si>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</si>
  <si>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</si>
  <si>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</si>
  <si>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</si>
  <si>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</si>
  <si>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</si>
  <si>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</si>
  <si>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</si>
  <si>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</si>
  <si>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</si>
  <si>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</si>
  <si>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</si>
  <si>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</si>
  <si>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</si>
  <si>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</si>
  <si>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</si>
  <si>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</si>
  <si>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</si>
  <si>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</si>
  <si>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</si>
  <si>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</si>
  <si>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</si>
  <si>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</si>
  <si>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</si>
  <si>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</si>
  <si>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</si>
  <si>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</si>
  <si>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</si>
  <si>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</si>
  <si>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</si>
  <si>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</si>
  <si>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</si>
  <si>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</si>
  <si>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</si>
  <si>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</si>
  <si>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</si>
  <si>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</si>
  <si>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</si>
  <si>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</si>
  <si>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</si>
  <si>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</si>
  <si>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</si>
  <si>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</si>
  <si>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</si>
  <si>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</si>
  <si>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</si>
  <si>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</si>
  <si>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</si>
  <si>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</si>
  <si>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</si>
  <si>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</si>
  <si>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</si>
  <si>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</si>
  <si>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</si>
  <si>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</si>
  <si>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</si>
  <si>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</si>
  <si>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</si>
  <si>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</si>
  <si>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</si>
  <si>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</si>
  <si>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</si>
  <si>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</si>
  <si>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</si>
  <si>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</si>
  <si>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</si>
  <si>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</si>
  <si>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</si>
  <si>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</si>
  <si>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</si>
  <si>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</si>
  <si>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</si>
  <si>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</si>
  <si>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</si>
  <si>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</si>
  <si>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</si>
  <si>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</si>
  <si>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</si>
  <si>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</si>
  <si>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</si>
  <si>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</si>
  <si>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</si>
  <si>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</si>
  <si>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</si>
  <si>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</si>
  <si>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</si>
  <si>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</si>
  <si>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</si>
  <si>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</si>
  <si>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</si>
  <si>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</si>
  <si>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</si>
  <si>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</si>
  <si>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</si>
  <si>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</si>
  <si>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</si>
  <si>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</si>
  <si>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</si>
  <si>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</si>
  <si>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</si>
  <si>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</si>
  <si>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</si>
  <si>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</si>
  <si>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</si>
  <si>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</si>
  <si>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</si>
  <si>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</si>
  <si>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</si>
  <si>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</si>
  <si>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</si>
  <si>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</si>
  <si>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</si>
  <si>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</si>
  <si>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</si>
  <si>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</si>
  <si>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</si>
  <si>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</si>
  <si>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</si>
  <si>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</si>
  <si>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</si>
  <si>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</si>
  <si>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</si>
  <si>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</si>
  <si>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</si>
  <si>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</si>
  <si>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</si>
  <si>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</si>
  <si>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</si>
  <si>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</si>
  <si>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</si>
  <si>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</si>
  <si>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</si>
  <si>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</si>
  <si>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</si>
  <si>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</si>
  <si>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</si>
  <si>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</si>
  <si>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</si>
  <si>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</si>
  <si>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</si>
  <si>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</si>
  <si>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</si>
  <si>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</si>
  <si>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</si>
  <si>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</si>
  <si>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</si>
  <si>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</si>
  <si>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</si>
  <si>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</si>
  <si>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</si>
  <si>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</si>
  <si>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</si>
  <si>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</si>
  <si>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</si>
  <si>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</si>
  <si>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</si>
  <si>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</si>
  <si>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</si>
  <si>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</si>
  <si>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</si>
  <si>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</si>
  <si>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</si>
  <si>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</si>
  <si>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</si>
  <si>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</si>
  <si>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</si>
  <si>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</si>
  <si>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</si>
  <si>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</si>
  <si>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</si>
  <si>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</si>
  <si>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</si>
  <si>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</si>
  <si>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</si>
  <si>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</si>
  <si>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</si>
  <si>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</si>
  <si>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</si>
  <si>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</si>
  <si>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</si>
  <si>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</si>
  <si>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</si>
  <si>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</si>
  <si>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</si>
  <si>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</si>
  <si>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</si>
  <si>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</si>
  <si>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</si>
  <si>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</si>
  <si>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</si>
  <si>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</si>
  <si>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</si>
  <si>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</si>
  <si>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</si>
  <si>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</si>
  <si>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</si>
  <si>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</si>
  <si>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</si>
  <si>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</si>
  <si>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</si>
  <si>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</si>
  <si>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</si>
  <si>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</si>
  <si>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</si>
  <si>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</si>
  <si>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産業教育総合推進事業</t>
  </si>
  <si>
    <t>初等中等教育局</t>
  </si>
  <si>
    <t>高校教育改革PT</t>
  </si>
  <si>
    <t>-</t>
  </si>
  <si>
    <t>-</t>
    <phoneticPr fontId="5"/>
  </si>
  <si>
    <t>　新しい時代に即した高等学校における産業教育の振興・活性化を図るため、より多くの人々の産業教育に対する理解、関心を高める。</t>
  </si>
  <si>
    <t>高等学校生徒による産業教育に関する成果等の総合的な発表の場として全国的な規模で提供する全国産業教育フェアを、都道府県教育委員会との連携・協力の下で開催する。主な内容は、以下のとおり。
　○作品展示　　　　　　　　　　　　　○意見・体験発表
　○作品・研究発表　　　　　　　　 　○フラワーアレンジメントコンテスト
　○ロボット競技大会</t>
  </si>
  <si>
    <t>-</t>
    <phoneticPr fontId="5"/>
  </si>
  <si>
    <t>0065</t>
    <phoneticPr fontId="5"/>
  </si>
  <si>
    <t>0091</t>
    <phoneticPr fontId="5"/>
  </si>
  <si>
    <t>0099</t>
    <phoneticPr fontId="5"/>
  </si>
  <si>
    <t>0052</t>
    <phoneticPr fontId="5"/>
  </si>
  <si>
    <t>0051</t>
    <phoneticPr fontId="5"/>
  </si>
  <si>
    <t>0047</t>
    <phoneticPr fontId="5"/>
  </si>
  <si>
    <t>0046</t>
    <phoneticPr fontId="5"/>
  </si>
  <si>
    <t>庁費</t>
    <rPh sb="0" eb="1">
      <t>チョウ</t>
    </rPh>
    <rPh sb="1" eb="2">
      <t>ヒ</t>
    </rPh>
    <phoneticPr fontId="5"/>
  </si>
  <si>
    <t>教職員研修費</t>
    <rPh sb="0" eb="3">
      <t>キョウショクイン</t>
    </rPh>
    <rPh sb="3" eb="5">
      <t>ケンシュウ</t>
    </rPh>
    <rPh sb="5" eb="6">
      <t>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</si>
  <si>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</si>
  <si>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</si>
  <si>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3">
      <t>ショシャキン</t>
    </rPh>
    <phoneticPr fontId="5"/>
  </si>
  <si>
    <t>作品展示、作品・研究発表、意見・体験発表、競技会等の催事件数</t>
    <phoneticPr fontId="5"/>
  </si>
  <si>
    <t>件</t>
  </si>
  <si>
    <t>-</t>
    <phoneticPr fontId="5"/>
  </si>
  <si>
    <t>執行額（千円）／催事件数（件）　　</t>
    <phoneticPr fontId="5"/>
  </si>
  <si>
    <t>千円</t>
    <phoneticPr fontId="5"/>
  </si>
  <si>
    <t>　百万円/件</t>
    <phoneticPr fontId="5"/>
  </si>
  <si>
    <t>23百万円／21件</t>
    <phoneticPr fontId="5"/>
  </si>
  <si>
    <t>23百万円／24件</t>
    <phoneticPr fontId="5"/>
  </si>
  <si>
    <t>22百万円／22件</t>
    <phoneticPr fontId="5"/>
  </si>
  <si>
    <t>2．確かな学力の向上、豊かな心と健やかな体の育成と信頼される学校づくり</t>
    <phoneticPr fontId="5"/>
  </si>
  <si>
    <t>2-1.確かな学力の育成</t>
    <phoneticPr fontId="5"/>
  </si>
  <si>
    <t>-</t>
    <phoneticPr fontId="5"/>
  </si>
  <si>
    <t>-</t>
    <phoneticPr fontId="5"/>
  </si>
  <si>
    <t>-</t>
    <phoneticPr fontId="5"/>
  </si>
  <si>
    <t>-</t>
    <phoneticPr fontId="5"/>
  </si>
  <si>
    <t>専門高校等の生徒の日頃の学習成果を総合的に発表する場を全国的な規模で開催することにより、産業教育の活性化と生徒の学習意欲の向上等を図ることは、確かな学力の育成に資するものである。</t>
    <phoneticPr fontId="5"/>
  </si>
  <si>
    <t>産業構造の変化等に伴い、職業の多様化や職業人として求められる知識・技能の高度化に対応した実践的な職業教育の充実が求められている。</t>
    <phoneticPr fontId="5"/>
  </si>
  <si>
    <t>全国規模での成果発表、産業界との連携の場を提供するために、国が実施すべき事業である。</t>
  </si>
  <si>
    <t>専門高校の全国的な活性化及び専門高校で育成された人材の地域社会での認識向上を図るための重要な事業である。</t>
  </si>
  <si>
    <t>‐</t>
  </si>
  <si>
    <t>国費投入の必要経費は真に必要なものに厳選している。</t>
  </si>
  <si>
    <t>催事内容の精選をし、効率的な運営及び広報活動等に努めており、費用対効果（生徒のモチベーション向上・産業教育の振興）は十分にある。</t>
  </si>
  <si>
    <t>開催要項に基づいて、事業の実施状況及び経理状況について随時確認している。</t>
  </si>
  <si>
    <t>執行については相見積りや入札等の活用による効率的な執行となるよう指導している。</t>
  </si>
  <si>
    <t>-</t>
    <phoneticPr fontId="5"/>
  </si>
  <si>
    <t>当事業は、全国産業教育フェアを都道府県や地元産業界等との連携の下で開催することで、専門高校の全国的な活性化を図るための教育活動の場を提供する重要な事業であり、今後も継続して推進していく必要がある。
　開催経費の示達に当たっては、開催都道府県から提出された所要額を精査し、執行については相見積りや入札等の活用による効率的な執行となるよう指導するとともに、示達後は開催要項に基づき、事業の実施状況及び経理状況について確認し、適正に執行するよう指導している（昨年度も不用はゼロに等しい）。
　また、開催県に過度に依存した経費の支出構造を解消するため、事業内容の見直しを図るなどして効率的な運営に努めているところであり、現状の予算額を維持する必要がある。</t>
    <phoneticPr fontId="5"/>
  </si>
  <si>
    <t>事業費</t>
    <rPh sb="0" eb="3">
      <t>ジギョウヒ</t>
    </rPh>
    <phoneticPr fontId="5"/>
  </si>
  <si>
    <t>会場設営等に係る経費</t>
    <rPh sb="0" eb="2">
      <t>カイジョウ</t>
    </rPh>
    <rPh sb="2" eb="4">
      <t>セツエイ</t>
    </rPh>
    <rPh sb="4" eb="5">
      <t>トウ</t>
    </rPh>
    <rPh sb="6" eb="7">
      <t>カカ</t>
    </rPh>
    <rPh sb="8" eb="10">
      <t>ケイヒ</t>
    </rPh>
    <phoneticPr fontId="5"/>
  </si>
  <si>
    <t>B.株式会社　X</t>
    <rPh sb="2" eb="4">
      <t>カブシキ</t>
    </rPh>
    <rPh sb="4" eb="6">
      <t>カイシャ</t>
    </rPh>
    <phoneticPr fontId="5"/>
  </si>
  <si>
    <t>A.秋田県</t>
    <rPh sb="2" eb="5">
      <t>アキタケン</t>
    </rPh>
    <phoneticPr fontId="5"/>
  </si>
  <si>
    <t>秋田県</t>
    <rPh sb="0" eb="3">
      <t>アキタケン</t>
    </rPh>
    <phoneticPr fontId="5"/>
  </si>
  <si>
    <t>全国的な規模で提供する全国産業教育フェアの開催（支出委任）</t>
    <rPh sb="0" eb="3">
      <t>ゼンコクテキ</t>
    </rPh>
    <rPh sb="4" eb="6">
      <t>キボ</t>
    </rPh>
    <rPh sb="7" eb="9">
      <t>テイキョウ</t>
    </rPh>
    <rPh sb="11" eb="13">
      <t>ゼンコク</t>
    </rPh>
    <rPh sb="13" eb="15">
      <t>サンギョウ</t>
    </rPh>
    <rPh sb="15" eb="17">
      <t>キョウイク</t>
    </rPh>
    <rPh sb="21" eb="23">
      <t>カイサイ</t>
    </rPh>
    <rPh sb="24" eb="26">
      <t>シシュツ</t>
    </rPh>
    <rPh sb="26" eb="28">
      <t>イニン</t>
    </rPh>
    <phoneticPr fontId="5"/>
  </si>
  <si>
    <t>-</t>
    <phoneticPr fontId="5"/>
  </si>
  <si>
    <t>-</t>
    <phoneticPr fontId="5"/>
  </si>
  <si>
    <t>－</t>
    <phoneticPr fontId="5"/>
  </si>
  <si>
    <t>－</t>
    <phoneticPr fontId="5"/>
  </si>
  <si>
    <t>-</t>
    <phoneticPr fontId="5"/>
  </si>
  <si>
    <t>株式会社　X</t>
    <phoneticPr fontId="5"/>
  </si>
  <si>
    <t>産業教育フェアの開催に関する会場設営等に係る業務</t>
    <rPh sb="0" eb="2">
      <t>サンギョウ</t>
    </rPh>
    <rPh sb="2" eb="4">
      <t>キョウイク</t>
    </rPh>
    <rPh sb="8" eb="10">
      <t>カイサイ</t>
    </rPh>
    <rPh sb="11" eb="12">
      <t>カン</t>
    </rPh>
    <rPh sb="14" eb="16">
      <t>カイジョウ</t>
    </rPh>
    <rPh sb="16" eb="18">
      <t>セツエイ</t>
    </rPh>
    <rPh sb="18" eb="19">
      <t>トウ</t>
    </rPh>
    <rPh sb="20" eb="21">
      <t>カカ</t>
    </rPh>
    <rPh sb="22" eb="24">
      <t>ギョウム</t>
    </rPh>
    <phoneticPr fontId="5"/>
  </si>
  <si>
    <t>庁費</t>
    <rPh sb="0" eb="1">
      <t>チョウ</t>
    </rPh>
    <rPh sb="1" eb="2">
      <t>ヒ</t>
    </rPh>
    <phoneticPr fontId="5"/>
  </si>
  <si>
    <t>教職員研修費</t>
    <rPh sb="0" eb="3">
      <t>キョウショクイン</t>
    </rPh>
    <rPh sb="3" eb="5">
      <t>ケンシュウ</t>
    </rPh>
    <rPh sb="5" eb="6">
      <t>ヒ</t>
    </rPh>
    <phoneticPr fontId="5"/>
  </si>
  <si>
    <t>委員等旅費</t>
    <rPh sb="0" eb="2">
      <t>イイン</t>
    </rPh>
    <rPh sb="2" eb="3">
      <t>トウ</t>
    </rPh>
    <rPh sb="3" eb="5">
      <t>リョヒ</t>
    </rPh>
    <phoneticPr fontId="5"/>
  </si>
  <si>
    <t>諸謝金</t>
    <rPh sb="0" eb="3">
      <t>ショシャキン</t>
    </rPh>
    <phoneticPr fontId="5"/>
  </si>
  <si>
    <t>大会報告書印刷製本費　等</t>
    <rPh sb="0" eb="2">
      <t>タイカイ</t>
    </rPh>
    <rPh sb="2" eb="5">
      <t>ホウコクショ</t>
    </rPh>
    <rPh sb="5" eb="7">
      <t>インサツ</t>
    </rPh>
    <rPh sb="7" eb="9">
      <t>セイホン</t>
    </rPh>
    <rPh sb="9" eb="10">
      <t>ヒ</t>
    </rPh>
    <rPh sb="11" eb="12">
      <t>トウ</t>
    </rPh>
    <phoneticPr fontId="5"/>
  </si>
  <si>
    <t>実行委員会旅費　等</t>
    <rPh sb="0" eb="2">
      <t>ジッコウ</t>
    </rPh>
    <rPh sb="2" eb="5">
      <t>イインカイ</t>
    </rPh>
    <rPh sb="5" eb="7">
      <t>リョヒ</t>
    </rPh>
    <rPh sb="8" eb="9">
      <t>トウ</t>
    </rPh>
    <phoneticPr fontId="5"/>
  </si>
  <si>
    <t>実行委員会出席謝金　等</t>
    <rPh sb="0" eb="2">
      <t>ジッコウ</t>
    </rPh>
    <rPh sb="2" eb="5">
      <t>イインカイ</t>
    </rPh>
    <rPh sb="5" eb="7">
      <t>シュッセキ</t>
    </rPh>
    <rPh sb="7" eb="9">
      <t>シャキン</t>
    </rPh>
    <rPh sb="10" eb="11">
      <t>トウ</t>
    </rPh>
    <phoneticPr fontId="5"/>
  </si>
  <si>
    <t>限られた予算内で更により多くの成果を引き出すため、例年開催経費の多くを占める会場設営費及び印刷製本費について、開催地の都道府県に対し、最小単価で最大の効果を発揮するよう、入札等を活用した効率的執行を更に徹底する。</t>
    <rPh sb="38" eb="40">
      <t>カイジョウ</t>
    </rPh>
    <rPh sb="40" eb="42">
      <t>セツエイ</t>
    </rPh>
    <rPh sb="42" eb="43">
      <t>ヒ</t>
    </rPh>
    <phoneticPr fontId="5"/>
  </si>
  <si>
    <t>来場者の意識調査</t>
    <rPh sb="0" eb="3">
      <t>ライジョウシャ</t>
    </rPh>
    <rPh sb="4" eb="6">
      <t>イシキ</t>
    </rPh>
    <rPh sb="6" eb="8">
      <t>チョウサ</t>
    </rPh>
    <phoneticPr fontId="5"/>
  </si>
  <si>
    <t>全国産業教育フェアに関する意識調査</t>
    <rPh sb="0" eb="2">
      <t>ゼンコク</t>
    </rPh>
    <rPh sb="2" eb="4">
      <t>サンギョウ</t>
    </rPh>
    <rPh sb="4" eb="6">
      <t>キョウイク</t>
    </rPh>
    <rPh sb="10" eb="11">
      <t>カン</t>
    </rPh>
    <rPh sb="13" eb="15">
      <t>イシキ</t>
    </rPh>
    <rPh sb="15" eb="17">
      <t>チョウサ</t>
    </rPh>
    <phoneticPr fontId="5"/>
  </si>
  <si>
    <t>％</t>
    <phoneticPr fontId="5"/>
  </si>
  <si>
    <t>-</t>
    <phoneticPr fontId="5"/>
  </si>
  <si>
    <t>-</t>
    <phoneticPr fontId="5"/>
  </si>
  <si>
    <t>-</t>
    <phoneticPr fontId="5"/>
  </si>
  <si>
    <t>-</t>
    <phoneticPr fontId="5"/>
  </si>
  <si>
    <t>事業内容の精選をし、効果的な運営及び広報活動等に努めた結果、見込以上の実績となった。</t>
    <rPh sb="10" eb="13">
      <t>コウカテキ</t>
    </rPh>
    <rPh sb="30" eb="32">
      <t>ミコミ</t>
    </rPh>
    <rPh sb="32" eb="34">
      <t>イジョウ</t>
    </rPh>
    <rPh sb="35" eb="37">
      <t>ジッセキ</t>
    </rPh>
    <phoneticPr fontId="5"/>
  </si>
  <si>
    <t>無</t>
  </si>
  <si>
    <t>-</t>
    <phoneticPr fontId="5"/>
  </si>
  <si>
    <t>毎年開催する全国産業教育フェアの来場者の産業教育に対する理解・関心度について、８０％以上を達成する。</t>
    <rPh sb="0" eb="2">
      <t>マイネン</t>
    </rPh>
    <rPh sb="2" eb="4">
      <t>カイサイ</t>
    </rPh>
    <rPh sb="6" eb="8">
      <t>ゼンコク</t>
    </rPh>
    <rPh sb="8" eb="10">
      <t>サンギョウ</t>
    </rPh>
    <rPh sb="10" eb="12">
      <t>キョウイク</t>
    </rPh>
    <rPh sb="16" eb="19">
      <t>ライジョウシャ</t>
    </rPh>
    <rPh sb="20" eb="22">
      <t>サンギョウ</t>
    </rPh>
    <rPh sb="22" eb="24">
      <t>キョウイク</t>
    </rPh>
    <rPh sb="25" eb="26">
      <t>タイ</t>
    </rPh>
    <rPh sb="28" eb="30">
      <t>リカイ</t>
    </rPh>
    <rPh sb="31" eb="33">
      <t>カンシン</t>
    </rPh>
    <rPh sb="33" eb="34">
      <t>ド</t>
    </rPh>
    <rPh sb="42" eb="44">
      <t>イジョウ</t>
    </rPh>
    <rPh sb="45" eb="47">
      <t>タッセイ</t>
    </rPh>
    <phoneticPr fontId="5"/>
  </si>
  <si>
    <t>-</t>
    <phoneticPr fontId="5"/>
  </si>
  <si>
    <t>多分野にわたる催事を予定通り行った結果、実績が当初の見込みを上回った。</t>
    <rPh sb="17" eb="19">
      <t>ケッカ</t>
    </rPh>
    <rPh sb="20" eb="22">
      <t>ジッセキ</t>
    </rPh>
    <rPh sb="23" eb="25">
      <t>トウショ</t>
    </rPh>
    <rPh sb="26" eb="28">
      <t>ミコ</t>
    </rPh>
    <rPh sb="30" eb="32">
      <t>ウワマワ</t>
    </rPh>
    <phoneticPr fontId="5"/>
  </si>
  <si>
    <t>開催県に過度に依存した経費の支出構造を解消するため、開催県の実情に合わせて毎年度事業内容の見直し等を図っている。</t>
    <rPh sb="26" eb="28">
      <t>カイサイ</t>
    </rPh>
    <rPh sb="28" eb="29">
      <t>ケン</t>
    </rPh>
    <rPh sb="30" eb="32">
      <t>ジツジョウ</t>
    </rPh>
    <rPh sb="33" eb="34">
      <t>ア</t>
    </rPh>
    <rPh sb="37" eb="40">
      <t>マイネンド</t>
    </rPh>
    <phoneticPr fontId="5"/>
  </si>
  <si>
    <t>○教育振興基本計画（平成30年6月15日閣議決定）
　　　http://www.mext.go.jp/a_menu/keikaku/detail/1336379.htm
○全国産業教育フェア関連サイト
　　　http://www.mext.go.jp/a_menu/shotou/shinkou/fair/index.htm</t>
    <phoneticPr fontId="5"/>
  </si>
  <si>
    <t>-</t>
    <phoneticPr fontId="5"/>
  </si>
  <si>
    <t>-</t>
    <phoneticPr fontId="5"/>
  </si>
  <si>
    <t>-</t>
    <phoneticPr fontId="5"/>
  </si>
  <si>
    <t>-</t>
    <phoneticPr fontId="5"/>
  </si>
  <si>
    <t>主任視学官
田村　真一　</t>
    <rPh sb="0" eb="2">
      <t>シュニン</t>
    </rPh>
    <rPh sb="2" eb="4">
      <t>シガク</t>
    </rPh>
    <rPh sb="4" eb="5">
      <t>カン</t>
    </rPh>
    <rPh sb="6" eb="8">
      <t>タムラ</t>
    </rPh>
    <rPh sb="9" eb="11">
      <t>シンイチ</t>
    </rPh>
    <phoneticPr fontId="5"/>
  </si>
  <si>
    <t>教育振興基本計画（平成30年6月15日閣議決定）</t>
    <rPh sb="9" eb="11">
      <t>ヘイセイ</t>
    </rPh>
    <phoneticPr fontId="5"/>
  </si>
  <si>
    <t>１．事業評価の観点：新しい時代に即した高等学校における産業教育の振興・活性化を図るため、より多くの人々の産業教育に対する理解、関心を高めることを目的とした事業であり、事業成果等及び長期継続事業の観点から検証を行った。
２．所見：当該事業は、平成１５年度から長期にわたり全国産業教育フェアを都道府県との連携の下で開催している事業であり、概ね計画通りに予算執行されたものと考えられるが、更なる事業の効率化を目指し、積算単価を再検証するなど、引き続きコスト削減に努めるべきである。</t>
    <phoneticPr fontId="5"/>
  </si>
  <si>
    <t>外部有識者による点検対象外</t>
    <rPh sb="0" eb="2">
      <t>ガイブ</t>
    </rPh>
    <rPh sb="2" eb="5">
      <t>ユウシキシャ</t>
    </rPh>
    <rPh sb="8" eb="10">
      <t>テンケン</t>
    </rPh>
    <rPh sb="10" eb="12">
      <t>タイショウ</t>
    </rPh>
    <rPh sb="12" eb="13">
      <t>ガイ</t>
    </rPh>
    <phoneticPr fontId="5"/>
  </si>
  <si>
    <t>執行等改善</t>
  </si>
  <si>
    <t>本事業については、平成31年度以降も引き続き、開催都道府県から提出された所要額や事業内容を精査し、効率的な執行を指導するとともに、専門高校における産業教育の振興・活性化を図る。また、平成31年度概算要求については、生徒の学習の機会をより多く設けられるよう催事件数を増やしたが、効率的な執行を行うこととし、単位当たりコストを削減した。</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</si>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</sst>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107156</xdr:colOff>
      <xdr:row>741</xdr:row>
      <xdr:rowOff>178594</xdr:rowOff>
    </xdr:from>
    <xdr:to>
      <xdr:col>36</xdr:col>
      <xdr:colOff>107156</xdr:colOff>
      <xdr:row>758</xdr:row>
      <xdr:rowOff>178593</xdr:rowOff>
    </xdr:to>
    <xdr:pic>
      <xdr:nvPicPr>
        <xdr:cNvPr id="3" name="図 2">
          <a:extLst>
            <a:ext uri="{FF2B5EF4-FFF2-40B4-BE49-F238E27FC236}">
              <a16:creationId xmlns:a16="http://schemas.microsoft.com/office/drawing/2014/main" id="{F825E986-9FCB-4013-8AD6-91C6361CEC55}"/>
            </a:ext>
          </a:extLst>
        </xdr:cNvPr>
        <xdr:cNvPicPr/>
      </xdr:nvPicPr>
      <xdr:blipFill rotWithShape="1">
        <a:blip xmlns:r="http://schemas.openxmlformats.org/officeDocument/2006/relationships" r:embed="rId1"/>
        <a:srcRect l="34748" t="17245" r="35795" b="7504"/>
        <a:stretch/>
      </xdr:blipFill>
      <xdr:spPr bwMode="auto">
        <a:xfrm>
          <a:off x="2536031" y="41493282"/>
          <a:ext cx="4857750" cy="6691312"/>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H1131"/>
  <sheetViews>
    <sheetView tabSelected="1" view="pageBreakPreview" topLeftCell="A836" zoomScale="80" zoomScaleNormal="75" zoomScaleSheetLayoutView="80" zoomScalePageLayoutView="85" workbookViewId="0">
      <selection activeCell="Q1141" sqref="Q1141"/>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50</v>
      </c>
      <c r="AT2" s="218"/>
      <c r="AU2" s="218"/>
      <c r="AV2" s="52" t="str">
        <f>IF(AW2="", "", "-")</f>
        <v/>
      </c>
      <c r="AW2" s="395"/>
      <c r="AX2" s="395"/>
    </row>
    <row r="3" spans="1:50" ht="21" customHeight="1" thickBot="1">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c r="A4" s="722" t="s">
        <v>25</v>
      </c>
      <c r="B4" s="723"/>
      <c r="C4" s="723"/>
      <c r="D4" s="723"/>
      <c r="E4" s="723"/>
      <c r="F4" s="723"/>
      <c r="G4" s="698" t="s">
        <v>552</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553</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c r="A5" s="708" t="s">
        <v>67</v>
      </c>
      <c r="B5" s="709"/>
      <c r="C5" s="709"/>
      <c r="D5" s="709"/>
      <c r="E5" s="709"/>
      <c r="F5" s="710"/>
      <c r="G5" s="558" t="s">
        <v>178</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554</v>
      </c>
      <c r="AF5" s="717"/>
      <c r="AG5" s="717"/>
      <c r="AH5" s="717"/>
      <c r="AI5" s="717"/>
      <c r="AJ5" s="717"/>
      <c r="AK5" s="717"/>
      <c r="AL5" s="717"/>
      <c r="AM5" s="717"/>
      <c r="AN5" s="717"/>
      <c r="AO5" s="717"/>
      <c r="AP5" s="718"/>
      <c r="AQ5" s="719" t="s">
        <v>638</v>
      </c>
      <c r="AR5" s="720"/>
      <c r="AS5" s="720"/>
      <c r="AT5" s="720"/>
      <c r="AU5" s="720"/>
      <c r="AV5" s="720"/>
      <c r="AW5" s="720"/>
      <c r="AX5" s="721"/>
    </row>
    <row r="6" spans="1:50" ht="39" customHeight="1">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c r="A7" s="829" t="s">
        <v>22</v>
      </c>
      <c r="B7" s="830"/>
      <c r="C7" s="830"/>
      <c r="D7" s="830"/>
      <c r="E7" s="830"/>
      <c r="F7" s="831"/>
      <c r="G7" s="832" t="s">
        <v>556</v>
      </c>
      <c r="H7" s="833"/>
      <c r="I7" s="833"/>
      <c r="J7" s="833"/>
      <c r="K7" s="833"/>
      <c r="L7" s="833"/>
      <c r="M7" s="833"/>
      <c r="N7" s="833"/>
      <c r="O7" s="833"/>
      <c r="P7" s="833"/>
      <c r="Q7" s="833"/>
      <c r="R7" s="833"/>
      <c r="S7" s="833"/>
      <c r="T7" s="833"/>
      <c r="U7" s="833"/>
      <c r="V7" s="833"/>
      <c r="W7" s="833"/>
      <c r="X7" s="834"/>
      <c r="Y7" s="393" t="s">
        <v>547</v>
      </c>
      <c r="Z7" s="294"/>
      <c r="AA7" s="294"/>
      <c r="AB7" s="294"/>
      <c r="AC7" s="294"/>
      <c r="AD7" s="394"/>
      <c r="AE7" s="381" t="s">
        <v>639</v>
      </c>
      <c r="AF7" s="382"/>
      <c r="AG7" s="382"/>
      <c r="AH7" s="382"/>
      <c r="AI7" s="382"/>
      <c r="AJ7" s="382"/>
      <c r="AK7" s="382"/>
      <c r="AL7" s="382"/>
      <c r="AM7" s="382"/>
      <c r="AN7" s="382"/>
      <c r="AO7" s="382"/>
      <c r="AP7" s="382"/>
      <c r="AQ7" s="382"/>
      <c r="AR7" s="382"/>
      <c r="AS7" s="382"/>
      <c r="AT7" s="382"/>
      <c r="AU7" s="382"/>
      <c r="AV7" s="382"/>
      <c r="AW7" s="382"/>
      <c r="AX7" s="383"/>
    </row>
    <row r="8" spans="1:50" ht="53.25" customHeight="1">
      <c r="A8" s="829" t="s">
        <v>389</v>
      </c>
      <c r="B8" s="830"/>
      <c r="C8" s="830"/>
      <c r="D8" s="830"/>
      <c r="E8" s="830"/>
      <c r="F8" s="831"/>
      <c r="G8" s="221" t="str">
        <f>入力規則等!A26</f>
        <v>子ども・若者育成支援、地方創生</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38"/>
    </row>
    <row r="9" spans="1:50" ht="58.5" customHeight="1">
      <c r="A9" s="142" t="s">
        <v>23</v>
      </c>
      <c r="B9" s="143"/>
      <c r="C9" s="143"/>
      <c r="D9" s="143"/>
      <c r="E9" s="143"/>
      <c r="F9" s="143"/>
      <c r="G9" s="572" t="s">
        <v>557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c r="A10" s="739" t="s">
        <v>30</v>
      </c>
      <c r="B10" s="740"/>
      <c r="C10" s="740"/>
      <c r="D10" s="740"/>
      <c r="E10" s="740"/>
      <c r="F10" s="740"/>
      <c r="G10" s="672" t="s">
        <v>558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1"/>
    </row>
    <row r="13" spans="1:50" ht="21" customHeight="1">
      <c r="A13" s="139"/>
      <c r="B13" s="140"/>
      <c r="C13" s="140"/>
      <c r="D13" s="140"/>
      <c r="E13" s="140"/>
      <c r="F13" s="141"/>
      <c r="G13" s="742" t="s">
        <v>6</v>
      </c>
      <c r="H13" s="743"/>
      <c r="I13" s="635" t="s">
        <v>7</v>
      </c>
      <c r="J13" s="636"/>
      <c r="K13" s="636"/>
      <c r="L13" s="636"/>
      <c r="M13" s="636"/>
      <c r="N13" s="636"/>
      <c r="O13" s="637"/>
      <c r="P13" s="97">
        <v>23</v>
      </c>
      <c r="Q13" s="98"/>
      <c r="R13" s="98"/>
      <c r="S13" s="98"/>
      <c r="T13" s="98"/>
      <c r="U13" s="98"/>
      <c r="V13" s="99"/>
      <c r="W13" s="97">
        <v>23</v>
      </c>
      <c r="X13" s="98"/>
      <c r="Y13" s="98"/>
      <c r="Z13" s="98"/>
      <c r="AA13" s="98"/>
      <c r="AB13" s="98"/>
      <c r="AC13" s="99"/>
      <c r="AD13" s="97">
        <v>23</v>
      </c>
      <c r="AE13" s="98"/>
      <c r="AF13" s="98"/>
      <c r="AG13" s="98"/>
      <c r="AH13" s="98"/>
      <c r="AI13" s="98"/>
      <c r="AJ13" s="99"/>
      <c r="AK13" s="97">
        <v>22.2</v>
      </c>
      <c r="AL13" s="98"/>
      <c r="AM13" s="98"/>
      <c r="AN13" s="98"/>
      <c r="AO13" s="98"/>
      <c r="AP13" s="98"/>
      <c r="AQ13" s="99"/>
      <c r="AR13" s="94">
        <v>22.2</v>
      </c>
      <c r="AS13" s="95"/>
      <c r="AT13" s="95"/>
      <c r="AU13" s="95"/>
      <c r="AV13" s="95"/>
      <c r="AW13" s="95"/>
      <c r="AX13" s="392"/>
    </row>
    <row r="14" spans="1:50" ht="21" customHeight="1">
      <c r="A14" s="139"/>
      <c r="B14" s="140"/>
      <c r="C14" s="140"/>
      <c r="D14" s="140"/>
      <c r="E14" s="140"/>
      <c r="F14" s="141"/>
      <c r="G14" s="744"/>
      <c r="H14" s="745"/>
      <c r="I14" s="575" t="s">
        <v>8</v>
      </c>
      <c r="J14" s="629"/>
      <c r="K14" s="629"/>
      <c r="L14" s="629"/>
      <c r="M14" s="629"/>
      <c r="N14" s="629"/>
      <c r="O14" s="630"/>
      <c r="P14" s="97" t="s">
        <v>555</v>
      </c>
      <c r="Q14" s="98"/>
      <c r="R14" s="98"/>
      <c r="S14" s="98"/>
      <c r="T14" s="98"/>
      <c r="U14" s="98"/>
      <c r="V14" s="99"/>
      <c r="W14" s="97" t="s">
        <v>555</v>
      </c>
      <c r="X14" s="98"/>
      <c r="Y14" s="98"/>
      <c r="Z14" s="98"/>
      <c r="AA14" s="98"/>
      <c r="AB14" s="98"/>
      <c r="AC14" s="99"/>
      <c r="AD14" s="97" t="s">
        <v>555</v>
      </c>
      <c r="AE14" s="98"/>
      <c r="AF14" s="98"/>
      <c r="AG14" s="98"/>
      <c r="AH14" s="98"/>
      <c r="AI14" s="98"/>
      <c r="AJ14" s="99"/>
      <c r="AK14" s="97"/>
      <c r="AL14" s="98"/>
      <c r="AM14" s="98"/>
      <c r="AN14" s="98"/>
      <c r="AO14" s="98"/>
      <c r="AP14" s="98"/>
      <c r="AQ14" s="99"/>
      <c r="AR14" s="662"/>
      <c r="AS14" s="662"/>
      <c r="AT14" s="662"/>
      <c r="AU14" s="662"/>
      <c r="AV14" s="662"/>
      <c r="AW14" s="662"/>
      <c r="AX14" s="663"/>
    </row>
    <row r="15" spans="1:50" ht="21" customHeight="1">
      <c r="A15" s="139"/>
      <c r="B15" s="140"/>
      <c r="C15" s="140"/>
      <c r="D15" s="140"/>
      <c r="E15" s="140"/>
      <c r="F15" s="141"/>
      <c r="G15" s="744"/>
      <c r="H15" s="745"/>
      <c r="I15" s="575" t="s">
        <v>51</v>
      </c>
      <c r="J15" s="576"/>
      <c r="K15" s="576"/>
      <c r="L15" s="576"/>
      <c r="M15" s="576"/>
      <c r="N15" s="576"/>
      <c r="O15" s="577"/>
      <c r="P15" s="97" t="s">
        <v>555</v>
      </c>
      <c r="Q15" s="98"/>
      <c r="R15" s="98"/>
      <c r="S15" s="98"/>
      <c r="T15" s="98"/>
      <c r="U15" s="98"/>
      <c r="V15" s="99"/>
      <c r="W15" s="97" t="s">
        <v>555</v>
      </c>
      <c r="X15" s="98"/>
      <c r="Y15" s="98"/>
      <c r="Z15" s="98"/>
      <c r="AA15" s="98"/>
      <c r="AB15" s="98"/>
      <c r="AC15" s="99"/>
      <c r="AD15" s="97" t="s">
        <v>555</v>
      </c>
      <c r="AE15" s="98"/>
      <c r="AF15" s="98"/>
      <c r="AG15" s="98"/>
      <c r="AH15" s="98"/>
      <c r="AI15" s="98"/>
      <c r="AJ15" s="99"/>
      <c r="AK15" s="97" t="s">
        <v>559</v>
      </c>
      <c r="AL15" s="98"/>
      <c r="AM15" s="98"/>
      <c r="AN15" s="98"/>
      <c r="AO15" s="98"/>
      <c r="AP15" s="98"/>
      <c r="AQ15" s="99"/>
      <c r="AR15" s="97"/>
      <c r="AS15" s="98"/>
      <c r="AT15" s="98"/>
      <c r="AU15" s="98"/>
      <c r="AV15" s="98"/>
      <c r="AW15" s="98"/>
      <c r="AX15" s="628"/>
    </row>
    <row r="16" spans="1:50" ht="21" customHeight="1">
      <c r="A16" s="139"/>
      <c r="B16" s="140"/>
      <c r="C16" s="140"/>
      <c r="D16" s="140"/>
      <c r="E16" s="140"/>
      <c r="F16" s="141"/>
      <c r="G16" s="744"/>
      <c r="H16" s="745"/>
      <c r="I16" s="575" t="s">
        <v>52</v>
      </c>
      <c r="J16" s="576"/>
      <c r="K16" s="576"/>
      <c r="L16" s="576"/>
      <c r="M16" s="576"/>
      <c r="N16" s="576"/>
      <c r="O16" s="577"/>
      <c r="P16" s="97" t="s">
        <v>555</v>
      </c>
      <c r="Q16" s="98"/>
      <c r="R16" s="98"/>
      <c r="S16" s="98"/>
      <c r="T16" s="98"/>
      <c r="U16" s="98"/>
      <c r="V16" s="99"/>
      <c r="W16" s="97" t="s">
        <v>555</v>
      </c>
      <c r="X16" s="98"/>
      <c r="Y16" s="98"/>
      <c r="Z16" s="98"/>
      <c r="AA16" s="98"/>
      <c r="AB16" s="98"/>
      <c r="AC16" s="99"/>
      <c r="AD16" s="97" t="s">
        <v>555</v>
      </c>
      <c r="AE16" s="98"/>
      <c r="AF16" s="98"/>
      <c r="AG16" s="98"/>
      <c r="AH16" s="98"/>
      <c r="AI16" s="98"/>
      <c r="AJ16" s="99"/>
      <c r="AK16" s="97"/>
      <c r="AL16" s="98"/>
      <c r="AM16" s="98"/>
      <c r="AN16" s="98"/>
      <c r="AO16" s="98"/>
      <c r="AP16" s="98"/>
      <c r="AQ16" s="99"/>
      <c r="AR16" s="675"/>
      <c r="AS16" s="676"/>
      <c r="AT16" s="676"/>
      <c r="AU16" s="676"/>
      <c r="AV16" s="676"/>
      <c r="AW16" s="676"/>
      <c r="AX16" s="677"/>
    </row>
    <row r="17" spans="1:50" ht="24.75" customHeight="1">
      <c r="A17" s="139"/>
      <c r="B17" s="140"/>
      <c r="C17" s="140"/>
      <c r="D17" s="140"/>
      <c r="E17" s="140"/>
      <c r="F17" s="141"/>
      <c r="G17" s="744"/>
      <c r="H17" s="745"/>
      <c r="I17" s="575" t="s">
        <v>50</v>
      </c>
      <c r="J17" s="629"/>
      <c r="K17" s="629"/>
      <c r="L17" s="629"/>
      <c r="M17" s="629"/>
      <c r="N17" s="629"/>
      <c r="O17" s="630"/>
      <c r="P17" s="97" t="s">
        <v>555</v>
      </c>
      <c r="Q17" s="98"/>
      <c r="R17" s="98"/>
      <c r="S17" s="98"/>
      <c r="T17" s="98"/>
      <c r="U17" s="98"/>
      <c r="V17" s="99"/>
      <c r="W17" s="97" t="s">
        <v>555</v>
      </c>
      <c r="X17" s="98"/>
      <c r="Y17" s="98"/>
      <c r="Z17" s="98"/>
      <c r="AA17" s="98"/>
      <c r="AB17" s="98"/>
      <c r="AC17" s="99"/>
      <c r="AD17" s="97" t="s">
        <v>555</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c r="A18" s="139"/>
      <c r="B18" s="140"/>
      <c r="C18" s="140"/>
      <c r="D18" s="140"/>
      <c r="E18" s="140"/>
      <c r="F18" s="141"/>
      <c r="G18" s="746"/>
      <c r="H18" s="747"/>
      <c r="I18" s="734" t="s">
        <v>20</v>
      </c>
      <c r="J18" s="735"/>
      <c r="K18" s="735"/>
      <c r="L18" s="735"/>
      <c r="M18" s="735"/>
      <c r="N18" s="735"/>
      <c r="O18" s="736"/>
      <c r="P18" s="103">
        <f>SUM(P13:V17)</f>
        <v>23</v>
      </c>
      <c r="Q18" s="104"/>
      <c r="R18" s="104"/>
      <c r="S18" s="104"/>
      <c r="T18" s="104"/>
      <c r="U18" s="104"/>
      <c r="V18" s="105"/>
      <c r="W18" s="103">
        <f>SUM(W13:AC17)</f>
        <v>23</v>
      </c>
      <c r="X18" s="104"/>
      <c r="Y18" s="104"/>
      <c r="Z18" s="104"/>
      <c r="AA18" s="104"/>
      <c r="AB18" s="104"/>
      <c r="AC18" s="105"/>
      <c r="AD18" s="103">
        <f>SUM(AD13:AJ17)</f>
        <v>23</v>
      </c>
      <c r="AE18" s="104"/>
      <c r="AF18" s="104"/>
      <c r="AG18" s="104"/>
      <c r="AH18" s="104"/>
      <c r="AI18" s="104"/>
      <c r="AJ18" s="105"/>
      <c r="AK18" s="103">
        <f>SUM(AK13:AQ17)</f>
        <v>22.2</v>
      </c>
      <c r="AL18" s="104"/>
      <c r="AM18" s="104"/>
      <c r="AN18" s="104"/>
      <c r="AO18" s="104"/>
      <c r="AP18" s="104"/>
      <c r="AQ18" s="105"/>
      <c r="AR18" s="103">
        <f>SUM(AR13:AX17)</f>
        <v>22.2</v>
      </c>
      <c r="AS18" s="104"/>
      <c r="AT18" s="104"/>
      <c r="AU18" s="104"/>
      <c r="AV18" s="104"/>
      <c r="AW18" s="104"/>
      <c r="AX18" s="537"/>
    </row>
    <row r="19" spans="1:50" ht="24.75" customHeight="1">
      <c r="A19" s="139"/>
      <c r="B19" s="140"/>
      <c r="C19" s="140"/>
      <c r="D19" s="140"/>
      <c r="E19" s="140"/>
      <c r="F19" s="141"/>
      <c r="G19" s="535" t="s">
        <v>9</v>
      </c>
      <c r="H19" s="536"/>
      <c r="I19" s="536"/>
      <c r="J19" s="536"/>
      <c r="K19" s="536"/>
      <c r="L19" s="536"/>
      <c r="M19" s="536"/>
      <c r="N19" s="536"/>
      <c r="O19" s="536"/>
      <c r="P19" s="97">
        <v>23</v>
      </c>
      <c r="Q19" s="98"/>
      <c r="R19" s="98"/>
      <c r="S19" s="98"/>
      <c r="T19" s="98"/>
      <c r="U19" s="98"/>
      <c r="V19" s="99"/>
      <c r="W19" s="97">
        <v>23</v>
      </c>
      <c r="X19" s="98"/>
      <c r="Y19" s="98"/>
      <c r="Z19" s="98"/>
      <c r="AA19" s="98"/>
      <c r="AB19" s="98"/>
      <c r="AC19" s="99"/>
      <c r="AD19" s="97">
        <v>23</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c r="A21" s="142"/>
      <c r="B21" s="143"/>
      <c r="C21" s="143"/>
      <c r="D21" s="143"/>
      <c r="E21" s="143"/>
      <c r="F21" s="144"/>
      <c r="G21" s="929" t="s">
        <v>497</v>
      </c>
      <c r="H21" s="930"/>
      <c r="I21" s="930"/>
      <c r="J21" s="930"/>
      <c r="K21" s="930"/>
      <c r="L21" s="930"/>
      <c r="M21" s="930"/>
      <c r="N21" s="930"/>
      <c r="O21" s="930"/>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c r="A23" s="198"/>
      <c r="B23" s="199"/>
      <c r="C23" s="199"/>
      <c r="D23" s="199"/>
      <c r="E23" s="199"/>
      <c r="F23" s="200"/>
      <c r="G23" s="183" t="s">
        <v>567</v>
      </c>
      <c r="H23" s="184"/>
      <c r="I23" s="184"/>
      <c r="J23" s="184"/>
      <c r="K23" s="184"/>
      <c r="L23" s="184"/>
      <c r="M23" s="184"/>
      <c r="N23" s="184"/>
      <c r="O23" s="185"/>
      <c r="P23" s="94">
        <v>17.100000000000001</v>
      </c>
      <c r="Q23" s="95"/>
      <c r="R23" s="95"/>
      <c r="S23" s="95"/>
      <c r="T23" s="95"/>
      <c r="U23" s="95"/>
      <c r="V23" s="96"/>
      <c r="W23" s="94">
        <v>17.100000000000001</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c r="A24" s="198"/>
      <c r="B24" s="199"/>
      <c r="C24" s="199"/>
      <c r="D24" s="199"/>
      <c r="E24" s="199"/>
      <c r="F24" s="200"/>
      <c r="G24" s="186" t="s">
        <v>568</v>
      </c>
      <c r="H24" s="187"/>
      <c r="I24" s="187"/>
      <c r="J24" s="187"/>
      <c r="K24" s="187"/>
      <c r="L24" s="187"/>
      <c r="M24" s="187"/>
      <c r="N24" s="187"/>
      <c r="O24" s="188"/>
      <c r="P24" s="97">
        <v>3.7</v>
      </c>
      <c r="Q24" s="98"/>
      <c r="R24" s="98"/>
      <c r="S24" s="98"/>
      <c r="T24" s="98"/>
      <c r="U24" s="98"/>
      <c r="V24" s="99"/>
      <c r="W24" s="97">
        <v>3.7</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c r="A25" s="198"/>
      <c r="B25" s="199"/>
      <c r="C25" s="199"/>
      <c r="D25" s="199"/>
      <c r="E25" s="199"/>
      <c r="F25" s="200"/>
      <c r="G25" s="186" t="s">
        <v>569</v>
      </c>
      <c r="H25" s="187"/>
      <c r="I25" s="187"/>
      <c r="J25" s="187"/>
      <c r="K25" s="187"/>
      <c r="L25" s="187"/>
      <c r="M25" s="187"/>
      <c r="N25" s="187"/>
      <c r="O25" s="188"/>
      <c r="P25" s="97">
        <v>0.8</v>
      </c>
      <c r="Q25" s="98"/>
      <c r="R25" s="98"/>
      <c r="S25" s="98"/>
      <c r="T25" s="98"/>
      <c r="U25" s="98"/>
      <c r="V25" s="99"/>
      <c r="W25" s="97">
        <v>0.76400000000000001</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c r="A26" s="198"/>
      <c r="B26" s="199"/>
      <c r="C26" s="199"/>
      <c r="D26" s="199"/>
      <c r="E26" s="199"/>
      <c r="F26" s="200"/>
      <c r="G26" s="186" t="s">
        <v>570</v>
      </c>
      <c r="H26" s="187"/>
      <c r="I26" s="187"/>
      <c r="J26" s="187"/>
      <c r="K26" s="187"/>
      <c r="L26" s="187"/>
      <c r="M26" s="187"/>
      <c r="N26" s="187"/>
      <c r="O26" s="188"/>
      <c r="P26" s="97">
        <v>0.68200000000000005</v>
      </c>
      <c r="Q26" s="98"/>
      <c r="R26" s="98"/>
      <c r="S26" s="98"/>
      <c r="T26" s="98"/>
      <c r="U26" s="98"/>
      <c r="V26" s="99"/>
      <c r="W26" s="97">
        <v>0.66600000000000004</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c r="A27" s="198"/>
      <c r="B27" s="199"/>
      <c r="C27" s="199"/>
      <c r="D27" s="199"/>
      <c r="E27" s="199"/>
      <c r="F27" s="200"/>
      <c r="G27" s="186" t="s">
        <v>571</v>
      </c>
      <c r="H27" s="187"/>
      <c r="I27" s="187"/>
      <c r="J27" s="187"/>
      <c r="K27" s="187"/>
      <c r="L27" s="187"/>
      <c r="M27" s="187"/>
      <c r="N27" s="187"/>
      <c r="O27" s="188"/>
      <c r="P27" s="97">
        <v>4.9000000000000002E-2</v>
      </c>
      <c r="Q27" s="98"/>
      <c r="R27" s="98"/>
      <c r="S27" s="98"/>
      <c r="T27" s="98"/>
      <c r="U27" s="98"/>
      <c r="V27" s="99"/>
      <c r="W27" s="97">
        <v>4.9000000000000002E-2</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c r="A28" s="198"/>
      <c r="B28" s="199"/>
      <c r="C28" s="199"/>
      <c r="D28" s="199"/>
      <c r="E28" s="199"/>
      <c r="F28" s="200"/>
      <c r="G28" s="189" t="s">
        <v>478</v>
      </c>
      <c r="H28" s="190"/>
      <c r="I28" s="190"/>
      <c r="J28" s="190"/>
      <c r="K28" s="190"/>
      <c r="L28" s="190"/>
      <c r="M28" s="190"/>
      <c r="N28" s="190"/>
      <c r="O28" s="191"/>
      <c r="P28" s="103">
        <f>P29-SUM(P23:P27)</f>
        <v>-0.13100000000000023</v>
      </c>
      <c r="Q28" s="104"/>
      <c r="R28" s="104"/>
      <c r="S28" s="104"/>
      <c r="T28" s="104"/>
      <c r="U28" s="104"/>
      <c r="V28" s="105"/>
      <c r="W28" s="103">
        <f>W29-SUM(W23:W27)</f>
        <v>-7.9000000000000625E-2</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c r="A29" s="201"/>
      <c r="B29" s="202"/>
      <c r="C29" s="202"/>
      <c r="D29" s="202"/>
      <c r="E29" s="202"/>
      <c r="F29" s="203"/>
      <c r="G29" s="192" t="s">
        <v>475</v>
      </c>
      <c r="H29" s="193"/>
      <c r="I29" s="193"/>
      <c r="J29" s="193"/>
      <c r="K29" s="193"/>
      <c r="L29" s="193"/>
      <c r="M29" s="193"/>
      <c r="N29" s="193"/>
      <c r="O29" s="194"/>
      <c r="P29" s="225">
        <f>AK13</f>
        <v>22.2</v>
      </c>
      <c r="Q29" s="226"/>
      <c r="R29" s="226"/>
      <c r="S29" s="226"/>
      <c r="T29" s="226"/>
      <c r="U29" s="226"/>
      <c r="V29" s="227"/>
      <c r="W29" s="225">
        <f>AR13</f>
        <v>22.2</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635</v>
      </c>
      <c r="AR31" s="133"/>
      <c r="AS31" s="134" t="s">
        <v>356</v>
      </c>
      <c r="AT31" s="169"/>
      <c r="AU31" s="269">
        <v>30</v>
      </c>
      <c r="AV31" s="269"/>
      <c r="AW31" s="377" t="s">
        <v>300</v>
      </c>
      <c r="AX31" s="378"/>
    </row>
    <row r="32" spans="1:50" ht="23.25" customHeight="1">
      <c r="A32" s="515"/>
      <c r="B32" s="513"/>
      <c r="C32" s="513"/>
      <c r="D32" s="513"/>
      <c r="E32" s="513"/>
      <c r="F32" s="514"/>
      <c r="G32" s="540" t="s">
        <v>629</v>
      </c>
      <c r="H32" s="541"/>
      <c r="I32" s="541"/>
      <c r="J32" s="541"/>
      <c r="K32" s="541"/>
      <c r="L32" s="541"/>
      <c r="M32" s="541"/>
      <c r="N32" s="541"/>
      <c r="O32" s="542"/>
      <c r="P32" s="158" t="s">
        <v>619</v>
      </c>
      <c r="Q32" s="158"/>
      <c r="R32" s="158"/>
      <c r="S32" s="158"/>
      <c r="T32" s="158"/>
      <c r="U32" s="158"/>
      <c r="V32" s="158"/>
      <c r="W32" s="158"/>
      <c r="X32" s="229"/>
      <c r="Y32" s="336" t="s">
        <v>12</v>
      </c>
      <c r="Z32" s="549"/>
      <c r="AA32" s="550"/>
      <c r="AB32" s="551" t="s">
        <v>621</v>
      </c>
      <c r="AC32" s="551"/>
      <c r="AD32" s="551"/>
      <c r="AE32" s="362" t="s">
        <v>622</v>
      </c>
      <c r="AF32" s="363"/>
      <c r="AG32" s="363"/>
      <c r="AH32" s="363"/>
      <c r="AI32" s="362" t="s">
        <v>622</v>
      </c>
      <c r="AJ32" s="363"/>
      <c r="AK32" s="363"/>
      <c r="AL32" s="363"/>
      <c r="AM32" s="362">
        <v>98</v>
      </c>
      <c r="AN32" s="363"/>
      <c r="AO32" s="363"/>
      <c r="AP32" s="363"/>
      <c r="AQ32" s="100" t="s">
        <v>623</v>
      </c>
      <c r="AR32" s="101"/>
      <c r="AS32" s="101"/>
      <c r="AT32" s="102"/>
      <c r="AU32" s="363" t="s">
        <v>634</v>
      </c>
      <c r="AV32" s="363"/>
      <c r="AW32" s="363"/>
      <c r="AX32" s="365"/>
    </row>
    <row r="33" spans="1:50" ht="23.25" customHeight="1">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14</v>
      </c>
      <c r="AC33" s="522"/>
      <c r="AD33" s="522"/>
      <c r="AE33" s="362" t="s">
        <v>604</v>
      </c>
      <c r="AF33" s="363"/>
      <c r="AG33" s="363"/>
      <c r="AH33" s="363"/>
      <c r="AI33" s="362" t="s">
        <v>604</v>
      </c>
      <c r="AJ33" s="363"/>
      <c r="AK33" s="363"/>
      <c r="AL33" s="363"/>
      <c r="AM33" s="362">
        <v>80</v>
      </c>
      <c r="AN33" s="363"/>
      <c r="AO33" s="363"/>
      <c r="AP33" s="363"/>
      <c r="AQ33" s="100" t="s">
        <v>625</v>
      </c>
      <c r="AR33" s="101"/>
      <c r="AS33" s="101"/>
      <c r="AT33" s="102"/>
      <c r="AU33" s="363">
        <v>80</v>
      </c>
      <c r="AV33" s="363"/>
      <c r="AW33" s="363"/>
      <c r="AX33" s="365"/>
    </row>
    <row r="34" spans="1:50" ht="23.25" customHeight="1">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604</v>
      </c>
      <c r="AF34" s="363"/>
      <c r="AG34" s="363"/>
      <c r="AH34" s="363"/>
      <c r="AI34" s="362" t="s">
        <v>604</v>
      </c>
      <c r="AJ34" s="363"/>
      <c r="AK34" s="363"/>
      <c r="AL34" s="363"/>
      <c r="AM34" s="362">
        <v>122.5</v>
      </c>
      <c r="AN34" s="363"/>
      <c r="AO34" s="363"/>
      <c r="AP34" s="363"/>
      <c r="AQ34" s="100" t="s">
        <v>624</v>
      </c>
      <c r="AR34" s="101"/>
      <c r="AS34" s="101"/>
      <c r="AT34" s="102"/>
      <c r="AU34" s="363" t="s">
        <v>634</v>
      </c>
      <c r="AV34" s="363"/>
      <c r="AW34" s="363"/>
      <c r="AX34" s="365"/>
    </row>
    <row r="35" spans="1:50" ht="23.25" customHeight="1">
      <c r="A35" s="900" t="s">
        <v>527</v>
      </c>
      <c r="B35" s="901"/>
      <c r="C35" s="901"/>
      <c r="D35" s="901"/>
      <c r="E35" s="901"/>
      <c r="F35" s="902"/>
      <c r="G35" s="906" t="s">
        <v>620</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517</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517</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518</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516</v>
      </c>
      <c r="X70" s="947"/>
      <c r="Y70" s="952" t="s">
        <v>12</v>
      </c>
      <c r="Z70" s="952"/>
      <c r="AA70" s="953"/>
      <c r="AB70" s="954" t="s">
        <v>517</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517</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518</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c r="A78" s="914" t="s">
        <v>530</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540</v>
      </c>
      <c r="AV100" s="932"/>
      <c r="AW100" s="932"/>
      <c r="AX100" s="934"/>
    </row>
    <row r="101" spans="1:60" ht="23.25" customHeight="1">
      <c r="A101" s="491"/>
      <c r="B101" s="492"/>
      <c r="C101" s="492"/>
      <c r="D101" s="492"/>
      <c r="E101" s="492"/>
      <c r="F101" s="493"/>
      <c r="G101" s="158" t="s">
        <v>572</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573</v>
      </c>
      <c r="AC101" s="551"/>
      <c r="AD101" s="551"/>
      <c r="AE101" s="362">
        <v>21</v>
      </c>
      <c r="AF101" s="363"/>
      <c r="AG101" s="363"/>
      <c r="AH101" s="364"/>
      <c r="AI101" s="362">
        <v>24</v>
      </c>
      <c r="AJ101" s="363"/>
      <c r="AK101" s="363"/>
      <c r="AL101" s="364"/>
      <c r="AM101" s="362">
        <v>24</v>
      </c>
      <c r="AN101" s="363"/>
      <c r="AO101" s="363"/>
      <c r="AP101" s="364"/>
      <c r="AQ101" s="362" t="s">
        <v>574</v>
      </c>
      <c r="AR101" s="363"/>
      <c r="AS101" s="363"/>
      <c r="AT101" s="364"/>
      <c r="AU101" s="362" t="s">
        <v>644</v>
      </c>
      <c r="AV101" s="363"/>
      <c r="AW101" s="363"/>
      <c r="AX101" s="364"/>
    </row>
    <row r="102" spans="1:60" ht="23.25" customHeight="1">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573</v>
      </c>
      <c r="AC102" s="551"/>
      <c r="AD102" s="551"/>
      <c r="AE102" s="356">
        <v>21</v>
      </c>
      <c r="AF102" s="356"/>
      <c r="AG102" s="356"/>
      <c r="AH102" s="356"/>
      <c r="AI102" s="356">
        <v>24</v>
      </c>
      <c r="AJ102" s="356"/>
      <c r="AK102" s="356"/>
      <c r="AL102" s="356"/>
      <c r="AM102" s="356">
        <v>22</v>
      </c>
      <c r="AN102" s="356"/>
      <c r="AO102" s="356"/>
      <c r="AP102" s="356"/>
      <c r="AQ102" s="817">
        <v>22</v>
      </c>
      <c r="AR102" s="818"/>
      <c r="AS102" s="818"/>
      <c r="AT102" s="819"/>
      <c r="AU102" s="817">
        <v>23</v>
      </c>
      <c r="AV102" s="818"/>
      <c r="AW102" s="818"/>
      <c r="AX102" s="819"/>
    </row>
    <row r="103" spans="1:60" ht="31.5" hidden="1" customHeight="1">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hidden="1" customHeight="1">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c r="A116" s="290"/>
      <c r="B116" s="291"/>
      <c r="C116" s="291"/>
      <c r="D116" s="291"/>
      <c r="E116" s="291"/>
      <c r="F116" s="292"/>
      <c r="G116" s="349" t="s">
        <v>575</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576</v>
      </c>
      <c r="AC116" s="299"/>
      <c r="AD116" s="300"/>
      <c r="AE116" s="356">
        <v>1095</v>
      </c>
      <c r="AF116" s="356"/>
      <c r="AG116" s="356"/>
      <c r="AH116" s="356"/>
      <c r="AI116" s="356">
        <v>958</v>
      </c>
      <c r="AJ116" s="356"/>
      <c r="AK116" s="356"/>
      <c r="AL116" s="356"/>
      <c r="AM116" s="356">
        <v>958</v>
      </c>
      <c r="AN116" s="356"/>
      <c r="AO116" s="356"/>
      <c r="AP116" s="356"/>
      <c r="AQ116" s="362">
        <v>1000</v>
      </c>
      <c r="AR116" s="363"/>
      <c r="AS116" s="363"/>
      <c r="AT116" s="363"/>
      <c r="AU116" s="363"/>
      <c r="AV116" s="363"/>
      <c r="AW116" s="363"/>
      <c r="AX116" s="365"/>
    </row>
    <row r="117" spans="1:50" ht="46.5" customHeight="1" thickBot="1">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577</v>
      </c>
      <c r="AC117" s="340"/>
      <c r="AD117" s="341"/>
      <c r="AE117" s="304" t="s">
        <v>578</v>
      </c>
      <c r="AF117" s="304"/>
      <c r="AG117" s="304"/>
      <c r="AH117" s="304"/>
      <c r="AI117" s="304" t="s">
        <v>579</v>
      </c>
      <c r="AJ117" s="304"/>
      <c r="AK117" s="304"/>
      <c r="AL117" s="304"/>
      <c r="AM117" s="304" t="s">
        <v>579</v>
      </c>
      <c r="AN117" s="304"/>
      <c r="AO117" s="304"/>
      <c r="AP117" s="304"/>
      <c r="AQ117" s="304" t="s">
        <v>580</v>
      </c>
      <c r="AR117" s="304"/>
      <c r="AS117" s="304"/>
      <c r="AT117" s="304"/>
      <c r="AU117" s="304"/>
      <c r="AV117" s="304"/>
      <c r="AW117" s="304"/>
      <c r="AX117" s="305"/>
    </row>
    <row r="118" spans="1:50" ht="23.25" hidden="1" customHeight="1">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c r="A130" s="996" t="s">
        <v>369</v>
      </c>
      <c r="B130" s="994"/>
      <c r="C130" s="993" t="s">
        <v>366</v>
      </c>
      <c r="D130" s="994"/>
      <c r="E130" s="306" t="s">
        <v>399</v>
      </c>
      <c r="F130" s="307"/>
      <c r="G130" s="308" t="s">
        <v>581</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c r="A131" s="997"/>
      <c r="B131" s="250"/>
      <c r="C131" s="249"/>
      <c r="D131" s="250"/>
      <c r="E131" s="236" t="s">
        <v>398</v>
      </c>
      <c r="F131" s="237"/>
      <c r="G131" s="233" t="s">
        <v>582</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636</v>
      </c>
      <c r="AR133" s="269"/>
      <c r="AS133" s="134" t="s">
        <v>356</v>
      </c>
      <c r="AT133" s="169"/>
      <c r="AU133" s="133" t="s">
        <v>637</v>
      </c>
      <c r="AV133" s="133"/>
      <c r="AW133" s="134" t="s">
        <v>300</v>
      </c>
      <c r="AX133" s="135"/>
    </row>
    <row r="134" spans="1:50" ht="39.75" customHeight="1">
      <c r="A134" s="997"/>
      <c r="B134" s="250"/>
      <c r="C134" s="249"/>
      <c r="D134" s="250"/>
      <c r="E134" s="249"/>
      <c r="F134" s="312"/>
      <c r="G134" s="228" t="s">
        <v>574</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574</v>
      </c>
      <c r="AC134" s="219"/>
      <c r="AD134" s="219"/>
      <c r="AE134" s="264" t="s">
        <v>574</v>
      </c>
      <c r="AF134" s="101"/>
      <c r="AG134" s="101"/>
      <c r="AH134" s="101"/>
      <c r="AI134" s="264" t="s">
        <v>585</v>
      </c>
      <c r="AJ134" s="101"/>
      <c r="AK134" s="101"/>
      <c r="AL134" s="101"/>
      <c r="AM134" s="264" t="s">
        <v>574</v>
      </c>
      <c r="AN134" s="101"/>
      <c r="AO134" s="101"/>
      <c r="AP134" s="101"/>
      <c r="AQ134" s="264" t="s">
        <v>555</v>
      </c>
      <c r="AR134" s="101"/>
      <c r="AS134" s="101"/>
      <c r="AT134" s="101"/>
      <c r="AU134" s="264" t="s">
        <v>555</v>
      </c>
      <c r="AV134" s="101"/>
      <c r="AW134" s="101"/>
      <c r="AX134" s="220"/>
    </row>
    <row r="135" spans="1:50" ht="39.75" customHeight="1">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586</v>
      </c>
      <c r="AC135" s="130"/>
      <c r="AD135" s="130"/>
      <c r="AE135" s="264" t="s">
        <v>574</v>
      </c>
      <c r="AF135" s="101"/>
      <c r="AG135" s="101"/>
      <c r="AH135" s="101"/>
      <c r="AI135" s="264" t="s">
        <v>574</v>
      </c>
      <c r="AJ135" s="101"/>
      <c r="AK135" s="101"/>
      <c r="AL135" s="101"/>
      <c r="AM135" s="264" t="s">
        <v>574</v>
      </c>
      <c r="AN135" s="101"/>
      <c r="AO135" s="101"/>
      <c r="AP135" s="101"/>
      <c r="AQ135" s="264" t="s">
        <v>555</v>
      </c>
      <c r="AR135" s="101"/>
      <c r="AS135" s="101"/>
      <c r="AT135" s="101"/>
      <c r="AU135" s="264" t="s">
        <v>555</v>
      </c>
      <c r="AV135" s="101"/>
      <c r="AW135" s="101"/>
      <c r="AX135" s="220"/>
    </row>
    <row r="136" spans="1:50" ht="18.75" hidden="1" customHeight="1">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c r="A138" s="997"/>
      <c r="B138" s="250"/>
      <c r="C138" s="249"/>
      <c r="D138" s="250"/>
      <c r="E138" s="249"/>
      <c r="F138" s="312"/>
      <c r="G138" s="228" t="s">
        <v>583</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c r="A142" s="997"/>
      <c r="B142" s="250"/>
      <c r="C142" s="249"/>
      <c r="D142" s="250"/>
      <c r="E142" s="249"/>
      <c r="F142" s="312"/>
      <c r="G142" s="228" t="s">
        <v>584</v>
      </c>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c r="A188" s="997"/>
      <c r="B188" s="250"/>
      <c r="C188" s="249"/>
      <c r="D188" s="250"/>
      <c r="E188" s="157" t="s">
        <v>587</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c r="A430" s="997"/>
      <c r="B430" s="250"/>
      <c r="C430" s="247" t="s">
        <v>368</v>
      </c>
      <c r="D430" s="248"/>
      <c r="E430" s="236" t="s">
        <v>388</v>
      </c>
      <c r="F430" s="237"/>
      <c r="G430" s="238" t="s">
        <v>384</v>
      </c>
      <c r="H430" s="155"/>
      <c r="I430" s="155"/>
      <c r="J430" s="239" t="s">
        <v>555</v>
      </c>
      <c r="K430" s="240"/>
      <c r="L430" s="240"/>
      <c r="M430" s="240"/>
      <c r="N430" s="240"/>
      <c r="O430" s="240"/>
      <c r="P430" s="240"/>
      <c r="Q430" s="240"/>
      <c r="R430" s="240"/>
      <c r="S430" s="240"/>
      <c r="T430" s="241"/>
      <c r="U430" s="242" t="s">
        <v>635</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574</v>
      </c>
      <c r="AF432" s="133"/>
      <c r="AG432" s="134" t="s">
        <v>356</v>
      </c>
      <c r="AH432" s="169"/>
      <c r="AI432" s="179"/>
      <c r="AJ432" s="179"/>
      <c r="AK432" s="179"/>
      <c r="AL432" s="174"/>
      <c r="AM432" s="179"/>
      <c r="AN432" s="179"/>
      <c r="AO432" s="179"/>
      <c r="AP432" s="174"/>
      <c r="AQ432" s="215" t="s">
        <v>574</v>
      </c>
      <c r="AR432" s="133"/>
      <c r="AS432" s="134" t="s">
        <v>356</v>
      </c>
      <c r="AT432" s="169"/>
      <c r="AU432" s="133" t="s">
        <v>574</v>
      </c>
      <c r="AV432" s="133"/>
      <c r="AW432" s="134" t="s">
        <v>300</v>
      </c>
      <c r="AX432" s="135"/>
    </row>
    <row r="433" spans="1:50" ht="23.25" customHeight="1">
      <c r="A433" s="997"/>
      <c r="B433" s="250"/>
      <c r="C433" s="249"/>
      <c r="D433" s="250"/>
      <c r="E433" s="163"/>
      <c r="F433" s="164"/>
      <c r="G433" s="228" t="s">
        <v>574</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574</v>
      </c>
      <c r="AC433" s="130"/>
      <c r="AD433" s="130"/>
      <c r="AE433" s="100" t="s">
        <v>574</v>
      </c>
      <c r="AF433" s="101"/>
      <c r="AG433" s="101"/>
      <c r="AH433" s="101"/>
      <c r="AI433" s="100" t="s">
        <v>555</v>
      </c>
      <c r="AJ433" s="101"/>
      <c r="AK433" s="101"/>
      <c r="AL433" s="101"/>
      <c r="AM433" s="100" t="s">
        <v>555</v>
      </c>
      <c r="AN433" s="101"/>
      <c r="AO433" s="101"/>
      <c r="AP433" s="102"/>
      <c r="AQ433" s="100" t="s">
        <v>555</v>
      </c>
      <c r="AR433" s="101"/>
      <c r="AS433" s="101"/>
      <c r="AT433" s="102"/>
      <c r="AU433" s="101" t="s">
        <v>555</v>
      </c>
      <c r="AV433" s="101"/>
      <c r="AW433" s="101"/>
      <c r="AX433" s="220"/>
    </row>
    <row r="434" spans="1:50" ht="23.25" customHeight="1">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586</v>
      </c>
      <c r="AC434" s="219"/>
      <c r="AD434" s="219"/>
      <c r="AE434" s="100" t="s">
        <v>574</v>
      </c>
      <c r="AF434" s="101"/>
      <c r="AG434" s="101"/>
      <c r="AH434" s="102"/>
      <c r="AI434" s="100" t="s">
        <v>555</v>
      </c>
      <c r="AJ434" s="101"/>
      <c r="AK434" s="101"/>
      <c r="AL434" s="101"/>
      <c r="AM434" s="100" t="s">
        <v>555</v>
      </c>
      <c r="AN434" s="101"/>
      <c r="AO434" s="101"/>
      <c r="AP434" s="102"/>
      <c r="AQ434" s="100" t="s">
        <v>555</v>
      </c>
      <c r="AR434" s="101"/>
      <c r="AS434" s="101"/>
      <c r="AT434" s="102"/>
      <c r="AU434" s="101" t="s">
        <v>555</v>
      </c>
      <c r="AV434" s="101"/>
      <c r="AW434" s="101"/>
      <c r="AX434" s="220"/>
    </row>
    <row r="435" spans="1:50" ht="23.25" customHeight="1">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574</v>
      </c>
      <c r="AF435" s="101"/>
      <c r="AG435" s="101"/>
      <c r="AH435" s="102"/>
      <c r="AI435" s="100" t="s">
        <v>555</v>
      </c>
      <c r="AJ435" s="101"/>
      <c r="AK435" s="101"/>
      <c r="AL435" s="101"/>
      <c r="AM435" s="100" t="s">
        <v>555</v>
      </c>
      <c r="AN435" s="101"/>
      <c r="AO435" s="101"/>
      <c r="AP435" s="102"/>
      <c r="AQ435" s="100" t="s">
        <v>555</v>
      </c>
      <c r="AR435" s="101"/>
      <c r="AS435" s="101"/>
      <c r="AT435" s="102"/>
      <c r="AU435" s="101" t="s">
        <v>555</v>
      </c>
      <c r="AV435" s="101"/>
      <c r="AW435" s="101"/>
      <c r="AX435" s="220"/>
    </row>
    <row r="436" spans="1:50" ht="18.75" hidden="1" customHeight="1">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574</v>
      </c>
      <c r="AF457" s="133"/>
      <c r="AG457" s="134" t="s">
        <v>356</v>
      </c>
      <c r="AH457" s="169"/>
      <c r="AI457" s="179"/>
      <c r="AJ457" s="179"/>
      <c r="AK457" s="179"/>
      <c r="AL457" s="174"/>
      <c r="AM457" s="179"/>
      <c r="AN457" s="179"/>
      <c r="AO457" s="179"/>
      <c r="AP457" s="174"/>
      <c r="AQ457" s="215" t="s">
        <v>574</v>
      </c>
      <c r="AR457" s="133"/>
      <c r="AS457" s="134" t="s">
        <v>356</v>
      </c>
      <c r="AT457" s="169"/>
      <c r="AU457" s="133" t="s">
        <v>574</v>
      </c>
      <c r="AV457" s="133"/>
      <c r="AW457" s="134" t="s">
        <v>300</v>
      </c>
      <c r="AX457" s="135"/>
    </row>
    <row r="458" spans="1:50" ht="23.25" customHeight="1">
      <c r="A458" s="997"/>
      <c r="B458" s="250"/>
      <c r="C458" s="249"/>
      <c r="D458" s="250"/>
      <c r="E458" s="163"/>
      <c r="F458" s="164"/>
      <c r="G458" s="228" t="s">
        <v>584</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586</v>
      </c>
      <c r="AC458" s="130"/>
      <c r="AD458" s="130"/>
      <c r="AE458" s="100" t="s">
        <v>555</v>
      </c>
      <c r="AF458" s="101"/>
      <c r="AG458" s="101"/>
      <c r="AH458" s="101"/>
      <c r="AI458" s="100" t="s">
        <v>555</v>
      </c>
      <c r="AJ458" s="101"/>
      <c r="AK458" s="101"/>
      <c r="AL458" s="101"/>
      <c r="AM458" s="100" t="s">
        <v>555</v>
      </c>
      <c r="AN458" s="101"/>
      <c r="AO458" s="101"/>
      <c r="AP458" s="102"/>
      <c r="AQ458" s="100" t="s">
        <v>555</v>
      </c>
      <c r="AR458" s="101"/>
      <c r="AS458" s="101"/>
      <c r="AT458" s="102"/>
      <c r="AU458" s="101" t="s">
        <v>555</v>
      </c>
      <c r="AV458" s="101"/>
      <c r="AW458" s="101"/>
      <c r="AX458" s="220"/>
    </row>
    <row r="459" spans="1:50" ht="23.25" customHeight="1">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586</v>
      </c>
      <c r="AC459" s="219"/>
      <c r="AD459" s="219"/>
      <c r="AE459" s="100" t="s">
        <v>555</v>
      </c>
      <c r="AF459" s="101"/>
      <c r="AG459" s="101"/>
      <c r="AH459" s="102"/>
      <c r="AI459" s="100" t="s">
        <v>555</v>
      </c>
      <c r="AJ459" s="101"/>
      <c r="AK459" s="101"/>
      <c r="AL459" s="101"/>
      <c r="AM459" s="100" t="s">
        <v>555</v>
      </c>
      <c r="AN459" s="101"/>
      <c r="AO459" s="101"/>
      <c r="AP459" s="102"/>
      <c r="AQ459" s="100" t="s">
        <v>555</v>
      </c>
      <c r="AR459" s="101"/>
      <c r="AS459" s="101"/>
      <c r="AT459" s="102"/>
      <c r="AU459" s="101" t="s">
        <v>555</v>
      </c>
      <c r="AV459" s="101"/>
      <c r="AW459" s="101"/>
      <c r="AX459" s="220"/>
    </row>
    <row r="460" spans="1:50" ht="23.25" customHeight="1">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555</v>
      </c>
      <c r="AF460" s="101"/>
      <c r="AG460" s="101"/>
      <c r="AH460" s="102"/>
      <c r="AI460" s="100" t="s">
        <v>555</v>
      </c>
      <c r="AJ460" s="101"/>
      <c r="AK460" s="101"/>
      <c r="AL460" s="101"/>
      <c r="AM460" s="100" t="s">
        <v>555</v>
      </c>
      <c r="AN460" s="101"/>
      <c r="AO460" s="101"/>
      <c r="AP460" s="102"/>
      <c r="AQ460" s="100" t="s">
        <v>555</v>
      </c>
      <c r="AR460" s="101"/>
      <c r="AS460" s="101"/>
      <c r="AT460" s="102"/>
      <c r="AU460" s="101" t="s">
        <v>555</v>
      </c>
      <c r="AV460" s="101"/>
      <c r="AW460" s="101"/>
      <c r="AX460" s="220"/>
    </row>
    <row r="461" spans="1:50" ht="18.75" hidden="1" customHeight="1">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c r="A482" s="997"/>
      <c r="B482" s="250"/>
      <c r="C482" s="249"/>
      <c r="D482" s="250"/>
      <c r="E482" s="157" t="s">
        <v>574</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hidden="1" customHeight="1">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9.5" customHeight="1">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550</v>
      </c>
      <c r="AE702" s="899"/>
      <c r="AF702" s="899"/>
      <c r="AG702" s="888" t="s">
        <v>588</v>
      </c>
      <c r="AH702" s="889"/>
      <c r="AI702" s="889"/>
      <c r="AJ702" s="889"/>
      <c r="AK702" s="889"/>
      <c r="AL702" s="889"/>
      <c r="AM702" s="889"/>
      <c r="AN702" s="889"/>
      <c r="AO702" s="889"/>
      <c r="AP702" s="889"/>
      <c r="AQ702" s="889"/>
      <c r="AR702" s="889"/>
      <c r="AS702" s="889"/>
      <c r="AT702" s="889"/>
      <c r="AU702" s="889"/>
      <c r="AV702" s="889"/>
      <c r="AW702" s="889"/>
      <c r="AX702" s="890"/>
    </row>
    <row r="703" spans="1:50" ht="49.5" customHeight="1">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550</v>
      </c>
      <c r="AE703" s="152"/>
      <c r="AF703" s="152"/>
      <c r="AG703" s="664" t="s">
        <v>589</v>
      </c>
      <c r="AH703" s="665"/>
      <c r="AI703" s="665"/>
      <c r="AJ703" s="665"/>
      <c r="AK703" s="665"/>
      <c r="AL703" s="665"/>
      <c r="AM703" s="665"/>
      <c r="AN703" s="665"/>
      <c r="AO703" s="665"/>
      <c r="AP703" s="665"/>
      <c r="AQ703" s="665"/>
      <c r="AR703" s="665"/>
      <c r="AS703" s="665"/>
      <c r="AT703" s="665"/>
      <c r="AU703" s="665"/>
      <c r="AV703" s="665"/>
      <c r="AW703" s="665"/>
      <c r="AX703" s="666"/>
    </row>
    <row r="704" spans="1:50" ht="49.5" customHeight="1">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550</v>
      </c>
      <c r="AE704" s="586"/>
      <c r="AF704" s="586"/>
      <c r="AG704" s="429" t="s">
        <v>590</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591</v>
      </c>
      <c r="AE705" s="733"/>
      <c r="AF705" s="733"/>
      <c r="AG705" s="157" t="s">
        <v>586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c r="A706" s="655"/>
      <c r="B706" s="770"/>
      <c r="C706" s="614"/>
      <c r="D706" s="615"/>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627</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627</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3.25" customHeight="1">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550</v>
      </c>
      <c r="AE708" s="668"/>
      <c r="AF708" s="668"/>
      <c r="AG708" s="526" t="s">
        <v>592</v>
      </c>
      <c r="AH708" s="527"/>
      <c r="AI708" s="527"/>
      <c r="AJ708" s="527"/>
      <c r="AK708" s="527"/>
      <c r="AL708" s="527"/>
      <c r="AM708" s="527"/>
      <c r="AN708" s="527"/>
      <c r="AO708" s="527"/>
      <c r="AP708" s="527"/>
      <c r="AQ708" s="527"/>
      <c r="AR708" s="527"/>
      <c r="AS708" s="527"/>
      <c r="AT708" s="527"/>
      <c r="AU708" s="527"/>
      <c r="AV708" s="527"/>
      <c r="AW708" s="527"/>
      <c r="AX708" s="528"/>
    </row>
    <row r="709" spans="1:50" ht="49.5" customHeight="1">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550</v>
      </c>
      <c r="AE709" s="152"/>
      <c r="AF709" s="152"/>
      <c r="AG709" s="664" t="s">
        <v>593</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591</v>
      </c>
      <c r="AE710" s="152"/>
      <c r="AF710" s="152"/>
      <c r="AG710" s="664" t="s">
        <v>555</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550</v>
      </c>
      <c r="AE711" s="152"/>
      <c r="AF711" s="152"/>
      <c r="AG711" s="664" t="s">
        <v>594</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591</v>
      </c>
      <c r="AE712" s="586"/>
      <c r="AF712" s="586"/>
      <c r="AG712" s="594" t="s">
        <v>555</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591</v>
      </c>
      <c r="AE713" s="152"/>
      <c r="AF713" s="153"/>
      <c r="AG713" s="664" t="s">
        <v>555</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550</v>
      </c>
      <c r="AE714" s="592"/>
      <c r="AF714" s="593"/>
      <c r="AG714" s="689" t="s">
        <v>595</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550</v>
      </c>
      <c r="AE715" s="668"/>
      <c r="AF715" s="777"/>
      <c r="AG715" s="526" t="s">
        <v>626</v>
      </c>
      <c r="AH715" s="527"/>
      <c r="AI715" s="527"/>
      <c r="AJ715" s="527"/>
      <c r="AK715" s="527"/>
      <c r="AL715" s="527"/>
      <c r="AM715" s="527"/>
      <c r="AN715" s="527"/>
      <c r="AO715" s="527"/>
      <c r="AP715" s="527"/>
      <c r="AQ715" s="527"/>
      <c r="AR715" s="527"/>
      <c r="AS715" s="527"/>
      <c r="AT715" s="527"/>
      <c r="AU715" s="527"/>
      <c r="AV715" s="527"/>
      <c r="AW715" s="527"/>
      <c r="AX715" s="528"/>
    </row>
    <row r="716" spans="1:50" ht="47.25" customHeight="1">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550</v>
      </c>
      <c r="AE716" s="759"/>
      <c r="AF716" s="759"/>
      <c r="AG716" s="664" t="s">
        <v>632</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550</v>
      </c>
      <c r="AE717" s="152"/>
      <c r="AF717" s="152"/>
      <c r="AG717" s="664" t="s">
        <v>631</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591</v>
      </c>
      <c r="AE718" s="152"/>
      <c r="AF718" s="152"/>
      <c r="AG718" s="160" t="s">
        <v>628</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591</v>
      </c>
      <c r="AE719" s="668"/>
      <c r="AF719" s="668"/>
      <c r="AG719" s="157" t="s">
        <v>596</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103.5" customHeight="1">
      <c r="A726" s="621" t="s">
        <v>48</v>
      </c>
      <c r="B726" s="622"/>
      <c r="C726" s="444" t="s">
        <v>53</v>
      </c>
      <c r="D726" s="581"/>
      <c r="E726" s="581"/>
      <c r="F726" s="582"/>
      <c r="G726" s="797" t="s">
        <v>597</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c r="A727" s="623"/>
      <c r="B727" s="624"/>
      <c r="C727" s="695" t="s">
        <v>57</v>
      </c>
      <c r="D727" s="696"/>
      <c r="E727" s="696"/>
      <c r="F727" s="697"/>
      <c r="G727" s="795" t="s">
        <v>618</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80.25" customHeight="1" thickBot="1">
      <c r="A729" s="765" t="s">
        <v>641</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86.25" customHeight="1" thickBot="1">
      <c r="A731" s="618" t="s">
        <v>256</v>
      </c>
      <c r="B731" s="619"/>
      <c r="C731" s="619"/>
      <c r="D731" s="619"/>
      <c r="E731" s="620"/>
      <c r="F731" s="680" t="s">
        <v>640</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c r="A733" s="749" t="s">
        <v>642</v>
      </c>
      <c r="B733" s="750"/>
      <c r="C733" s="750"/>
      <c r="D733" s="750"/>
      <c r="E733" s="751"/>
      <c r="F733" s="766" t="s">
        <v>643</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c r="A735" s="611" t="s">
        <v>633</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c r="A737" s="116" t="s">
        <v>431</v>
      </c>
      <c r="B737" s="117"/>
      <c r="C737" s="117"/>
      <c r="D737" s="118"/>
      <c r="E737" s="111" t="s">
        <v>560</v>
      </c>
      <c r="F737" s="111"/>
      <c r="G737" s="111"/>
      <c r="H737" s="111"/>
      <c r="I737" s="111"/>
      <c r="J737" s="111"/>
      <c r="K737" s="111"/>
      <c r="L737" s="111"/>
      <c r="M737" s="111"/>
      <c r="N737" s="112" t="s">
        <v>358</v>
      </c>
      <c r="O737" s="112"/>
      <c r="P737" s="112"/>
      <c r="Q737" s="112"/>
      <c r="R737" s="111" t="s">
        <v>561</v>
      </c>
      <c r="S737" s="111"/>
      <c r="T737" s="111"/>
      <c r="U737" s="111"/>
      <c r="V737" s="111"/>
      <c r="W737" s="111"/>
      <c r="X737" s="111"/>
      <c r="Y737" s="111"/>
      <c r="Z737" s="111"/>
      <c r="AA737" s="112" t="s">
        <v>359</v>
      </c>
      <c r="AB737" s="112"/>
      <c r="AC737" s="112"/>
      <c r="AD737" s="112"/>
      <c r="AE737" s="111" t="s">
        <v>562</v>
      </c>
      <c r="AF737" s="111"/>
      <c r="AG737" s="111"/>
      <c r="AH737" s="111"/>
      <c r="AI737" s="111"/>
      <c r="AJ737" s="111"/>
      <c r="AK737" s="111"/>
      <c r="AL737" s="111"/>
      <c r="AM737" s="111"/>
      <c r="AN737" s="112" t="s">
        <v>360</v>
      </c>
      <c r="AO737" s="112"/>
      <c r="AP737" s="112"/>
      <c r="AQ737" s="112"/>
      <c r="AR737" s="113" t="s">
        <v>563</v>
      </c>
      <c r="AS737" s="114"/>
      <c r="AT737" s="114"/>
      <c r="AU737" s="114"/>
      <c r="AV737" s="114"/>
      <c r="AW737" s="114"/>
      <c r="AX737" s="115"/>
      <c r="AY737" s="89"/>
      <c r="AZ737" s="89"/>
    </row>
    <row r="738" spans="1:52" ht="24.75" customHeight="1">
      <c r="A738" s="116" t="s">
        <v>361</v>
      </c>
      <c r="B738" s="117"/>
      <c r="C738" s="117"/>
      <c r="D738" s="118"/>
      <c r="E738" s="111" t="s">
        <v>564</v>
      </c>
      <c r="F738" s="111"/>
      <c r="G738" s="111"/>
      <c r="H738" s="111"/>
      <c r="I738" s="111"/>
      <c r="J738" s="111"/>
      <c r="K738" s="111"/>
      <c r="L738" s="111"/>
      <c r="M738" s="111"/>
      <c r="N738" s="112" t="s">
        <v>362</v>
      </c>
      <c r="O738" s="112"/>
      <c r="P738" s="112"/>
      <c r="Q738" s="112"/>
      <c r="R738" s="111" t="s">
        <v>565</v>
      </c>
      <c r="S738" s="111"/>
      <c r="T738" s="111"/>
      <c r="U738" s="111"/>
      <c r="V738" s="111"/>
      <c r="W738" s="111"/>
      <c r="X738" s="111"/>
      <c r="Y738" s="111"/>
      <c r="Z738" s="111"/>
      <c r="AA738" s="112" t="s">
        <v>482</v>
      </c>
      <c r="AB738" s="112"/>
      <c r="AC738" s="112"/>
      <c r="AD738" s="112"/>
      <c r="AE738" s="111" t="s">
        <v>566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c r="A739" s="122" t="s">
        <v>542</v>
      </c>
      <c r="B739" s="123"/>
      <c r="C739" s="123"/>
      <c r="D739" s="124"/>
      <c r="E739" s="125" t="s">
        <v>549</v>
      </c>
      <c r="F739" s="126"/>
      <c r="G739" s="126"/>
      <c r="H739" s="91" t="str">
        <f>IF(E739="", "", "(")</f>
        <v>(</v>
      </c>
      <c r="I739" s="106"/>
      <c r="J739" s="106"/>
      <c r="K739" s="91" t="str">
        <f>IF(OR(I739="　", I739=""), "", "-")</f>
        <v/>
      </c>
      <c r="L739" s="107">
        <v>49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139"/>
      <c r="B741" s="140"/>
      <c r="C741" s="140"/>
      <c r="D741" s="140"/>
      <c r="E741" s="140"/>
      <c r="F741" s="141"/>
      <c r="G741" s="46" t="s">
        <v>551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60" t="s">
        <v>533</v>
      </c>
      <c r="B779" s="761"/>
      <c r="C779" s="761"/>
      <c r="D779" s="761"/>
      <c r="E779" s="761"/>
      <c r="F779" s="762"/>
      <c r="G779" s="440" t="s">
        <v>601</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600</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c r="A781" s="556"/>
      <c r="B781" s="763"/>
      <c r="C781" s="763"/>
      <c r="D781" s="763"/>
      <c r="E781" s="763"/>
      <c r="F781" s="764"/>
      <c r="G781" s="449" t="s">
        <v>611</v>
      </c>
      <c r="H781" s="450"/>
      <c r="I781" s="450"/>
      <c r="J781" s="450"/>
      <c r="K781" s="451"/>
      <c r="L781" s="452" t="s">
        <v>599</v>
      </c>
      <c r="M781" s="453"/>
      <c r="N781" s="453"/>
      <c r="O781" s="453"/>
      <c r="P781" s="453"/>
      <c r="Q781" s="453"/>
      <c r="R781" s="453"/>
      <c r="S781" s="453"/>
      <c r="T781" s="453"/>
      <c r="U781" s="453"/>
      <c r="V781" s="453"/>
      <c r="W781" s="453"/>
      <c r="X781" s="454"/>
      <c r="Y781" s="455">
        <v>17.8</v>
      </c>
      <c r="Z781" s="456"/>
      <c r="AA781" s="456"/>
      <c r="AB781" s="557"/>
      <c r="AC781" s="449" t="s">
        <v>598</v>
      </c>
      <c r="AD781" s="450"/>
      <c r="AE781" s="450"/>
      <c r="AF781" s="450"/>
      <c r="AG781" s="451"/>
      <c r="AH781" s="452" t="s">
        <v>599</v>
      </c>
      <c r="AI781" s="453"/>
      <c r="AJ781" s="453"/>
      <c r="AK781" s="453"/>
      <c r="AL781" s="453"/>
      <c r="AM781" s="453"/>
      <c r="AN781" s="453"/>
      <c r="AO781" s="453"/>
      <c r="AP781" s="453"/>
      <c r="AQ781" s="453"/>
      <c r="AR781" s="453"/>
      <c r="AS781" s="453"/>
      <c r="AT781" s="454"/>
      <c r="AU781" s="455">
        <v>17.8</v>
      </c>
      <c r="AV781" s="456"/>
      <c r="AW781" s="456"/>
      <c r="AX781" s="457"/>
    </row>
    <row r="782" spans="1:50" ht="24.75" customHeight="1">
      <c r="A782" s="556"/>
      <c r="B782" s="763"/>
      <c r="C782" s="763"/>
      <c r="D782" s="763"/>
      <c r="E782" s="763"/>
      <c r="F782" s="764"/>
      <c r="G782" s="346" t="s">
        <v>612</v>
      </c>
      <c r="H782" s="347"/>
      <c r="I782" s="347"/>
      <c r="J782" s="347"/>
      <c r="K782" s="348"/>
      <c r="L782" s="399" t="s">
        <v>615</v>
      </c>
      <c r="M782" s="400"/>
      <c r="N782" s="400"/>
      <c r="O782" s="400"/>
      <c r="P782" s="400"/>
      <c r="Q782" s="400"/>
      <c r="R782" s="400"/>
      <c r="S782" s="400"/>
      <c r="T782" s="400"/>
      <c r="U782" s="400"/>
      <c r="V782" s="400"/>
      <c r="W782" s="400"/>
      <c r="X782" s="401"/>
      <c r="Y782" s="396">
        <v>3.7</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c r="A783" s="556"/>
      <c r="B783" s="763"/>
      <c r="C783" s="763"/>
      <c r="D783" s="763"/>
      <c r="E783" s="763"/>
      <c r="F783" s="764"/>
      <c r="G783" s="346" t="s">
        <v>613</v>
      </c>
      <c r="H783" s="347"/>
      <c r="I783" s="347"/>
      <c r="J783" s="347"/>
      <c r="K783" s="348"/>
      <c r="L783" s="399" t="s">
        <v>616</v>
      </c>
      <c r="M783" s="400"/>
      <c r="N783" s="400"/>
      <c r="O783" s="400"/>
      <c r="P783" s="400"/>
      <c r="Q783" s="400"/>
      <c r="R783" s="400"/>
      <c r="S783" s="400"/>
      <c r="T783" s="400"/>
      <c r="U783" s="400"/>
      <c r="V783" s="400"/>
      <c r="W783" s="400"/>
      <c r="X783" s="401"/>
      <c r="Y783" s="396">
        <v>0.6</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c r="A784" s="556"/>
      <c r="B784" s="763"/>
      <c r="C784" s="763"/>
      <c r="D784" s="763"/>
      <c r="E784" s="763"/>
      <c r="F784" s="764"/>
      <c r="G784" s="346" t="s">
        <v>614</v>
      </c>
      <c r="H784" s="347"/>
      <c r="I784" s="347"/>
      <c r="J784" s="347"/>
      <c r="K784" s="348"/>
      <c r="L784" s="399" t="s">
        <v>617</v>
      </c>
      <c r="M784" s="400"/>
      <c r="N784" s="400"/>
      <c r="O784" s="400"/>
      <c r="P784" s="400"/>
      <c r="Q784" s="400"/>
      <c r="R784" s="400"/>
      <c r="S784" s="400"/>
      <c r="T784" s="400"/>
      <c r="U784" s="400"/>
      <c r="V784" s="400"/>
      <c r="W784" s="400"/>
      <c r="X784" s="401"/>
      <c r="Y784" s="396">
        <v>0.1</v>
      </c>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22.200000000000003</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17.8</v>
      </c>
      <c r="AV791" s="413"/>
      <c r="AW791" s="413"/>
      <c r="AX791" s="415"/>
    </row>
    <row r="792" spans="1:50" ht="24.75" hidden="1" customHeight="1">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5.5" customHeight="1" thickBot="1">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1" customHeight="1">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42" customHeight="1">
      <c r="A837" s="402">
        <v>1</v>
      </c>
      <c r="B837" s="402">
        <v>1</v>
      </c>
      <c r="C837" s="425" t="s">
        <v>602</v>
      </c>
      <c r="D837" s="416"/>
      <c r="E837" s="416"/>
      <c r="F837" s="416"/>
      <c r="G837" s="416"/>
      <c r="H837" s="416"/>
      <c r="I837" s="416"/>
      <c r="J837" s="417">
        <v>1000020050008</v>
      </c>
      <c r="K837" s="418"/>
      <c r="L837" s="418"/>
      <c r="M837" s="418"/>
      <c r="N837" s="418"/>
      <c r="O837" s="418"/>
      <c r="P837" s="426" t="s">
        <v>603</v>
      </c>
      <c r="Q837" s="315"/>
      <c r="R837" s="315"/>
      <c r="S837" s="315"/>
      <c r="T837" s="315"/>
      <c r="U837" s="315"/>
      <c r="V837" s="315"/>
      <c r="W837" s="315"/>
      <c r="X837" s="315"/>
      <c r="Y837" s="316">
        <v>22.3</v>
      </c>
      <c r="Z837" s="317"/>
      <c r="AA837" s="317"/>
      <c r="AB837" s="318"/>
      <c r="AC837" s="326" t="s">
        <v>196</v>
      </c>
      <c r="AD837" s="424"/>
      <c r="AE837" s="424"/>
      <c r="AF837" s="424"/>
      <c r="AG837" s="424"/>
      <c r="AH837" s="419" t="s">
        <v>604</v>
      </c>
      <c r="AI837" s="420"/>
      <c r="AJ837" s="420"/>
      <c r="AK837" s="420"/>
      <c r="AL837" s="323" t="s">
        <v>605</v>
      </c>
      <c r="AM837" s="324"/>
      <c r="AN837" s="324"/>
      <c r="AO837" s="325"/>
      <c r="AP837" s="319" t="s">
        <v>607</v>
      </c>
      <c r="AQ837" s="319"/>
      <c r="AR837" s="319"/>
      <c r="AS837" s="319"/>
      <c r="AT837" s="319"/>
      <c r="AU837" s="319"/>
      <c r="AV837" s="319"/>
      <c r="AW837" s="319"/>
      <c r="AX837" s="319"/>
    </row>
    <row r="838" spans="1:50" ht="30" hidden="1" customHeight="1">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15.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15.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42.75" customHeight="1">
      <c r="A870" s="402">
        <v>1</v>
      </c>
      <c r="B870" s="402">
        <v>1</v>
      </c>
      <c r="C870" s="425" t="s">
        <v>609</v>
      </c>
      <c r="D870" s="416"/>
      <c r="E870" s="416"/>
      <c r="F870" s="416"/>
      <c r="G870" s="416"/>
      <c r="H870" s="416"/>
      <c r="I870" s="416"/>
      <c r="J870" s="417" t="s">
        <v>630</v>
      </c>
      <c r="K870" s="418"/>
      <c r="L870" s="418"/>
      <c r="M870" s="418"/>
      <c r="N870" s="418"/>
      <c r="O870" s="418"/>
      <c r="P870" s="426" t="s">
        <v>610</v>
      </c>
      <c r="Q870" s="315"/>
      <c r="R870" s="315"/>
      <c r="S870" s="315"/>
      <c r="T870" s="315"/>
      <c r="U870" s="315"/>
      <c r="V870" s="315"/>
      <c r="W870" s="315"/>
      <c r="X870" s="315"/>
      <c r="Y870" s="316">
        <v>17.8</v>
      </c>
      <c r="Z870" s="317"/>
      <c r="AA870" s="317"/>
      <c r="AB870" s="318"/>
      <c r="AC870" s="326" t="s">
        <v>523</v>
      </c>
      <c r="AD870" s="424"/>
      <c r="AE870" s="424"/>
      <c r="AF870" s="424"/>
      <c r="AG870" s="424"/>
      <c r="AH870" s="419">
        <v>1</v>
      </c>
      <c r="AI870" s="420"/>
      <c r="AJ870" s="420"/>
      <c r="AK870" s="420"/>
      <c r="AL870" s="323">
        <v>100</v>
      </c>
      <c r="AM870" s="324"/>
      <c r="AN870" s="324"/>
      <c r="AO870" s="325"/>
      <c r="AP870" s="319" t="s">
        <v>607</v>
      </c>
      <c r="AQ870" s="319"/>
      <c r="AR870" s="319"/>
      <c r="AS870" s="319"/>
      <c r="AT870" s="319"/>
      <c r="AU870" s="319"/>
      <c r="AV870" s="319"/>
      <c r="AW870" s="319"/>
      <c r="AX870" s="319"/>
    </row>
    <row r="871" spans="1:50" ht="30" hidden="1" customHeight="1">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3.25" hidden="1" customHeight="1">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17.2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c r="A1102" s="402">
        <v>1</v>
      </c>
      <c r="B1102" s="402">
        <v>1</v>
      </c>
      <c r="C1102" s="896"/>
      <c r="D1102" s="896"/>
      <c r="E1102" s="259" t="s">
        <v>606</v>
      </c>
      <c r="F1102" s="895"/>
      <c r="G1102" s="895"/>
      <c r="H1102" s="895"/>
      <c r="I1102" s="895"/>
      <c r="J1102" s="417" t="s">
        <v>604</v>
      </c>
      <c r="K1102" s="418"/>
      <c r="L1102" s="418"/>
      <c r="M1102" s="418"/>
      <c r="N1102" s="418"/>
      <c r="O1102" s="418"/>
      <c r="P1102" s="426" t="s">
        <v>607</v>
      </c>
      <c r="Q1102" s="315"/>
      <c r="R1102" s="315"/>
      <c r="S1102" s="315"/>
      <c r="T1102" s="315"/>
      <c r="U1102" s="315"/>
      <c r="V1102" s="315"/>
      <c r="W1102" s="315"/>
      <c r="X1102" s="315"/>
      <c r="Y1102" s="316" t="s">
        <v>604</v>
      </c>
      <c r="Z1102" s="317"/>
      <c r="AA1102" s="317"/>
      <c r="AB1102" s="318"/>
      <c r="AC1102" s="320"/>
      <c r="AD1102" s="320"/>
      <c r="AE1102" s="320"/>
      <c r="AF1102" s="320"/>
      <c r="AG1102" s="320"/>
      <c r="AH1102" s="321" t="s">
        <v>608</v>
      </c>
      <c r="AI1102" s="322"/>
      <c r="AJ1102" s="322"/>
      <c r="AK1102" s="322"/>
      <c r="AL1102" s="323" t="s">
        <v>604</v>
      </c>
      <c r="AM1102" s="324"/>
      <c r="AN1102" s="324"/>
      <c r="AO1102" s="325"/>
      <c r="AP1102" s="319" t="s">
        <v>604</v>
      </c>
      <c r="AQ1102" s="319"/>
      <c r="AR1102" s="319"/>
      <c r="AS1102" s="319"/>
      <c r="AT1102" s="319"/>
      <c r="AU1102" s="319"/>
      <c r="AV1102" s="319"/>
      <c r="AW1102" s="319"/>
      <c r="AX1102" s="319"/>
    </row>
    <row r="1103" spans="1:50" ht="30" hidden="1" customHeight="1">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9">
      <formula>IF(RIGHT(TEXT(P14,"0.#"),1)=".",FALSE,TRUE)</formula>
    </cfRule>
    <cfRule type="expression" dxfId="2794" priority="14010">
      <formula>IF(RIGHT(TEXT(P14,"0.#"),1)=".",TRUE,FALSE)</formula>
    </cfRule>
  </conditionalFormatting>
  <conditionalFormatting sqref="AE32">
    <cfRule type="expression" dxfId="2793" priority="13999">
      <formula>IF(RIGHT(TEXT(AE32,"0.#"),1)=".",FALSE,TRUE)</formula>
    </cfRule>
    <cfRule type="expression" dxfId="2792" priority="14000">
      <formula>IF(RIGHT(TEXT(AE32,"0.#"),1)=".",TRUE,FALSE)</formula>
    </cfRule>
  </conditionalFormatting>
  <conditionalFormatting sqref="P18:AX18">
    <cfRule type="expression" dxfId="2791" priority="13885">
      <formula>IF(RIGHT(TEXT(P18,"0.#"),1)=".",FALSE,TRUE)</formula>
    </cfRule>
    <cfRule type="expression" dxfId="2790" priority="13886">
      <formula>IF(RIGHT(TEXT(P18,"0.#"),1)=".",TRUE,FALSE)</formula>
    </cfRule>
  </conditionalFormatting>
  <conditionalFormatting sqref="Y782">
    <cfRule type="expression" dxfId="2789" priority="13881">
      <formula>IF(RIGHT(TEXT(Y782,"0.#"),1)=".",FALSE,TRUE)</formula>
    </cfRule>
    <cfRule type="expression" dxfId="2788" priority="13882">
      <formula>IF(RIGHT(TEXT(Y782,"0.#"),1)=".",TRUE,FALSE)</formula>
    </cfRule>
  </conditionalFormatting>
  <conditionalFormatting sqref="Y791">
    <cfRule type="expression" dxfId="2787" priority="13877">
      <formula>IF(RIGHT(TEXT(Y791,"0.#"),1)=".",FALSE,TRUE)</formula>
    </cfRule>
    <cfRule type="expression" dxfId="2786" priority="13878">
      <formula>IF(RIGHT(TEXT(Y791,"0.#"),1)=".",TRUE,FALSE)</formula>
    </cfRule>
  </conditionalFormatting>
  <conditionalFormatting sqref="Y822:Y829 Y820 Y809:Y816 Y807 Y796:Y803 Y794">
    <cfRule type="expression" dxfId="2785" priority="13659">
      <formula>IF(RIGHT(TEXT(Y794,"0.#"),1)=".",FALSE,TRUE)</formula>
    </cfRule>
    <cfRule type="expression" dxfId="2784" priority="13660">
      <formula>IF(RIGHT(TEXT(Y794,"0.#"),1)=".",TRUE,FALSE)</formula>
    </cfRule>
  </conditionalFormatting>
  <conditionalFormatting sqref="P16:AQ17 P15:AX15 P13:AX13">
    <cfRule type="expression" dxfId="2783" priority="13707">
      <formula>IF(RIGHT(TEXT(P13,"0.#"),1)=".",FALSE,TRUE)</formula>
    </cfRule>
    <cfRule type="expression" dxfId="2782" priority="13708">
      <formula>IF(RIGHT(TEXT(P13,"0.#"),1)=".",TRUE,FALSE)</formula>
    </cfRule>
  </conditionalFormatting>
  <conditionalFormatting sqref="P19:AJ19">
    <cfRule type="expression" dxfId="2781" priority="13705">
      <formula>IF(RIGHT(TEXT(P19,"0.#"),1)=".",FALSE,TRUE)</formula>
    </cfRule>
    <cfRule type="expression" dxfId="2780" priority="13706">
      <formula>IF(RIGHT(TEXT(P19,"0.#"),1)=".",TRUE,FALSE)</formula>
    </cfRule>
  </conditionalFormatting>
  <conditionalFormatting sqref="AE101 AQ101">
    <cfRule type="expression" dxfId="2779" priority="13697">
      <formula>IF(RIGHT(TEXT(AE101,"0.#"),1)=".",FALSE,TRUE)</formula>
    </cfRule>
    <cfRule type="expression" dxfId="2778" priority="13698">
      <formula>IF(RIGHT(TEXT(AE101,"0.#"),1)=".",TRUE,FALSE)</formula>
    </cfRule>
  </conditionalFormatting>
  <conditionalFormatting sqref="Y783:Y790 Y781">
    <cfRule type="expression" dxfId="2777" priority="13683">
      <formula>IF(RIGHT(TEXT(Y781,"0.#"),1)=".",FALSE,TRUE)</formula>
    </cfRule>
    <cfRule type="expression" dxfId="2776" priority="13684">
      <formula>IF(RIGHT(TEXT(Y781,"0.#"),1)=".",TRUE,FALSE)</formula>
    </cfRule>
  </conditionalFormatting>
  <conditionalFormatting sqref="AU782">
    <cfRule type="expression" dxfId="2775" priority="13681">
      <formula>IF(RIGHT(TEXT(AU782,"0.#"),1)=".",FALSE,TRUE)</formula>
    </cfRule>
    <cfRule type="expression" dxfId="2774" priority="13682">
      <formula>IF(RIGHT(TEXT(AU782,"0.#"),1)=".",TRUE,FALSE)</formula>
    </cfRule>
  </conditionalFormatting>
  <conditionalFormatting sqref="AU791">
    <cfRule type="expression" dxfId="2773" priority="13679">
      <formula>IF(RIGHT(TEXT(AU791,"0.#"),1)=".",FALSE,TRUE)</formula>
    </cfRule>
    <cfRule type="expression" dxfId="2772" priority="13680">
      <formula>IF(RIGHT(TEXT(AU791,"0.#"),1)=".",TRUE,FALSE)</formula>
    </cfRule>
  </conditionalFormatting>
  <conditionalFormatting sqref="AU783:AU790 AU781">
    <cfRule type="expression" dxfId="2771" priority="13677">
      <formula>IF(RIGHT(TEXT(AU781,"0.#"),1)=".",FALSE,TRUE)</formula>
    </cfRule>
    <cfRule type="expression" dxfId="2770" priority="13678">
      <formula>IF(RIGHT(TEXT(AU781,"0.#"),1)=".",TRUE,FALSE)</formula>
    </cfRule>
  </conditionalFormatting>
  <conditionalFormatting sqref="Y821 Y808 Y795">
    <cfRule type="expression" dxfId="2769" priority="13663">
      <formula>IF(RIGHT(TEXT(Y795,"0.#"),1)=".",FALSE,TRUE)</formula>
    </cfRule>
    <cfRule type="expression" dxfId="2768" priority="13664">
      <formula>IF(RIGHT(TEXT(Y795,"0.#"),1)=".",TRUE,FALSE)</formula>
    </cfRule>
  </conditionalFormatting>
  <conditionalFormatting sqref="Y830 Y817 Y804">
    <cfRule type="expression" dxfId="2767" priority="13661">
      <formula>IF(RIGHT(TEXT(Y804,"0.#"),1)=".",FALSE,TRUE)</formula>
    </cfRule>
    <cfRule type="expression" dxfId="2766" priority="13662">
      <formula>IF(RIGHT(TEXT(Y804,"0.#"),1)=".",TRUE,FALSE)</formula>
    </cfRule>
  </conditionalFormatting>
  <conditionalFormatting sqref="AU821 AU808 AU795">
    <cfRule type="expression" dxfId="2765" priority="13657">
      <formula>IF(RIGHT(TEXT(AU795,"0.#"),1)=".",FALSE,TRUE)</formula>
    </cfRule>
    <cfRule type="expression" dxfId="2764" priority="13658">
      <formula>IF(RIGHT(TEXT(AU795,"0.#"),1)=".",TRUE,FALSE)</formula>
    </cfRule>
  </conditionalFormatting>
  <conditionalFormatting sqref="AU830 AU817 AU804">
    <cfRule type="expression" dxfId="2763" priority="13655">
      <formula>IF(RIGHT(TEXT(AU804,"0.#"),1)=".",FALSE,TRUE)</formula>
    </cfRule>
    <cfRule type="expression" dxfId="2762" priority="13656">
      <formula>IF(RIGHT(TEXT(AU804,"0.#"),1)=".",TRUE,FALSE)</formula>
    </cfRule>
  </conditionalFormatting>
  <conditionalFormatting sqref="AU822:AU829 AU820 AU809:AU816 AU807 AU796:AU803 AU794">
    <cfRule type="expression" dxfId="2761" priority="13653">
      <formula>IF(RIGHT(TEXT(AU794,"0.#"),1)=".",FALSE,TRUE)</formula>
    </cfRule>
    <cfRule type="expression" dxfId="2760" priority="13654">
      <formula>IF(RIGHT(TEXT(AU794,"0.#"),1)=".",TRUE,FALSE)</formula>
    </cfRule>
  </conditionalFormatting>
  <conditionalFormatting sqref="AM87">
    <cfRule type="expression" dxfId="2759" priority="13307">
      <formula>IF(RIGHT(TEXT(AM87,"0.#"),1)=".",FALSE,TRUE)</formula>
    </cfRule>
    <cfRule type="expression" dxfId="2758" priority="13308">
      <formula>IF(RIGHT(TEXT(AM87,"0.#"),1)=".",TRUE,FALSE)</formula>
    </cfRule>
  </conditionalFormatting>
  <conditionalFormatting sqref="AE55">
    <cfRule type="expression" dxfId="2757" priority="13375">
      <formula>IF(RIGHT(TEXT(AE55,"0.#"),1)=".",FALSE,TRUE)</formula>
    </cfRule>
    <cfRule type="expression" dxfId="2756" priority="13376">
      <formula>IF(RIGHT(TEXT(AE55,"0.#"),1)=".",TRUE,FALSE)</formula>
    </cfRule>
  </conditionalFormatting>
  <conditionalFormatting sqref="AI55">
    <cfRule type="expression" dxfId="2755" priority="13373">
      <formula>IF(RIGHT(TEXT(AI55,"0.#"),1)=".",FALSE,TRUE)</formula>
    </cfRule>
    <cfRule type="expression" dxfId="2754" priority="13374">
      <formula>IF(RIGHT(TEXT(AI55,"0.#"),1)=".",TRUE,FALSE)</formula>
    </cfRule>
  </conditionalFormatting>
  <conditionalFormatting sqref="AM34">
    <cfRule type="expression" dxfId="2753" priority="13453">
      <formula>IF(RIGHT(TEXT(AM34,"0.#"),1)=".",FALSE,TRUE)</formula>
    </cfRule>
    <cfRule type="expression" dxfId="2752" priority="13454">
      <formula>IF(RIGHT(TEXT(AM34,"0.#"),1)=".",TRUE,FALSE)</formula>
    </cfRule>
  </conditionalFormatting>
  <conditionalFormatting sqref="AE33">
    <cfRule type="expression" dxfId="2751" priority="13467">
      <formula>IF(RIGHT(TEXT(AE33,"0.#"),1)=".",FALSE,TRUE)</formula>
    </cfRule>
    <cfRule type="expression" dxfId="2750" priority="13468">
      <formula>IF(RIGHT(TEXT(AE33,"0.#"),1)=".",TRUE,FALSE)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39:AO866">
    <cfRule type="expression" dxfId="2503" priority="6631">
      <formula>IF(AND(AL839&gt;=0, RIGHT(TEXT(AL839,"0.#"),1)&lt;&gt;"."),TRUE,FALSE)</formula>
    </cfRule>
    <cfRule type="expression" dxfId="2502" priority="6632">
      <formula>IF(AND(AL839&gt;=0, RIGHT(TEXT(AL839,"0.#"),1)="."),TRUE,FALSE)</formula>
    </cfRule>
    <cfRule type="expression" dxfId="2501" priority="6633">
      <formula>IF(AND(AL839&lt;0, RIGHT(TEXT(AL839,"0.#"),1)&lt;&gt;"."),TRUE,FALSE)</formula>
    </cfRule>
    <cfRule type="expression" dxfId="2500" priority="6634">
      <formula>IF(AND(AL839&lt;0, RIGHT(TEXT(AL839,"0.#"),1)="."),TRUE,FALSE)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39:Y866">
    <cfRule type="expression" dxfId="2429" priority="2959">
      <formula>IF(RIGHT(TEXT(Y839,"0.#"),1)=".",FALSE,TRUE)</formula>
    </cfRule>
    <cfRule type="expression" dxfId="2428" priority="2960">
      <formula>IF(RIGHT(TEXT(Y839,"0.#"),1)=".",TRUE,FALSE)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2:AO1131">
    <cfRule type="expression" dxfId="2399" priority="2865">
      <formula>IF(AND(AL1102&gt;=0, RIGHT(TEXT(AL1102,"0.#"),1)&lt;&gt;"."),TRUE,FALSE)</formula>
    </cfRule>
    <cfRule type="expression" dxfId="2398" priority="2866">
      <formula>IF(AND(AL1102&gt;=0, RIGHT(TEXT(AL1102,"0.#"),1)="."),TRUE,FALSE)</formula>
    </cfRule>
    <cfRule type="expression" dxfId="2397" priority="2867">
      <formula>IF(AND(AL1102&lt;0, RIGHT(TEXT(AL1102,"0.#"),1)&lt;&gt;"."),TRUE,FALSE)</formula>
    </cfRule>
    <cfRule type="expression" dxfId="2396" priority="2868">
      <formula>IF(AND(AL1102&lt;0, RIGHT(TEXT(AL1102,"0.#"),1)="."),TRUE,FALSE)</formula>
    </cfRule>
  </conditionalFormatting>
  <conditionalFormatting sqref="Y1102:Y1131">
    <cfRule type="expression" dxfId="2395" priority="2863">
      <formula>IF(RIGHT(TEXT(Y1102,"0.#"),1)=".",FALSE,TRUE)</formula>
    </cfRule>
    <cfRule type="expression" dxfId="2394" priority="2864">
      <formula>IF(RIGHT(TEXT(Y1102,"0.#"),1)=".",TRUE,FALSE)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7:AO838">
    <cfRule type="expression" dxfId="2385" priority="2817">
      <formula>IF(AND(AL837&gt;=0, RIGHT(TEXT(AL837,"0.#"),1)&lt;&gt;"."),TRUE,FALSE)</formula>
    </cfRule>
    <cfRule type="expression" dxfId="2384" priority="2818">
      <formula>IF(AND(AL837&gt;=0, RIGHT(TEXT(AL837,"0.#"),1)="."),TRUE,FALSE)</formula>
    </cfRule>
    <cfRule type="expression" dxfId="2383" priority="2819">
      <formula>IF(AND(AL837&lt;0, RIGHT(TEXT(AL837,"0.#"),1)&lt;&gt;"."),TRUE,FALSE)</formula>
    </cfRule>
    <cfRule type="expression" dxfId="2382" priority="2820">
      <formula>IF(AND(AL837&lt;0, RIGHT(TEXT(AL837,"0.#"),1)="."),TRUE,FALSE)</formula>
    </cfRule>
  </conditionalFormatting>
  <conditionalFormatting sqref="Y837:Y838">
    <cfRule type="expression" dxfId="2381" priority="2815">
      <formula>IF(RIGHT(TEXT(Y837,"0.#"),1)=".",FALSE,TRUE)</formula>
    </cfRule>
    <cfRule type="expression" dxfId="2380" priority="2816">
      <formula>IF(RIGHT(TEXT(Y837,"0.#"),1)=".",TRUE,FALSE)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0:Y871">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AE34">
    <cfRule type="expression" dxfId="707" priority="7">
      <formula>IF(RIGHT(TEXT(AE34,"0.#"),1)=".",FALSE,TRUE)</formula>
    </cfRule>
    <cfRule type="expression" dxfId="706" priority="8">
      <formula>IF(RIGHT(TEXT(AE34,"0.#"),1)=".",TRUE,FALSE)</formula>
    </cfRule>
  </conditionalFormatting>
  <conditionalFormatting sqref="AI32">
    <cfRule type="expression" dxfId="705" priority="5">
      <formula>IF(RIGHT(TEXT(AI32,"0.#"),1)=".",FALSE,TRUE)</formula>
    </cfRule>
    <cfRule type="expression" dxfId="704" priority="6">
      <formula>IF(RIGHT(TEXT(AI32,"0.#"),1)=".",TRUE,FALSE)</formula>
    </cfRule>
  </conditionalFormatting>
  <conditionalFormatting sqref="AI33">
    <cfRule type="expression" dxfId="703" priority="3">
      <formula>IF(RIGHT(TEXT(AI33,"0.#"),1)=".",FALSE,TRUE)</formula>
    </cfRule>
    <cfRule type="expression" dxfId="702" priority="4">
      <formula>IF(RIGHT(TEXT(AI33,"0.#"),1)=".",TRUE,FALSE)</formula>
    </cfRule>
  </conditionalFormatting>
  <conditionalFormatting sqref="AI34">
    <cfRule type="expression" dxfId="701" priority="1">
      <formula>IF(RIGHT(TEXT(AI34,"0.#"),1)=".",FALSE,TRUE)</formula>
    </cfRule>
    <cfRule type="expression" dxfId="700" priority="2">
      <formula>IF(RIGHT(TEXT(AI34,"0.#"),1)=".",TRUE,FALSE)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29" max="49" man="1"/>
    <brk id="483" max="49" man="1"/>
    <brk id="727" max="49" man="1"/>
    <brk id="739" max="49" man="1"/>
    <brk id="1102"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t="s">
        <v>550</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c r="A11" s="14" t="s">
        <v>210</v>
      </c>
      <c r="B11" s="15" t="s">
        <v>550</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c r="A20" s="14" t="s">
        <v>219</v>
      </c>
      <c r="B20" s="15"/>
      <c r="C20" s="13" t="str">
        <f t="shared" si="0"/>
        <v/>
      </c>
      <c r="D20" s="13" t="str">
        <f t="shared" si="8"/>
        <v>子ども・若者育成支援</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c r="A21" s="14" t="s">
        <v>447</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c r="A22" s="14" t="s">
        <v>448</v>
      </c>
      <c r="B22" s="15" t="s">
        <v>550</v>
      </c>
      <c r="C22" s="13" t="str">
        <f t="shared" si="0"/>
        <v>地方創生</v>
      </c>
      <c r="D22" s="13" t="str">
        <f t="shared" si="8"/>
        <v>子ども・若者育成支援、地方創生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c r="A23" s="14" t="s">
        <v>449</v>
      </c>
      <c r="B23" s="15"/>
      <c r="C23" s="13" t="str">
        <f t="shared" si="0"/>
        <v/>
      </c>
      <c r="D23" s="13" t="str">
        <f>IF(C23="",D22,IF(D22&lt;&gt;"",CONCATENATE(D22,"、",C23),C23))</f>
        <v>子ども・若者育成支援、地方創生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c r="A24" s="14" t="s">
        <v>450</v>
      </c>
      <c r="B24" s="15"/>
      <c r="C24" s="13" t="str">
        <f t="shared" si="0"/>
        <v/>
      </c>
      <c r="D24" s="13" t="str">
        <f>IF(C24="",D23,IF(D23&lt;&gt;"",CONCATENATE(D23,"、",C24),C24))</f>
        <v>子ども・若者育成支援、地方創生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c r="A25" s="12" t="s">
        <v>501</v>
      </c>
      <c r="B25" s="17"/>
      <c r="C25" s="13" t="str">
        <f t="shared" si="0"/>
        <v/>
      </c>
      <c r="D25" s="13" t="str">
        <f>IF(C25="",D24,IF(D24&lt;&gt;"",CONCATENATE(D24,"、",C25),C25))</f>
        <v>子ども・若者育成支援、地方創生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c r="A26" s="13" t="str">
        <f>IF(D25="", "-", D25)</f>
        <v>子ども・若者育成支援、地方創生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471</v>
      </c>
    </row>
    <row r="96" spans="25:25">
      <c r="Y96" s="32" t="s">
        <v>543</v>
      </c>
    </row>
    <row r="97" spans="25:25">
      <c r="Y97" s="35"/>
    </row>
    <row r="121" spans="25:25">
      <c r="Y121" s="34" t="s">
        <v>288</v>
      </c>
    </row>
    <row r="122" spans="25:2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c r="A7" s="900" t="s">
        <v>527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c r="A14" s="900" t="s">
        <v>527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c r="A21" s="900" t="s">
        <v>527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c r="A28" s="900" t="s">
        <v>527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c r="A35" s="900" t="s">
        <v>527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c r="A70" s="900" t="s">
        <v>527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36" t="s">
        <v>28</v>
      </c>
      <c r="B2" s="1037"/>
      <c r="C2" s="1037"/>
      <c r="D2" s="1037"/>
      <c r="E2" s="1037"/>
      <c r="F2" s="1038"/>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row r="55" spans="1:50" ht="30" customHeight="1">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row r="108" spans="1:50" ht="30" customHeight="1">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row r="161" spans="1:50" ht="30" customHeight="1">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row r="214" spans="1:50" ht="30" customHeight="1">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2018-09-04T09:16:42Z</cp:lastPrinted>
  <dcterms:created xsi:type="dcterms:W3CDTF">2012-03-13T00:50:25Z</dcterms:created>
  <dcterms:modified xsi:type="dcterms:W3CDTF">2018-09-04T09:17:14Z</dcterms:modified>
</cp:coreProperties>
</file>