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30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fileRecoveryPr repairLoad="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<sst xmlns="http://schemas.openxmlformats.org/spreadsheetml/2006/main" count="3089" uniqueCount="708">
  <si>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</si>
  <si>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</si>
  <si>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</si>
  <si>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</si>
  <si>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</si>
  <si>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</si>
  <si>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</si>
  <si>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</si>
  <si>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</si>
  <si>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</si>
  <si>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</si>
  <si>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</si>
  <si>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</si>
  <si>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</si>
  <si>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</si>
  <si>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</si>
  <si>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</si>
  <si>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</si>
  <si>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</si>
  <si>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</si>
  <si>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</si>
  <si>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</si>
  <si>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</si>
  <si>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</si>
  <si>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</si>
  <si>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</si>
  <si>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</si>
  <si>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</si>
  <si>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</si>
  <si>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</si>
  <si>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</si>
  <si>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</si>
  <si>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</si>
  <si>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</si>
  <si>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</si>
  <si>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</si>
  <si>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</si>
  <si>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</si>
  <si>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</si>
  <si>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</si>
  <si>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</si>
  <si>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</si>
  <si>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</si>
  <si>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</si>
  <si>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</si>
  <si>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</si>
  <si>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</si>
  <si>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</si>
  <si>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</si>
  <si>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</si>
  <si>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</si>
  <si>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</si>
  <si>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</si>
  <si>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</si>
  <si>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</si>
  <si>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</si>
  <si>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</si>
  <si>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</si>
  <si>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</si>
  <si>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</si>
  <si>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</si>
  <si>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</si>
  <si>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</si>
  <si>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</si>
  <si>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</si>
  <si>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</si>
  <si>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</si>
  <si>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</si>
  <si>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</si>
  <si>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</si>
  <si>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</si>
  <si>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</si>
  <si>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</si>
  <si>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</si>
  <si>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</si>
  <si>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</si>
  <si>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</si>
  <si>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</si>
  <si>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</si>
  <si>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</si>
  <si>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</si>
  <si>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</si>
  <si>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</si>
  <si>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</si>
  <si>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</si>
  <si>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</si>
  <si>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</si>
  <si>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</si>
  <si>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</si>
  <si>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</si>
  <si>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</si>
  <si>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</si>
  <si>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</si>
  <si>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</si>
  <si>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</si>
  <si>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</si>
  <si>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</si>
  <si>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</si>
  <si>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</si>
  <si>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</si>
  <si>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</si>
  <si>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</si>
  <si>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</si>
  <si>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</si>
  <si>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</si>
  <si>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</si>
  <si>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</si>
  <si>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</si>
  <si>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</si>
  <si>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</si>
  <si>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</si>
  <si>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</si>
  <si>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</si>
  <si>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</si>
  <si>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</si>
  <si>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</si>
  <si>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</si>
  <si>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</si>
  <si>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</si>
  <si>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</si>
  <si>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</si>
  <si>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</si>
  <si>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</si>
  <si>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</si>
  <si>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</si>
  <si>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</si>
  <si>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</si>
  <si>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</si>
  <si>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</si>
  <si>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</si>
  <si>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</si>
  <si>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</si>
  <si>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</si>
  <si>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</si>
  <si>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</si>
  <si>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</si>
  <si>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</si>
  <si>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</si>
  <si>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</si>
  <si>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</si>
  <si>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</si>
  <si>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</si>
  <si>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</si>
  <si>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</si>
  <si>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</si>
  <si>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</si>
  <si>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</si>
  <si>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</si>
  <si>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</si>
  <si>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</si>
  <si>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</si>
  <si>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</si>
  <si>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</si>
  <si>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</si>
  <si>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</si>
  <si>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</si>
  <si>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</si>
  <si>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</si>
  <si>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</si>
  <si>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</si>
  <si>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</si>
  <si>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</si>
  <si>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</si>
  <si>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</si>
  <si>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</si>
  <si>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</si>
  <si>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</si>
  <si>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</si>
  <si>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</si>
  <si>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</si>
  <si>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</si>
  <si>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</si>
  <si>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</si>
  <si>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</si>
  <si>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</si>
  <si>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</si>
  <si>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</si>
  <si>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</si>
  <si>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</si>
  <si>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</si>
  <si>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</si>
  <si>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</si>
  <si>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</si>
  <si>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</si>
  <si>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</si>
  <si>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</si>
  <si>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</si>
  <si>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</si>
  <si>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</si>
  <si>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</si>
  <si>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</si>
  <si>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</si>
  <si>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</si>
  <si>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</si>
  <si>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</si>
  <si>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</si>
  <si>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</si>
  <si>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</si>
  <si>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</si>
  <si>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</si>
  <si>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</si>
  <si>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</si>
  <si>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</si>
  <si>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</si>
  <si>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</si>
  <si>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</si>
  <si>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</si>
  <si>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</si>
  <si>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</si>
  <si>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</si>
  <si>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</si>
  <si>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</si>
  <si>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</si>
  <si>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</si>
  <si>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</si>
  <si>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</si>
  <si>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</si>
  <si>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</si>
  <si>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</si>
  <si>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</si>
  <si>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</si>
  <si>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</si>
  <si>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</si>
  <si>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</si>
  <si>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</si>
  <si>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</si>
  <si>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</si>
  <si>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</si>
  <si>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</si>
  <si>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</si>
  <si>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</si>
  <si>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</si>
  <si>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</si>
  <si>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</si>
  <si>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</si>
  <si>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</si>
  <si>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</si>
  <si>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</si>
  <si>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</si>
  <si>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</si>
  <si>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</si>
  <si>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</si>
  <si>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</si>
  <si>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</si>
  <si>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</si>
  <si>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</si>
  <si>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</si>
  <si>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</si>
  <si>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</si>
  <si>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</si>
  <si>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</si>
  <si>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</si>
  <si>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</si>
  <si>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</si>
  <si>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</si>
  <si>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</si>
  <si>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</si>
  <si>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</si>
  <si>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</si>
  <si>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</si>
  <si>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</si>
  <si>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</si>
  <si>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</si>
  <si>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</si>
  <si>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</si>
  <si>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</si>
  <si>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</si>
  <si>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</si>
  <si>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</si>
  <si>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</si>
  <si>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</si>
  <si>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</si>
  <si>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</si>
  <si>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</si>
  <si>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</si>
  <si>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</si>
  <si>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</si>
  <si>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</si>
  <si>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</si>
  <si>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</si>
  <si>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</si>
  <si>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</si>
  <si>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</si>
  <si>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</si>
  <si>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</si>
  <si>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</si>
  <si>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</si>
  <si>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</si>
  <si>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</si>
  <si>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</si>
  <si>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</si>
  <si>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</si>
  <si>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</si>
  <si>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</si>
  <si>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</si>
  <si>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</si>
  <si>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</si>
  <si>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</si>
  <si>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</si>
  <si>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</si>
  <si>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</si>
  <si>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</si>
  <si>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</si>
  <si>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</si>
  <si>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</si>
  <si>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</si>
  <si>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</si>
  <si>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</si>
  <si>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</si>
  <si>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</si>
  <si>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</si>
  <si>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</si>
  <si>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</si>
  <si>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</si>
  <si>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</si>
  <si>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</si>
  <si>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</si>
  <si>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</si>
  <si>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</si>
  <si>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</si>
  <si>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</si>
  <si>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</si>
  <si>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</si>
  <si>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</si>
  <si>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</si>
  <si>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</si>
  <si>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</si>
  <si>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</si>
  <si>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</si>
  <si>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</si>
  <si>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</si>
  <si>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</si>
  <si>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</si>
  <si>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</si>
  <si>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</si>
  <si>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</si>
  <si>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</si>
  <si>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</si>
  <si>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</si>
  <si>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</si>
  <si>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</si>
  <si>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</si>
  <si>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</si>
  <si>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</si>
  <si>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</si>
  <si>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</si>
  <si>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</si>
  <si>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</si>
  <si>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</si>
  <si>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</si>
  <si>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</si>
  <si>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</si>
  <si>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</si>
  <si>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</si>
  <si>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</si>
  <si>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</si>
  <si>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</si>
  <si>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</si>
  <si>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</si>
  <si>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</si>
  <si>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</si>
  <si>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</si>
  <si>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</si>
  <si>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</si>
  <si>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</si>
  <si>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</si>
  <si>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</si>
  <si>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</si>
  <si>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</si>
  <si>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</si>
  <si>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</si>
  <si>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</si>
  <si>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</si>
  <si>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</si>
  <si>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</si>
  <si>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</si>
  <si>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</si>
  <si>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</si>
  <si>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</si>
  <si>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</si>
  <si>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</si>
  <si>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</si>
  <si>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</si>
  <si>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</si>
  <si>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</si>
  <si>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</si>
  <si>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</si>
  <si>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</si>
  <si>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</si>
  <si>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</si>
  <si>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</si>
  <si>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</si>
  <si>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</si>
  <si>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</si>
  <si>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</si>
  <si>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</si>
  <si>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</si>
  <si>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</si>
  <si>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</si>
  <si>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</si>
  <si>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</si>
  <si>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</si>
  <si>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</si>
  <si>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</si>
  <si>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</si>
  <si>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</si>
  <si>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</si>
  <si>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</si>
  <si>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</si>
  <si>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</si>
  <si>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</si>
  <si>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</si>
  <si>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</si>
  <si>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</si>
  <si>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</si>
  <si>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</si>
  <si>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</si>
  <si>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</si>
  <si>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</si>
  <si>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</si>
  <si>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</si>
  <si>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</si>
  <si>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</si>
  <si>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</si>
  <si>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</si>
  <si>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</si>
  <si>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</si>
  <si>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</si>
  <si>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</si>
  <si>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</si>
  <si>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</si>
  <si>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</si>
  <si>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</si>
  <si>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</si>
  <si>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</si>
  <si>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</si>
  <si>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</si>
  <si>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</si>
  <si>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</si>
  <si>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</si>
  <si>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</si>
  <si>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</si>
  <si>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</si>
  <si>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</si>
  <si>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</si>
  <si>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</si>
  <si>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</si>
  <si>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</si>
  <si>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</si>
  <si>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</si>
  <si>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</si>
  <si>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</si>
  <si>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</si>
  <si>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</si>
  <si>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</si>
  <si>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</si>
  <si>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</si>
  <si>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</si>
  <si>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</si>
  <si>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</si>
  <si>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</si>
  <si>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</si>
  <si>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</si>
  <si>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</si>
  <si>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</si>
  <si>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</si>
  <si>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</si>
  <si>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</si>
  <si>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</si>
  <si>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</si>
  <si>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</si>
  <si>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</si>
  <si>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</si>
  <si>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</si>
  <si>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</si>
  <si>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</si>
  <si>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</si>
  <si>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</si>
  <si>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</si>
  <si>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</si>
  <si>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</si>
  <si>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</si>
  <si>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</si>
  <si>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</si>
  <si>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</si>
  <si>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</si>
  <si>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</si>
  <si>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</si>
  <si>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</si>
  <si>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</si>
  <si>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</si>
  <si>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</si>
  <si>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</si>
  <si>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</si>
  <si>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</si>
  <si>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</si>
  <si>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</si>
  <si>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</si>
  <si>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</si>
  <si>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</si>
  <si>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</si>
  <si>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</si>
  <si>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</si>
  <si>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</si>
  <si>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</si>
  <si>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</si>
  <si>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</si>
  <si>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</si>
  <si>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</si>
  <si>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</si>
  <si>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</si>
  <si>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</si>
  <si>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</si>
  <si>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</si>
  <si>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</si>
  <si>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</si>
  <si>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</si>
  <si>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</si>
  <si>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</si>
  <si>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</si>
  <si>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</si>
  <si>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</si>
  <si>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</si>
  <si>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</si>
  <si>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</si>
  <si>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</si>
  <si>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</si>
  <si>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</si>
  <si>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</si>
  <si>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</si>
  <si>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</si>
  <si>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</si>
  <si>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</si>
  <si>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</si>
  <si>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</si>
  <si>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</si>
  <si>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</si>
  <si>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</si>
  <si>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</si>
  <si>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</si>
  <si>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</si>
  <si>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</si>
  <si>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</si>
  <si>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</si>
  <si>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</si>
  <si>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</si>
  <si>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</si>
  <si>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</si>
  <si>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政策研究機能高度化推進経費</t>
  </si>
  <si>
    <t>国立教育政策研究所</t>
  </si>
  <si>
    <t>研究企画開発部</t>
  </si>
  <si>
    <t>研究企画開発部長
井上　示恩</t>
    <rPh sb="0" eb="2">
      <t>ケンキュウ</t>
    </rPh>
    <rPh sb="2" eb="4">
      <t>キカク</t>
    </rPh>
    <rPh sb="4" eb="6">
      <t>カイハツ</t>
    </rPh>
    <rPh sb="6" eb="8">
      <t>ブチョウ</t>
    </rPh>
    <rPh sb="9" eb="11">
      <t>イノウエ</t>
    </rPh>
    <rPh sb="12" eb="13">
      <t>シメ</t>
    </rPh>
    <rPh sb="13" eb="14">
      <t>オン</t>
    </rPh>
    <phoneticPr fontId="3"/>
  </si>
  <si>
    <t>文部科学省組織令　第81条</t>
    <rPh sb="0" eb="2">
      <t>モンブ</t>
    </rPh>
    <rPh sb="2" eb="5">
      <t>カガクショウ</t>
    </rPh>
    <rPh sb="5" eb="7">
      <t>ソシキ</t>
    </rPh>
    <rPh sb="7" eb="8">
      <t>レイ</t>
    </rPh>
    <rPh sb="9" eb="10">
      <t>ダイ</t>
    </rPh>
    <rPh sb="12" eb="13">
      <t>ジョウ</t>
    </rPh>
    <phoneticPr fontId="5"/>
  </si>
  <si>
    <t>第2期教育振興基本計画
（平成25年6月14日閣議決定）</t>
    <rPh sb="13" eb="15">
      <t>ヘイセイ</t>
    </rPh>
    <rPh sb="17" eb="18">
      <t>ネン</t>
    </rPh>
    <rPh sb="19" eb="20">
      <t>ガツ</t>
    </rPh>
    <rPh sb="22" eb="23">
      <t>ニチ</t>
    </rPh>
    <rPh sb="23" eb="25">
      <t>カクギ</t>
    </rPh>
    <rPh sb="25" eb="27">
      <t>ケッテイ</t>
    </rPh>
    <phoneticPr fontId="5"/>
  </si>
  <si>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rPh sb="181" eb="184">
      <t>ケンキュウショ</t>
    </rPh>
    <rPh sb="185" eb="187">
      <t>タヨウ</t>
    </rPh>
    <rPh sb="188" eb="190">
      <t>ジギョウ</t>
    </rPh>
    <rPh sb="190" eb="191">
      <t>オヨ</t>
    </rPh>
    <rPh sb="192" eb="194">
      <t>チョウサ</t>
    </rPh>
    <rPh sb="194" eb="196">
      <t>ケンキュウ</t>
    </rPh>
    <rPh sb="196" eb="198">
      <t>カツドウ</t>
    </rPh>
    <rPh sb="198" eb="200">
      <t>ゼンパン</t>
    </rPh>
    <rPh sb="204" eb="206">
      <t>ソウゴウ</t>
    </rPh>
    <rPh sb="206" eb="207">
      <t>テキ</t>
    </rPh>
    <rPh sb="209" eb="211">
      <t>テキセツ</t>
    </rPh>
    <rPh sb="216" eb="217">
      <t>トウ</t>
    </rPh>
    <phoneticPr fontId="5"/>
  </si>
  <si>
    <t>-</t>
  </si>
  <si>
    <t>-</t>
    <phoneticPr fontId="5"/>
  </si>
  <si>
    <t>プロジェクト研究に関する情報　　http://www.nier.go.jp/05_kenkyu_seika/seika_digest_h29.html
シンポジウムに関する情報　　　　http://www.nier.go.jp/06_jigyou/symposium/index.html</t>
    <rPh sb="6" eb="8">
      <t>ケンキュウ</t>
    </rPh>
    <rPh sb="9" eb="10">
      <t>カン</t>
    </rPh>
    <rPh sb="12" eb="14">
      <t>ジョウホウ</t>
    </rPh>
    <rPh sb="83" eb="84">
      <t>カン</t>
    </rPh>
    <rPh sb="86" eb="88">
      <t>ジョウホウ</t>
    </rPh>
    <phoneticPr fontId="5"/>
  </si>
  <si>
    <t>0435</t>
    <phoneticPr fontId="5"/>
  </si>
  <si>
    <t>0008</t>
    <phoneticPr fontId="5"/>
  </si>
  <si>
    <t>0070</t>
    <phoneticPr fontId="5"/>
  </si>
  <si>
    <t>0076</t>
    <phoneticPr fontId="5"/>
  </si>
  <si>
    <t>0008</t>
    <phoneticPr fontId="5"/>
  </si>
  <si>
    <t>0008</t>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</si>
  <si>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</si>
  <si>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</si>
  <si>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</si>
  <si>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</si>
  <si>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</si>
  <si>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１シンポジウムあたりの参加者の満足率が８０％以上</t>
    <rPh sb="11" eb="14">
      <t>サンカシャ</t>
    </rPh>
    <rPh sb="15" eb="17">
      <t>マンゾク</t>
    </rPh>
    <rPh sb="17" eb="18">
      <t>リツ</t>
    </rPh>
    <rPh sb="22" eb="24">
      <t>イジョウ</t>
    </rPh>
    <phoneticPr fontId="5"/>
  </si>
  <si>
    <t>１シンポジウムあたりの参加者の満足率</t>
    <rPh sb="11" eb="14">
      <t>サンカシャ</t>
    </rPh>
    <rPh sb="15" eb="17">
      <t>マンゾク</t>
    </rPh>
    <rPh sb="17" eb="18">
      <t>リツ</t>
    </rPh>
    <phoneticPr fontId="5"/>
  </si>
  <si>
    <t>満足率</t>
    <rPh sb="0" eb="3">
      <t>マンゾクリツ</t>
    </rPh>
    <phoneticPr fontId="5"/>
  </si>
  <si>
    <t>-</t>
    <phoneticPr fontId="5"/>
  </si>
  <si>
    <t>-</t>
    <phoneticPr fontId="5"/>
  </si>
  <si>
    <t>各シンポジウムでの参加者アンケート</t>
    <rPh sb="0" eb="1">
      <t>カク</t>
    </rPh>
    <rPh sb="9" eb="12">
      <t>サンカシャ</t>
    </rPh>
    <phoneticPr fontId="5"/>
  </si>
  <si>
    <t>研究報告書の件数</t>
    <rPh sb="0" eb="2">
      <t>ケンキュウ</t>
    </rPh>
    <rPh sb="2" eb="5">
      <t>ホウコクショ</t>
    </rPh>
    <rPh sb="6" eb="8">
      <t>ケンスウ</t>
    </rPh>
    <phoneticPr fontId="5"/>
  </si>
  <si>
    <t>件</t>
    <rPh sb="0" eb="1">
      <t>ケン</t>
    </rPh>
    <phoneticPr fontId="5"/>
  </si>
  <si>
    <t>政策研究機能高度化推進経費の支出済歳出額／研究報告書の件数　　　　　　　　　　　　　　</t>
    <rPh sb="0" eb="2">
      <t>セイサク</t>
    </rPh>
    <rPh sb="2" eb="4">
      <t>ケンキュウ</t>
    </rPh>
    <rPh sb="4" eb="6">
      <t>キノウ</t>
    </rPh>
    <rPh sb="6" eb="9">
      <t>コウドカ</t>
    </rPh>
    <rPh sb="9" eb="11">
      <t>スイシン</t>
    </rPh>
    <rPh sb="11" eb="13">
      <t>ケイヒ</t>
    </rPh>
    <rPh sb="14" eb="16">
      <t>シシュツ</t>
    </rPh>
    <rPh sb="16" eb="17">
      <t>ズ</t>
    </rPh>
    <rPh sb="17" eb="19">
      <t>サイシュツ</t>
    </rPh>
    <rPh sb="19" eb="20">
      <t>ガク</t>
    </rPh>
    <rPh sb="21" eb="23">
      <t>ケンキュウ</t>
    </rPh>
    <rPh sb="23" eb="26">
      <t>ホウコクショ</t>
    </rPh>
    <rPh sb="27" eb="29">
      <t>ケンスウ</t>
    </rPh>
    <phoneticPr fontId="5"/>
  </si>
  <si>
    <t>　円/件</t>
    <rPh sb="1" eb="2">
      <t>エン</t>
    </rPh>
    <rPh sb="3" eb="4">
      <t>ケン</t>
    </rPh>
    <phoneticPr fontId="5"/>
  </si>
  <si>
    <t>円</t>
    <phoneticPr fontId="5"/>
  </si>
  <si>
    <t>-</t>
    <phoneticPr fontId="5"/>
  </si>
  <si>
    <t>１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</si>
  <si>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5"/>
  </si>
  <si>
    <t>-</t>
    <phoneticPr fontId="5"/>
  </si>
  <si>
    <t>-</t>
    <phoneticPr fontId="5"/>
  </si>
  <si>
    <t>-</t>
    <phoneticPr fontId="5"/>
  </si>
  <si>
    <t>-</t>
    <phoneticPr fontId="5"/>
  </si>
  <si>
    <t>-</t>
    <phoneticPr fontId="5"/>
  </si>
  <si>
    <t>-</t>
    <phoneticPr fontId="5"/>
  </si>
  <si>
    <t>-</t>
    <phoneticPr fontId="5"/>
  </si>
  <si>
    <t>国の教育政策上の課題に関して先行的な調査研究の実施や既存の政策の検証等を行っている。</t>
    <rPh sb="0" eb="1">
      <t>クニ</t>
    </rPh>
    <rPh sb="2" eb="4">
      <t>キョウイク</t>
    </rPh>
    <rPh sb="4" eb="6">
      <t>セイサク</t>
    </rPh>
    <rPh sb="6" eb="7">
      <t>ジョウ</t>
    </rPh>
    <rPh sb="8" eb="10">
      <t>カダイ</t>
    </rPh>
    <rPh sb="11" eb="12">
      <t>カン</t>
    </rPh>
    <rPh sb="14" eb="17">
      <t>センコウテキ</t>
    </rPh>
    <rPh sb="18" eb="20">
      <t>チョウサ</t>
    </rPh>
    <rPh sb="20" eb="22">
      <t>ケンキュウ</t>
    </rPh>
    <rPh sb="23" eb="25">
      <t>ジッシ</t>
    </rPh>
    <rPh sb="26" eb="28">
      <t>キゾン</t>
    </rPh>
    <rPh sb="29" eb="31">
      <t>セイサク</t>
    </rPh>
    <rPh sb="32" eb="34">
      <t>ケンショウ</t>
    </rPh>
    <rPh sb="34" eb="35">
      <t>トウ</t>
    </rPh>
    <rPh sb="36" eb="37">
      <t>オコナ</t>
    </rPh>
    <phoneticPr fontId="5"/>
  </si>
  <si>
    <t>教育政策に関する企画・立案に有意義な知見として集約・提示するものであり、地方や民間等ではなく、国が実施すべき事業である。</t>
    <rPh sb="0" eb="2">
      <t>キョウイク</t>
    </rPh>
    <rPh sb="2" eb="4">
      <t>セイサク</t>
    </rPh>
    <rPh sb="5" eb="6">
      <t>カン</t>
    </rPh>
    <rPh sb="8" eb="10">
      <t>キカク</t>
    </rPh>
    <rPh sb="11" eb="13">
      <t>リツアン</t>
    </rPh>
    <rPh sb="14" eb="17">
      <t>ユウイギ</t>
    </rPh>
    <rPh sb="18" eb="20">
      <t>チケン</t>
    </rPh>
    <rPh sb="23" eb="25">
      <t>シュウヤク</t>
    </rPh>
    <rPh sb="26" eb="28">
      <t>テイジ</t>
    </rPh>
    <rPh sb="36" eb="38">
      <t>チホウ</t>
    </rPh>
    <rPh sb="39" eb="41">
      <t>ミンカン</t>
    </rPh>
    <rPh sb="41" eb="42">
      <t>トウ</t>
    </rPh>
    <rPh sb="47" eb="48">
      <t>クニ</t>
    </rPh>
    <rPh sb="49" eb="51">
      <t>ジッシ</t>
    </rPh>
    <rPh sb="54" eb="56">
      <t>ジギョウ</t>
    </rPh>
    <phoneticPr fontId="5"/>
  </si>
  <si>
    <t>教育改革に関する基本的な政策の推進等に必要かつ適切な事業である。</t>
    <rPh sb="0" eb="2">
      <t>キョウイク</t>
    </rPh>
    <rPh sb="2" eb="4">
      <t>カイカク</t>
    </rPh>
    <rPh sb="5" eb="6">
      <t>カン</t>
    </rPh>
    <rPh sb="8" eb="11">
      <t>キホンテキ</t>
    </rPh>
    <rPh sb="12" eb="14">
      <t>セイサク</t>
    </rPh>
    <rPh sb="15" eb="17">
      <t>スイシン</t>
    </rPh>
    <rPh sb="17" eb="18">
      <t>トウ</t>
    </rPh>
    <rPh sb="19" eb="21">
      <t>ヒツヨウ</t>
    </rPh>
    <rPh sb="23" eb="25">
      <t>テキセツ</t>
    </rPh>
    <rPh sb="26" eb="28">
      <t>ジギョウ</t>
    </rPh>
    <phoneticPr fontId="5"/>
  </si>
  <si>
    <t>‐</t>
  </si>
  <si>
    <t>受益者は国民全体であり、負担関係については全額公費で支出しており妥当である。</t>
    <rPh sb="0" eb="3">
      <t>ジュエキシャ</t>
    </rPh>
    <rPh sb="4" eb="6">
      <t>コクミン</t>
    </rPh>
    <rPh sb="6" eb="8">
      <t>ゼンタイ</t>
    </rPh>
    <rPh sb="12" eb="14">
      <t>フタン</t>
    </rPh>
    <rPh sb="14" eb="16">
      <t>カンケイ</t>
    </rPh>
    <rPh sb="21" eb="23">
      <t>ゼンガク</t>
    </rPh>
    <rPh sb="23" eb="25">
      <t>コウヒ</t>
    </rPh>
    <rPh sb="26" eb="28">
      <t>シシュツ</t>
    </rPh>
    <rPh sb="32" eb="34">
      <t>ダトウ</t>
    </rPh>
    <phoneticPr fontId="5"/>
  </si>
  <si>
    <t>政策立案のために有益かつ質の高い調査研究が実施・発信できているかという観点から設定しており、妥当である。</t>
    <rPh sb="0" eb="2">
      <t>セイサク</t>
    </rPh>
    <rPh sb="2" eb="4">
      <t>リツアン</t>
    </rPh>
    <rPh sb="8" eb="10">
      <t>ユウエキ</t>
    </rPh>
    <rPh sb="12" eb="13">
      <t>シツ</t>
    </rPh>
    <rPh sb="14" eb="15">
      <t>タカ</t>
    </rPh>
    <rPh sb="16" eb="18">
      <t>チョウサ</t>
    </rPh>
    <rPh sb="18" eb="20">
      <t>ケンキュウ</t>
    </rPh>
    <rPh sb="21" eb="23">
      <t>ジッシ</t>
    </rPh>
    <rPh sb="24" eb="26">
      <t>ハッシン</t>
    </rPh>
    <rPh sb="35" eb="37">
      <t>カンテン</t>
    </rPh>
    <rPh sb="39" eb="41">
      <t>セッテイ</t>
    </rPh>
    <rPh sb="46" eb="48">
      <t>ダトウ</t>
    </rPh>
    <phoneticPr fontId="5"/>
  </si>
  <si>
    <t>費目・使途については事業の実施に全て必要不可欠なものである。</t>
    <rPh sb="0" eb="2">
      <t>ヒモク</t>
    </rPh>
    <rPh sb="3" eb="5">
      <t>シト</t>
    </rPh>
    <rPh sb="10" eb="12">
      <t>ジギョウ</t>
    </rPh>
    <rPh sb="13" eb="15">
      <t>ジッシ</t>
    </rPh>
    <rPh sb="16" eb="17">
      <t>スベ</t>
    </rPh>
    <rPh sb="18" eb="20">
      <t>ヒツヨウ</t>
    </rPh>
    <rPh sb="20" eb="23">
      <t>フカケツ</t>
    </rPh>
    <phoneticPr fontId="5"/>
  </si>
  <si>
    <t>－</t>
    <phoneticPr fontId="5"/>
  </si>
  <si>
    <t>経費毎にコスト削減・効率化に向けた取組を行っている。</t>
    <rPh sb="0" eb="2">
      <t>ケイヒ</t>
    </rPh>
    <rPh sb="2" eb="3">
      <t>ゴト</t>
    </rPh>
    <rPh sb="7" eb="9">
      <t>サクゲン</t>
    </rPh>
    <rPh sb="10" eb="13">
      <t>コウリツカ</t>
    </rPh>
    <rPh sb="14" eb="15">
      <t>ム</t>
    </rPh>
    <rPh sb="17" eb="19">
      <t>トリクミ</t>
    </rPh>
    <rPh sb="20" eb="21">
      <t>オコナ</t>
    </rPh>
    <phoneticPr fontId="5"/>
  </si>
  <si>
    <t>当初見込みを上回る成果実績が得られている。</t>
    <rPh sb="0" eb="2">
      <t>トウショ</t>
    </rPh>
    <rPh sb="2" eb="4">
      <t>ミコ</t>
    </rPh>
    <rPh sb="6" eb="8">
      <t>ウワマワ</t>
    </rPh>
    <rPh sb="9" eb="11">
      <t>セイカ</t>
    </rPh>
    <rPh sb="11" eb="13">
      <t>ジッセキ</t>
    </rPh>
    <rPh sb="14" eb="15">
      <t>エ</t>
    </rPh>
    <phoneticPr fontId="5"/>
  </si>
  <si>
    <t>限られた予算の中で、大きな成果が得られるように精選を図っている。</t>
    <rPh sb="0" eb="1">
      <t>カギ</t>
    </rPh>
    <rPh sb="4" eb="6">
      <t>ヨサン</t>
    </rPh>
    <rPh sb="7" eb="8">
      <t>ナカ</t>
    </rPh>
    <rPh sb="10" eb="11">
      <t>オオ</t>
    </rPh>
    <rPh sb="13" eb="15">
      <t>セイカ</t>
    </rPh>
    <rPh sb="16" eb="17">
      <t>エ</t>
    </rPh>
    <rPh sb="23" eb="25">
      <t>セイセン</t>
    </rPh>
    <rPh sb="26" eb="27">
      <t>ハカ</t>
    </rPh>
    <phoneticPr fontId="5"/>
  </si>
  <si>
    <t>見込みに見合った活動実績となっている。</t>
    <rPh sb="0" eb="2">
      <t>ミコ</t>
    </rPh>
    <rPh sb="4" eb="6">
      <t>ミア</t>
    </rPh>
    <rPh sb="8" eb="12">
      <t>カツドウジッセキ</t>
    </rPh>
    <phoneticPr fontId="5"/>
  </si>
  <si>
    <t>調査研究の成果は、教育関係機関への配付をはじめ、広く一般にも活用できるよう報道発表、ホームページへの掲載も行っている。</t>
    <rPh sb="0" eb="2">
      <t>チョウサ</t>
    </rPh>
    <rPh sb="2" eb="4">
      <t>ケンキュウ</t>
    </rPh>
    <rPh sb="5" eb="7">
      <t>セイカ</t>
    </rPh>
    <rPh sb="9" eb="11">
      <t>キョウイク</t>
    </rPh>
    <rPh sb="11" eb="13">
      <t>カンケイ</t>
    </rPh>
    <rPh sb="13" eb="15">
      <t>キカン</t>
    </rPh>
    <rPh sb="17" eb="19">
      <t>ハイフ</t>
    </rPh>
    <rPh sb="24" eb="25">
      <t>ヒロ</t>
    </rPh>
    <rPh sb="26" eb="28">
      <t>イッパン</t>
    </rPh>
    <rPh sb="30" eb="32">
      <t>カツヨウ</t>
    </rPh>
    <rPh sb="37" eb="39">
      <t>ホウドウ</t>
    </rPh>
    <rPh sb="39" eb="41">
      <t>ハッピョウ</t>
    </rPh>
    <rPh sb="50" eb="52">
      <t>ケイサイ</t>
    </rPh>
    <rPh sb="53" eb="54">
      <t>オコナ</t>
    </rPh>
    <phoneticPr fontId="5"/>
  </si>
  <si>
    <t>引き続き、限られた予算を適切に執行しつつ、研究成果等の内容の充実及び成果の発信に努める。</t>
    <rPh sb="0" eb="1">
      <t>ヒ</t>
    </rPh>
    <rPh sb="2" eb="3">
      <t>ツヅ</t>
    </rPh>
    <rPh sb="5" eb="6">
      <t>カギ</t>
    </rPh>
    <rPh sb="9" eb="11">
      <t>ヨサン</t>
    </rPh>
    <rPh sb="12" eb="14">
      <t>テキセツ</t>
    </rPh>
    <rPh sb="15" eb="17">
      <t>シッコウ</t>
    </rPh>
    <rPh sb="21" eb="23">
      <t>ケンキュウ</t>
    </rPh>
    <rPh sb="23" eb="25">
      <t>セイカ</t>
    </rPh>
    <rPh sb="25" eb="26">
      <t>トウ</t>
    </rPh>
    <rPh sb="27" eb="29">
      <t>ナイヨウ</t>
    </rPh>
    <rPh sb="30" eb="32">
      <t>ジュウジツ</t>
    </rPh>
    <rPh sb="32" eb="33">
      <t>オヨ</t>
    </rPh>
    <rPh sb="34" eb="36">
      <t>セイカ</t>
    </rPh>
    <rPh sb="37" eb="39">
      <t>ハッシン</t>
    </rPh>
    <rPh sb="40" eb="41">
      <t>ツト</t>
    </rPh>
    <phoneticPr fontId="5"/>
  </si>
  <si>
    <t>本研究所の調査研究の成果を教育に関する有意義な知見として教育現場や国民に還元し、教育改革を進めるにあたり必要となる客観的で信頼性の高いデータ・情報を広く国民に提供することができる。</t>
    <rPh sb="0" eb="1">
      <t>ホン</t>
    </rPh>
    <rPh sb="1" eb="3">
      <t>ケンキュウ</t>
    </rPh>
    <rPh sb="3" eb="4">
      <t>ジョ</t>
    </rPh>
    <rPh sb="5" eb="7">
      <t>チョウサ</t>
    </rPh>
    <rPh sb="7" eb="9">
      <t>ケンキュウ</t>
    </rPh>
    <rPh sb="10" eb="12">
      <t>セイカ</t>
    </rPh>
    <rPh sb="13" eb="15">
      <t>キョウイク</t>
    </rPh>
    <rPh sb="16" eb="17">
      <t>カン</t>
    </rPh>
    <rPh sb="19" eb="22">
      <t>ユウイギ</t>
    </rPh>
    <rPh sb="23" eb="25">
      <t>チケン</t>
    </rPh>
    <rPh sb="28" eb="30">
      <t>キョウイク</t>
    </rPh>
    <rPh sb="30" eb="32">
      <t>ゲンバ</t>
    </rPh>
    <rPh sb="33" eb="35">
      <t>コクミン</t>
    </rPh>
    <rPh sb="36" eb="38">
      <t>カンゲン</t>
    </rPh>
    <rPh sb="40" eb="42">
      <t>キョウイク</t>
    </rPh>
    <rPh sb="42" eb="44">
      <t>カイカク</t>
    </rPh>
    <rPh sb="45" eb="46">
      <t>スス</t>
    </rPh>
    <rPh sb="52" eb="54">
      <t>ヒツヨウ</t>
    </rPh>
    <rPh sb="57" eb="60">
      <t>キャクカンテキ</t>
    </rPh>
    <rPh sb="61" eb="64">
      <t>シンライセイ</t>
    </rPh>
    <rPh sb="65" eb="66">
      <t>タカ</t>
    </rPh>
    <rPh sb="71" eb="73">
      <t>ジョウホウ</t>
    </rPh>
    <rPh sb="74" eb="75">
      <t>ヒロ</t>
    </rPh>
    <rPh sb="76" eb="78">
      <t>コクミン</t>
    </rPh>
    <rPh sb="79" eb="81">
      <t>テイキョウ</t>
    </rPh>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</si>
  <si>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１１２％を達成しており、当該事業に対する関心及び一定の評価を得られていると考える。</t>
    <rPh sb="0" eb="2">
      <t>キョウイク</t>
    </rPh>
    <rPh sb="2" eb="4">
      <t>セイサク</t>
    </rPh>
    <rPh sb="5" eb="6">
      <t>カン</t>
    </rPh>
    <rPh sb="8" eb="10">
      <t>ユイイツ</t>
    </rPh>
    <rPh sb="11" eb="14">
      <t>ソウゴウテキ</t>
    </rPh>
    <rPh sb="15" eb="17">
      <t>コクリツ</t>
    </rPh>
    <rPh sb="18" eb="20">
      <t>ケンキュウ</t>
    </rPh>
    <rPh sb="20" eb="22">
      <t>キカン</t>
    </rPh>
    <rPh sb="26" eb="28">
      <t>コクナイ</t>
    </rPh>
    <rPh sb="29" eb="31">
      <t>キョウイク</t>
    </rPh>
    <rPh sb="32" eb="33">
      <t>カン</t>
    </rPh>
    <rPh sb="35" eb="37">
      <t>キカン</t>
    </rPh>
    <rPh sb="38" eb="40">
      <t>ダンタイ</t>
    </rPh>
    <rPh sb="47" eb="48">
      <t>ヒロ</t>
    </rPh>
    <rPh sb="49" eb="51">
      <t>イッパン</t>
    </rPh>
    <rPh sb="53" eb="55">
      <t>チョウサ</t>
    </rPh>
    <rPh sb="55" eb="57">
      <t>ケンキュウ</t>
    </rPh>
    <rPh sb="57" eb="59">
      <t>セイカ</t>
    </rPh>
    <rPh sb="60" eb="62">
      <t>ハッシン</t>
    </rPh>
    <rPh sb="74" eb="77">
      <t>サンカシャ</t>
    </rPh>
    <rPh sb="78" eb="81">
      <t>マンゾクリツ</t>
    </rPh>
    <rPh sb="84" eb="86">
      <t>セイサク</t>
    </rPh>
    <rPh sb="86" eb="88">
      <t>リツアン</t>
    </rPh>
    <rPh sb="92" eb="94">
      <t>ユウエキ</t>
    </rPh>
    <rPh sb="95" eb="96">
      <t>シツ</t>
    </rPh>
    <rPh sb="97" eb="98">
      <t>タカ</t>
    </rPh>
    <rPh sb="99" eb="101">
      <t>チョウサ</t>
    </rPh>
    <rPh sb="101" eb="103">
      <t>ケンキュウ</t>
    </rPh>
    <rPh sb="104" eb="106">
      <t>ジッシ</t>
    </rPh>
    <rPh sb="108" eb="110">
      <t>ハッシン</t>
    </rPh>
    <rPh sb="119" eb="121">
      <t>カンテン</t>
    </rPh>
    <rPh sb="124" eb="126">
      <t>セイサク</t>
    </rPh>
    <rPh sb="126" eb="128">
      <t>ブキョク</t>
    </rPh>
    <rPh sb="130" eb="132">
      <t>コウケン</t>
    </rPh>
    <rPh sb="133" eb="135">
      <t>キョウイク</t>
    </rPh>
    <rPh sb="135" eb="138">
      <t>カンケイシャ</t>
    </rPh>
    <rPh sb="140" eb="142">
      <t>ハバヒロ</t>
    </rPh>
    <rPh sb="143" eb="145">
      <t>ジョウホウ</t>
    </rPh>
    <rPh sb="145" eb="147">
      <t>テイキョウ</t>
    </rPh>
    <rPh sb="148" eb="149">
      <t>オ</t>
    </rPh>
    <rPh sb="150" eb="151">
      <t>ハカ</t>
    </rPh>
    <rPh sb="159" eb="160">
      <t>カンガ</t>
    </rPh>
    <rPh sb="165" eb="167">
      <t>トウガイ</t>
    </rPh>
    <rPh sb="167" eb="169">
      <t>シヒョウ</t>
    </rPh>
    <rPh sb="170" eb="173">
      <t>モクヒョウチ</t>
    </rPh>
    <rPh sb="174" eb="175">
      <t>ヤク</t>
    </rPh>
    <rPh sb="180" eb="182">
      <t>タッセイ</t>
    </rPh>
    <rPh sb="187" eb="189">
      <t>トウガイ</t>
    </rPh>
    <rPh sb="189" eb="191">
      <t>ジギョウ</t>
    </rPh>
    <rPh sb="192" eb="193">
      <t>タイ</t>
    </rPh>
    <rPh sb="195" eb="197">
      <t>カンシン</t>
    </rPh>
    <rPh sb="197" eb="198">
      <t>オヨ</t>
    </rPh>
    <rPh sb="199" eb="201">
      <t>イッテイ</t>
    </rPh>
    <rPh sb="202" eb="204">
      <t>ヒョウカ</t>
    </rPh>
    <rPh sb="205" eb="206">
      <t>エ</t>
    </rPh>
    <rPh sb="212" eb="213">
      <t>カンガ</t>
    </rPh>
    <phoneticPr fontId="5"/>
  </si>
  <si>
    <t>「平成２９年度教育改革国際シンポジウム」に関する支援業務　</t>
    <phoneticPr fontId="5"/>
  </si>
  <si>
    <t>全国的な縦断調査「子供の成長に関する調査」に関する調査業務</t>
    <phoneticPr fontId="5"/>
  </si>
  <si>
    <t>-</t>
    <phoneticPr fontId="5"/>
  </si>
  <si>
    <t>-</t>
    <phoneticPr fontId="5"/>
  </si>
  <si>
    <t>ＮＶｉｖｏ　１１　Ｐｌｕｓ　ｆｏｒ　Ｗｉｎｄｏｗｓ　パッケージ版の購入</t>
    <rPh sb="33" eb="35">
      <t>コウニュウ</t>
    </rPh>
    <phoneticPr fontId="5"/>
  </si>
  <si>
    <t>-</t>
    <phoneticPr fontId="5"/>
  </si>
  <si>
    <t>-</t>
    <phoneticPr fontId="5"/>
  </si>
  <si>
    <t>平成２９年度教育研究公開シンポジウムに関する支援業務</t>
    <phoneticPr fontId="5"/>
  </si>
  <si>
    <t>「ビッグ・ヒストリープロジェクト」指導案等についての和訳業務</t>
    <phoneticPr fontId="5"/>
  </si>
  <si>
    <t>箕面市児童用質問紙「“こころ”の成長についてのアンケート」データ入力業務</t>
    <phoneticPr fontId="5"/>
  </si>
  <si>
    <t>「『次世代の学校』における～総合的研究」にかかるウエアラブルセンサの貸借</t>
    <phoneticPr fontId="5"/>
  </si>
  <si>
    <t>「こころの成長についてのアンケート」調査用封筒（埼玉県内５市用）の印刷</t>
    <phoneticPr fontId="5"/>
  </si>
  <si>
    <t>「”こころ”の成長についてのアンケート」調査票等の梱包発送業務</t>
    <phoneticPr fontId="5"/>
  </si>
  <si>
    <t>「”こころ”の成長についてのアンケート」調査票等の梱包発送業務（埼玉県～）</t>
    <phoneticPr fontId="5"/>
  </si>
  <si>
    <t>「Ｐｅｄａｇｏｇｉｃａｌ　Ｋｎｏｗｌｅｄｇｅ　ａｎｄ　ｔｈｅ～」の和訳業務</t>
    <phoneticPr fontId="5"/>
  </si>
  <si>
    <t>地域学校協働活動推進のための地域コーディネーターと地域連携担当教員の育成研修ハンドブック～の印刷</t>
    <rPh sb="46" eb="48">
      <t>インサツ</t>
    </rPh>
    <phoneticPr fontId="5"/>
  </si>
  <si>
    <t>-</t>
    <phoneticPr fontId="5"/>
  </si>
  <si>
    <t>-</t>
    <phoneticPr fontId="5"/>
  </si>
  <si>
    <t>-</t>
    <phoneticPr fontId="5"/>
  </si>
  <si>
    <t>-</t>
    <phoneticPr fontId="5"/>
  </si>
  <si>
    <t>ハードディスクの購入</t>
    <rPh sb="8" eb="10">
      <t>コウニュウ</t>
    </rPh>
    <phoneticPr fontId="5"/>
  </si>
  <si>
    <t>ソフトウェアの購入</t>
    <rPh sb="7" eb="9">
      <t>コウニュウ</t>
    </rPh>
    <phoneticPr fontId="5"/>
  </si>
  <si>
    <t>コンピューターの購入</t>
    <rPh sb="8" eb="10">
      <t>コウニュウ</t>
    </rPh>
    <phoneticPr fontId="5"/>
  </si>
  <si>
    <t>タブレット端末の購入</t>
    <rPh sb="5" eb="7">
      <t>タンマツ</t>
    </rPh>
    <rPh sb="8" eb="10">
      <t>コウニュウ</t>
    </rPh>
    <phoneticPr fontId="5"/>
  </si>
  <si>
    <t>科学教育に関する論文（２件）の英訳業務</t>
    <phoneticPr fontId="5"/>
  </si>
  <si>
    <t>　図書の購入</t>
    <rPh sb="1" eb="3">
      <t>トショ</t>
    </rPh>
    <rPh sb="4" eb="6">
      <t>コウニュウ</t>
    </rPh>
    <phoneticPr fontId="5"/>
  </si>
  <si>
    <t>-</t>
    <phoneticPr fontId="5"/>
  </si>
  <si>
    <t>-</t>
    <phoneticPr fontId="5"/>
  </si>
  <si>
    <t>【日本版】ＫＡＢＣ－Ⅱ　基本セットの購入</t>
    <rPh sb="18" eb="20">
      <t>コウニュウ</t>
    </rPh>
    <phoneticPr fontId="5"/>
  </si>
  <si>
    <t>全国的な縦断調査「子供の成長に関する調査」に係るデータ入力業務</t>
    <phoneticPr fontId="5"/>
  </si>
  <si>
    <t>「幼児期からの育ち・学びとプロセスの質に関する研究」質問紙　印刷</t>
    <phoneticPr fontId="5"/>
  </si>
  <si>
    <t>教育経済学分野の実証研究に関する講演会における同時通訳手配業務</t>
    <phoneticPr fontId="5"/>
  </si>
  <si>
    <t>-</t>
    <phoneticPr fontId="5"/>
  </si>
  <si>
    <t>-</t>
    <phoneticPr fontId="5"/>
  </si>
  <si>
    <t>-</t>
    <phoneticPr fontId="5"/>
  </si>
  <si>
    <t>社会福祉法人東京コロニー　トーコロ情報処理センター</t>
    <phoneticPr fontId="5"/>
  </si>
  <si>
    <t>75,755,000／5</t>
    <phoneticPr fontId="5"/>
  </si>
  <si>
    <t>72,828,611／6</t>
    <phoneticPr fontId="5"/>
  </si>
  <si>
    <t>-</t>
    <phoneticPr fontId="5"/>
  </si>
  <si>
    <t>-</t>
    <phoneticPr fontId="5"/>
  </si>
  <si>
    <t>無</t>
  </si>
  <si>
    <t>支出先の選定や契約金額の決定は、一般競争入札又は複数社による見積合わせにより行っており、選定の妥当性や競争性を確保しているところである。</t>
    <rPh sb="0" eb="2">
      <t>シシュツ</t>
    </rPh>
    <rPh sb="2" eb="3">
      <t>サキ</t>
    </rPh>
    <rPh sb="4" eb="6">
      <t>センテイ</t>
    </rPh>
    <rPh sb="7" eb="9">
      <t>ケイヤク</t>
    </rPh>
    <rPh sb="9" eb="11">
      <t>キンガク</t>
    </rPh>
    <rPh sb="12" eb="14">
      <t>ケッテイ</t>
    </rPh>
    <rPh sb="16" eb="18">
      <t>イッパン</t>
    </rPh>
    <rPh sb="18" eb="20">
      <t>キョウソウ</t>
    </rPh>
    <rPh sb="20" eb="22">
      <t>ニュウサツ</t>
    </rPh>
    <rPh sb="22" eb="23">
      <t>マタ</t>
    </rPh>
    <rPh sb="24" eb="26">
      <t>フクスウ</t>
    </rPh>
    <rPh sb="26" eb="27">
      <t>シャ</t>
    </rPh>
    <rPh sb="30" eb="32">
      <t>ミツモリ</t>
    </rPh>
    <rPh sb="32" eb="33">
      <t>ア</t>
    </rPh>
    <rPh sb="38" eb="39">
      <t>オコナ</t>
    </rPh>
    <rPh sb="44" eb="46">
      <t>センテイ</t>
    </rPh>
    <rPh sb="47" eb="50">
      <t>ダトウセイ</t>
    </rPh>
    <rPh sb="51" eb="54">
      <t>キョウソウセイ</t>
    </rPh>
    <rPh sb="55" eb="57">
      <t>カクホ</t>
    </rPh>
    <phoneticPr fontId="5"/>
  </si>
  <si>
    <t>ディー・エイチ・インターナショナル株式会社（ＣＣＨ日本総代理店）</t>
  </si>
  <si>
    <t>図書の追録</t>
  </si>
  <si>
    <t>平成２９年度就学前教育の効果に関する縦断調査の実施に関する業務</t>
  </si>
  <si>
    <t>著作権使用許諾契約</t>
  </si>
  <si>
    <t>平成２９年度「子供の成長に関する調査」の梱包・発送業務３</t>
  </si>
  <si>
    <t>平成２９年度「子供の成長に関する調査」の梱包・発送業務</t>
  </si>
  <si>
    <t>平成２９年度「子供の成長に関する調査」の梱包・発送業務２</t>
  </si>
  <si>
    <t>平成２９～３４年度「幼児期からの育ち・学びとプロセス～」質問紙の梱包発送</t>
  </si>
  <si>
    <t>「幼少接続期の育ち・学びと幼児教育の質に関する研究の成果報告会」支援業務</t>
  </si>
  <si>
    <t>全国的な縦断調査「子供の成長に関する調査」に係るデータ入力業務</t>
  </si>
  <si>
    <t>「ＪＳＳＥ論文」の英訳業務</t>
    <phoneticPr fontId="5"/>
  </si>
  <si>
    <t>ソフトウェアのアップグレード</t>
    <phoneticPr fontId="5"/>
  </si>
  <si>
    <t>国の教育行政に関する政策研究機能の高度化を図り、その課題に関し、基礎的な事項についての調査研究などを実施して、教育政策の企画・立案や教育関係者における活用に資するよう、その研究成果を集約・提示する。</t>
    <rPh sb="0" eb="1">
      <t>クニ</t>
    </rPh>
    <rPh sb="2" eb="4">
      <t>キョウイク</t>
    </rPh>
    <rPh sb="4" eb="6">
      <t>ギョウセイ</t>
    </rPh>
    <rPh sb="7" eb="8">
      <t>カン</t>
    </rPh>
    <phoneticPr fontId="5"/>
  </si>
  <si>
    <t>株式会社オ－エムシ－</t>
    <phoneticPr fontId="5"/>
  </si>
  <si>
    <t>株式会社ノット</t>
    <phoneticPr fontId="5"/>
  </si>
  <si>
    <t>京葉アドバンス物流株式会社</t>
    <phoneticPr fontId="5"/>
  </si>
  <si>
    <t>ＪＦＥテクノリサーチ株式会社</t>
    <phoneticPr fontId="5"/>
  </si>
  <si>
    <t>よしみ工産株式会社</t>
    <phoneticPr fontId="5"/>
  </si>
  <si>
    <t>株式会社東信堂</t>
    <phoneticPr fontId="5"/>
  </si>
  <si>
    <t>株式会社東信堂</t>
    <phoneticPr fontId="5"/>
  </si>
  <si>
    <t>株式会社日本翻訳センター</t>
    <phoneticPr fontId="5"/>
  </si>
  <si>
    <t>株式会社ライトストーン</t>
    <phoneticPr fontId="5"/>
  </si>
  <si>
    <t>株式会社日本フォートサービス社</t>
    <phoneticPr fontId="5"/>
  </si>
  <si>
    <t>株式会社Tｏｏ</t>
    <phoneticPr fontId="5"/>
  </si>
  <si>
    <t>株式会社ヤマダ電機</t>
    <phoneticPr fontId="5"/>
  </si>
  <si>
    <t>株式会社ヤマダ電機</t>
    <phoneticPr fontId="5"/>
  </si>
  <si>
    <t>フタバ事務器株式会社</t>
    <phoneticPr fontId="5"/>
  </si>
  <si>
    <t>株式会社オレンジ社</t>
    <phoneticPr fontId="5"/>
  </si>
  <si>
    <t>株式会社オリエンタル物流</t>
    <phoneticPr fontId="5"/>
  </si>
  <si>
    <t>株式会社オリエンタル物流</t>
    <phoneticPr fontId="5"/>
  </si>
  <si>
    <t xml:space="preserve">株式会社インテージ </t>
    <phoneticPr fontId="5"/>
  </si>
  <si>
    <t>株式会社インテージ</t>
    <phoneticPr fontId="5"/>
  </si>
  <si>
    <t>丸善雄松堂株式会社</t>
    <phoneticPr fontId="5"/>
  </si>
  <si>
    <t>株式会社アイフィス</t>
    <phoneticPr fontId="5"/>
  </si>
  <si>
    <t>日本通信紙株式会社</t>
    <phoneticPr fontId="5"/>
  </si>
  <si>
    <t>美津野商事株式会社</t>
    <phoneticPr fontId="5"/>
  </si>
  <si>
    <t>株式会社ブルーホップ</t>
    <phoneticPr fontId="5"/>
  </si>
  <si>
    <t>株式会社サイマル・インターナショナル</t>
    <phoneticPr fontId="5"/>
  </si>
  <si>
    <t>雑役務費</t>
  </si>
  <si>
    <t>A.　株式会社　オ－エムシ－</t>
    <phoneticPr fontId="5"/>
  </si>
  <si>
    <t>C.　株式会社　オリエンタル物流</t>
    <phoneticPr fontId="5"/>
  </si>
  <si>
    <t>消耗品費</t>
    <phoneticPr fontId="5"/>
  </si>
  <si>
    <t>ユサコ株式会社</t>
    <phoneticPr fontId="5"/>
  </si>
  <si>
    <t>B.　ユサコ株式会社</t>
    <phoneticPr fontId="5"/>
  </si>
  <si>
    <t>ソフトウェアの購入</t>
    <rPh sb="7" eb="9">
      <t>コウニュウ</t>
    </rPh>
    <phoneticPr fontId="5"/>
  </si>
  <si>
    <t>梱包・発送業務</t>
    <rPh sb="0" eb="2">
      <t>コンポウ</t>
    </rPh>
    <rPh sb="5" eb="7">
      <t>ギョウム</t>
    </rPh>
    <phoneticPr fontId="5"/>
  </si>
  <si>
    <t>シンポジウムに関する支援業務</t>
    <phoneticPr fontId="5"/>
  </si>
  <si>
    <t>株式会社アクロス</t>
    <phoneticPr fontId="5"/>
  </si>
  <si>
    <t>株式会社日立製作所</t>
    <phoneticPr fontId="5"/>
  </si>
  <si>
    <t>株式会社内浦</t>
    <phoneticPr fontId="5"/>
  </si>
  <si>
    <t>株式会社オリエンタル物流</t>
    <phoneticPr fontId="5"/>
  </si>
  <si>
    <t>一般社団法人雇用問題研究会</t>
    <phoneticPr fontId="5"/>
  </si>
  <si>
    <t>平成３１年度から新規に取り組む研究課題の増加による増。</t>
    <rPh sb="0" eb="2">
      <t>ヘイセイ</t>
    </rPh>
    <rPh sb="4" eb="6">
      <t>ネンド</t>
    </rPh>
    <rPh sb="8" eb="10">
      <t>シンキ</t>
    </rPh>
    <rPh sb="11" eb="12">
      <t>ト</t>
    </rPh>
    <rPh sb="13" eb="14">
      <t>ク</t>
    </rPh>
    <rPh sb="15" eb="17">
      <t>ケンキュウ</t>
    </rPh>
    <rPh sb="17" eb="19">
      <t>カダイ</t>
    </rPh>
    <rPh sb="20" eb="22">
      <t>ゾウカ</t>
    </rPh>
    <rPh sb="25" eb="26">
      <t>ゾウ</t>
    </rPh>
    <phoneticPr fontId="5"/>
  </si>
  <si>
    <t>外部有識者による点検対象外</t>
    <phoneticPr fontId="5"/>
  </si>
  <si>
    <t>執行等改善</t>
  </si>
  <si>
    <t>国立教育政策研究所が主催する教育研究公開シンポジウム及び教育改革国際シンポジウムへの参加者の満足率</t>
    <phoneticPr fontId="5"/>
  </si>
  <si>
    <t>１．事業評価の観点：本事業は、教育政策に関する唯一の総合的な国立の研究機関として国の教育行政上の課題に関し、基礎的な事項についての調査研究を実施して、教育政策の企画・立案や教育関係者における活用に資するよう、その研究成果を集約・提示することを目的に平成13年度から実施しているものであり、事業評価にあたっては、予算執行状況の検証の観点から検証を行った。
２．所見：本事業に係る調査研究の成果は、広く一般に公表され、活用が図られている。予算執行状況について概ね計画通りに予算執行されたものと考えられる。引き続きコスト削減に留意しつつ、現行の事業内容を維持していくべきである。</t>
    <phoneticPr fontId="5"/>
  </si>
  <si>
    <t>本事業については、引き続き適切な予算執行に努めるとともに、教育政策の企画・立案や教育関係者におけるより一層の活用に資するよう研究成果の集約・掲示に取り組む。</t>
    <phoneticPr fontId="5"/>
  </si>
  <si>
    <t>84,539,792円
／18件</t>
  </si>
  <si>
    <t>84,170,232円／12件</t>
    <rPh sb="10" eb="11">
      <t>エン</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</si>
</sst>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358102</xdr:rowOff>
    </xdr:from>
    <xdr:to>
      <xdr:col>44</xdr:col>
      <xdr:colOff>144550</xdr:colOff>
      <xdr:row>753</xdr:row>
      <xdr:rowOff>309771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00200" y="41106052"/>
          <a:ext cx="7345450" cy="4542719"/>
          <a:chOff x="2116270" y="32516538"/>
          <a:chExt cx="6728230" cy="4685758"/>
        </a:xfrm>
      </xdr:grpSpPr>
      <xdr:cxnSp macro="">
        <xdr:nvCxnSpPr>
          <xdr:cNvPr id="5" name="直線コネクタ 54">
            <a:extLst>
              <a:ext uri="{FF2B5EF4-FFF2-40B4-BE49-F238E27FC236}">
                <a16:creationId xmlns:a16="http://schemas.microsoft.com/office/drawing/2014/main" id="{00000000-0008-0000-0000-000005000000}"/>
              </a:ext>
            </a:extLst>
          </xdr:cNvPr>
          <xdr:cNvCxnSpPr>
            <a:cxnSpLocks noChangeShapeType="1"/>
          </xdr:cNvCxnSpPr>
        </xdr:nvCxnSpPr>
        <xdr:spPr bwMode="auto">
          <a:xfrm rot="60000">
            <a:off x="4452379" y="34571185"/>
            <a:ext cx="9525" cy="851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72.8</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160562" y="34822178"/>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13410" y="34869174"/>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702454" y="34860100"/>
            <a:ext cx="1209550" cy="1194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8">
            <a:extLst>
              <a:ext uri="{FF2B5EF4-FFF2-40B4-BE49-F238E27FC236}">
                <a16:creationId xmlns:a16="http://schemas.microsoft.com/office/drawing/2014/main" id="{00000000-0008-0000-0000-00000C000000}"/>
              </a:ext>
            </a:extLst>
          </xdr:cNvPr>
          <xdr:cNvCxnSpPr>
            <a:cxnSpLocks noChangeShapeType="1"/>
          </xdr:cNvCxnSpPr>
        </xdr:nvCxnSpPr>
        <xdr:spPr bwMode="auto">
          <a:xfrm flipH="1" flipV="1">
            <a:off x="2722144" y="34566736"/>
            <a:ext cx="3960000"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3" name="左中かっこ 12">
            <a:extLst>
              <a:ext uri="{FF2B5EF4-FFF2-40B4-BE49-F238E27FC236}">
                <a16:creationId xmlns:a16="http://schemas.microsoft.com/office/drawing/2014/main" id="{00000000-0008-0000-0000-00000D000000}"/>
              </a:ext>
            </a:extLst>
          </xdr:cNvPr>
          <xdr:cNvSpPr/>
        </xdr:nvSpPr>
        <xdr:spPr>
          <a:xfrm>
            <a:off x="6056473" y="32616536"/>
            <a:ext cx="321431" cy="1221066"/>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コネクタ 54">
            <a:extLst>
              <a:ext uri="{FF2B5EF4-FFF2-40B4-BE49-F238E27FC236}">
                <a16:creationId xmlns:a16="http://schemas.microsoft.com/office/drawing/2014/main" id="{00000000-0008-0000-0000-00000E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外国人招へい旅費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招へい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外国人滞在費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0.3</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116270" y="36139058"/>
            <a:ext cx="4907281" cy="1063238"/>
            <a:chOff x="2116270" y="36139058"/>
            <a:chExt cx="4907281" cy="1063238"/>
          </a:xfrm>
        </xdr:grpSpPr>
        <xdr:sp macro="" textlink="">
          <xdr:nvSpPr>
            <xdr:cNvPr id="17" name="大かっこ 46">
              <a:extLst>
                <a:ext uri="{FF2B5EF4-FFF2-40B4-BE49-F238E27FC236}">
                  <a16:creationId xmlns:a16="http://schemas.microsoft.com/office/drawing/2014/main" id="{00000000-0008-0000-0000-000011000000}"/>
                </a:ext>
              </a:extLst>
            </xdr:cNvPr>
            <xdr:cNvSpPr>
              <a:spLocks noChangeArrowheads="1"/>
            </xdr:cNvSpPr>
          </xdr:nvSpPr>
          <xdr:spPr bwMode="auto">
            <a:xfrm>
              <a:off x="2116270" y="36161444"/>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大かっこ 48">
              <a:extLst>
                <a:ext uri="{FF2B5EF4-FFF2-40B4-BE49-F238E27FC236}">
                  <a16:creationId xmlns:a16="http://schemas.microsoft.com/office/drawing/2014/main" id="{00000000-0008-0000-0000-000012000000}"/>
                </a:ext>
              </a:extLst>
            </xdr:cNvPr>
            <xdr:cNvSpPr>
              <a:spLocks noChangeArrowheads="1"/>
            </xdr:cNvSpPr>
          </xdr:nvSpPr>
          <xdr:spPr bwMode="auto">
            <a:xfrm>
              <a:off x="3859594" y="36139058"/>
              <a:ext cx="1316707" cy="106323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大かっこ 49">
              <a:extLst>
                <a:ext uri="{FF2B5EF4-FFF2-40B4-BE49-F238E27FC236}">
                  <a16:creationId xmlns:a16="http://schemas.microsoft.com/office/drawing/2014/main" id="{00000000-0008-0000-0000-000014000000}"/>
                </a:ext>
              </a:extLst>
            </xdr:cNvPr>
            <xdr:cNvSpPr>
              <a:spLocks noChangeArrowheads="1"/>
            </xdr:cNvSpPr>
          </xdr:nvSpPr>
          <xdr:spPr bwMode="auto">
            <a:xfrm>
              <a:off x="5682431" y="36200246"/>
              <a:ext cx="1341120" cy="91407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grpSp>
    <xdr:clientData/>
  </xdr:twoCellAnchor>
  <xdr:twoCellAnchor>
    <xdr:from>
      <xdr:col>32</xdr:col>
      <xdr:colOff>180284</xdr:colOff>
      <xdr:row>746</xdr:row>
      <xdr:rowOff>236267</xdr:rowOff>
    </xdr:from>
    <xdr:to>
      <xdr:col>33</xdr:col>
      <xdr:colOff>6929</xdr:colOff>
      <xdr:row>747</xdr:row>
      <xdr:rowOff>137747</xdr:rowOff>
    </xdr:to>
    <xdr:cxnSp macro="">
      <xdr:nvCxnSpPr>
        <xdr:cNvPr id="23" name="直線コネクタ 54">
          <a:extLst>
            <a:ext uri="{FF2B5EF4-FFF2-40B4-BE49-F238E27FC236}">
              <a16:creationId xmlns:a16="http://schemas.microsoft.com/office/drawing/2014/main" id="{00000000-0008-0000-0000-000017000000}"/>
            </a:ext>
          </a:extLst>
        </xdr:cNvPr>
        <xdr:cNvCxnSpPr>
          <a:cxnSpLocks noChangeShapeType="1"/>
        </xdr:cNvCxnSpPr>
      </xdr:nvCxnSpPr>
      <xdr:spPr bwMode="auto">
        <a:xfrm rot="60000">
          <a:off x="6032444" y="44356067"/>
          <a:ext cx="9525" cy="252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6</xdr:col>
      <xdr:colOff>71120</xdr:colOff>
      <xdr:row>753</xdr:row>
      <xdr:rowOff>154623</xdr:rowOff>
    </xdr:from>
    <xdr:to>
      <xdr:col>44</xdr:col>
      <xdr:colOff>53106</xdr:colOff>
      <xdr:row>754</xdr:row>
      <xdr:rowOff>129629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90320" y="45666660"/>
          <a:ext cx="7703586" cy="33060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0</xdr:col>
      <xdr:colOff>152400</xdr:colOff>
      <xdr:row>834</xdr:row>
      <xdr:rowOff>73152</xdr:rowOff>
    </xdr:from>
    <xdr:to>
      <xdr:col>37</xdr:col>
      <xdr:colOff>160020</xdr:colOff>
      <xdr:row>834</xdr:row>
      <xdr:rowOff>271272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152400" y="61618368"/>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一部の落札率については、同種の他の契約の予定価格を類推させるおそれがあるため非公表　　　　　</a:t>
          </a:r>
        </a:p>
      </xdr:txBody>
    </xdr:sp>
    <xdr:clientData/>
  </xdr:twoCellAnchor>
  <xdr:twoCellAnchor>
    <xdr:from>
      <xdr:col>11</xdr:col>
      <xdr:colOff>55849</xdr:colOff>
      <xdr:row>746</xdr:row>
      <xdr:rowOff>223568</xdr:rowOff>
    </xdr:from>
    <xdr:to>
      <xdr:col>11</xdr:col>
      <xdr:colOff>65374</xdr:colOff>
      <xdr:row>747</xdr:row>
      <xdr:rowOff>119968</xdr:rowOff>
    </xdr:to>
    <xdr:cxnSp macro="">
      <xdr:nvCxnSpPr>
        <xdr:cNvPr id="21" name="直線コネクタ 54">
          <a:extLst>
            <a:ext uri="{FF2B5EF4-FFF2-40B4-BE49-F238E27FC236}">
              <a16:creationId xmlns:a16="http://schemas.microsoft.com/office/drawing/2014/main" id="{00000000-0008-0000-0000-000015000000}"/>
            </a:ext>
          </a:extLst>
        </xdr:cNvPr>
        <xdr:cNvCxnSpPr>
          <a:cxnSpLocks noChangeShapeType="1"/>
        </xdr:cNvCxnSpPr>
      </xdr:nvCxnSpPr>
      <xdr:spPr bwMode="auto">
        <a:xfrm rot="60000">
          <a:off x="2067529" y="44541488"/>
          <a:ext cx="9525" cy="252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1" zoomScaleNormal="75" zoomScaleSheetLayoutView="100"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12</v>
      </c>
      <c r="AT2" s="947"/>
      <c r="AU2" s="947"/>
      <c r="AV2" s="52" t="str">
        <f>IF(AW2="", "", "-")</f>
        <v/>
      </c>
      <c r="AW2" s="918"/>
      <c r="AX2" s="918"/>
    </row>
    <row r="3" spans="1:50" ht="21" customHeight="1" thickBot="1" x14ac:dyDescent="0.2">
      <c r="A3" s="875" t="s">
        <v>530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545</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548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176</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552</v>
      </c>
      <c r="H7" s="504"/>
      <c r="I7" s="504"/>
      <c r="J7" s="504"/>
      <c r="K7" s="504"/>
      <c r="L7" s="504"/>
      <c r="M7" s="504"/>
      <c r="N7" s="504"/>
      <c r="O7" s="504"/>
      <c r="P7" s="504"/>
      <c r="Q7" s="504"/>
      <c r="R7" s="504"/>
      <c r="S7" s="504"/>
      <c r="T7" s="504"/>
      <c r="U7" s="504"/>
      <c r="V7" s="504"/>
      <c r="W7" s="504"/>
      <c r="X7" s="505"/>
      <c r="Y7" s="929" t="s">
        <v>543</v>
      </c>
      <c r="Z7" s="448"/>
      <c r="AA7" s="448"/>
      <c r="AB7" s="448"/>
      <c r="AC7" s="448"/>
      <c r="AD7" s="930"/>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389</v>
      </c>
      <c r="B8" s="501"/>
      <c r="C8" s="501"/>
      <c r="D8" s="501"/>
      <c r="E8" s="501"/>
      <c r="F8" s="502"/>
      <c r="G8" s="948" t="str">
        <f>入力規則等!A26</f>
        <v>科学技術・イノベーション</v>
      </c>
      <c r="H8" s="728"/>
      <c r="I8" s="728"/>
      <c r="J8" s="728"/>
      <c r="K8" s="728"/>
      <c r="L8" s="728"/>
      <c r="M8" s="728"/>
      <c r="N8" s="728"/>
      <c r="O8" s="728"/>
      <c r="P8" s="728"/>
      <c r="Q8" s="728"/>
      <c r="R8" s="728"/>
      <c r="S8" s="728"/>
      <c r="T8" s="728"/>
      <c r="U8" s="728"/>
      <c r="V8" s="728"/>
      <c r="W8" s="728"/>
      <c r="X8" s="949"/>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660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554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0" t="s">
        <v>24</v>
      </c>
      <c r="B12" s="951"/>
      <c r="C12" s="951"/>
      <c r="D12" s="951"/>
      <c r="E12" s="951"/>
      <c r="F12" s="952"/>
      <c r="G12" s="768"/>
      <c r="H12" s="769"/>
      <c r="I12" s="769"/>
      <c r="J12" s="769"/>
      <c r="K12" s="769"/>
      <c r="L12" s="769"/>
      <c r="M12" s="769"/>
      <c r="N12" s="769"/>
      <c r="O12" s="769"/>
      <c r="P12" s="420" t="s">
        <v>357</v>
      </c>
      <c r="Q12" s="421"/>
      <c r="R12" s="421"/>
      <c r="S12" s="421"/>
      <c r="T12" s="421"/>
      <c r="U12" s="421"/>
      <c r="V12" s="422"/>
      <c r="W12" s="420" t="s">
        <v>363</v>
      </c>
      <c r="X12" s="421"/>
      <c r="Y12" s="421"/>
      <c r="Z12" s="421"/>
      <c r="AA12" s="421"/>
      <c r="AB12" s="421"/>
      <c r="AC12" s="422"/>
      <c r="AD12" s="420" t="s">
        <v>468</v>
      </c>
      <c r="AE12" s="421"/>
      <c r="AF12" s="421"/>
      <c r="AG12" s="421"/>
      <c r="AH12" s="421"/>
      <c r="AI12" s="421"/>
      <c r="AJ12" s="422"/>
      <c r="AK12" s="420" t="s">
        <v>531</v>
      </c>
      <c r="AL12" s="421"/>
      <c r="AM12" s="421"/>
      <c r="AN12" s="421"/>
      <c r="AO12" s="421"/>
      <c r="AP12" s="421"/>
      <c r="AQ12" s="422"/>
      <c r="AR12" s="420" t="s">
        <v>532</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102.7</v>
      </c>
      <c r="Q13" s="666"/>
      <c r="R13" s="666"/>
      <c r="S13" s="666"/>
      <c r="T13" s="666"/>
      <c r="U13" s="666"/>
      <c r="V13" s="667"/>
      <c r="W13" s="665">
        <v>99.457999999999998</v>
      </c>
      <c r="X13" s="666"/>
      <c r="Y13" s="666"/>
      <c r="Z13" s="666"/>
      <c r="AA13" s="666"/>
      <c r="AB13" s="666"/>
      <c r="AC13" s="667"/>
      <c r="AD13" s="665">
        <v>83.4</v>
      </c>
      <c r="AE13" s="666"/>
      <c r="AF13" s="666"/>
      <c r="AG13" s="666"/>
      <c r="AH13" s="666"/>
      <c r="AI13" s="666"/>
      <c r="AJ13" s="667"/>
      <c r="AK13" s="665">
        <v>76</v>
      </c>
      <c r="AL13" s="666"/>
      <c r="AM13" s="666"/>
      <c r="AN13" s="666"/>
      <c r="AO13" s="666"/>
      <c r="AP13" s="666"/>
      <c r="AQ13" s="667"/>
      <c r="AR13" s="926">
        <v>105</v>
      </c>
      <c r="AS13" s="927"/>
      <c r="AT13" s="927"/>
      <c r="AU13" s="927"/>
      <c r="AV13" s="927"/>
      <c r="AW13" s="927"/>
      <c r="AX13" s="928"/>
    </row>
    <row r="14" spans="1:50" ht="21" customHeight="1" x14ac:dyDescent="0.15">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555</v>
      </c>
      <c r="X14" s="666"/>
      <c r="Y14" s="666"/>
      <c r="Z14" s="666"/>
      <c r="AA14" s="666"/>
      <c r="AB14" s="666"/>
      <c r="AC14" s="667"/>
      <c r="AD14" s="665" t="s">
        <v>555</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555</v>
      </c>
      <c r="Q15" s="666"/>
      <c r="R15" s="666"/>
      <c r="S15" s="666"/>
      <c r="T15" s="666"/>
      <c r="U15" s="666"/>
      <c r="V15" s="667"/>
      <c r="W15" s="665" t="s">
        <v>555</v>
      </c>
      <c r="X15" s="666"/>
      <c r="Y15" s="666"/>
      <c r="Z15" s="666"/>
      <c r="AA15" s="666"/>
      <c r="AB15" s="666"/>
      <c r="AC15" s="667"/>
      <c r="AD15" s="665" t="s">
        <v>555</v>
      </c>
      <c r="AE15" s="666"/>
      <c r="AF15" s="666"/>
      <c r="AG15" s="666"/>
      <c r="AH15" s="666"/>
      <c r="AI15" s="666"/>
      <c r="AJ15" s="667"/>
      <c r="AK15" s="665" t="s">
        <v>556</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555</v>
      </c>
      <c r="Q16" s="666"/>
      <c r="R16" s="666"/>
      <c r="S16" s="666"/>
      <c r="T16" s="666"/>
      <c r="U16" s="666"/>
      <c r="V16" s="667"/>
      <c r="W16" s="665" t="s">
        <v>555</v>
      </c>
      <c r="X16" s="666"/>
      <c r="Y16" s="666"/>
      <c r="Z16" s="666"/>
      <c r="AA16" s="666"/>
      <c r="AB16" s="666"/>
      <c r="AC16" s="667"/>
      <c r="AD16" s="665" t="s">
        <v>555</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555</v>
      </c>
      <c r="Q17" s="666"/>
      <c r="R17" s="666"/>
      <c r="S17" s="666"/>
      <c r="T17" s="666"/>
      <c r="U17" s="666"/>
      <c r="V17" s="667"/>
      <c r="W17" s="665" t="s">
        <v>555</v>
      </c>
      <c r="X17" s="666"/>
      <c r="Y17" s="666"/>
      <c r="Z17" s="666"/>
      <c r="AA17" s="666"/>
      <c r="AB17" s="666"/>
      <c r="AC17" s="667"/>
      <c r="AD17" s="665" t="s">
        <v>555</v>
      </c>
      <c r="AE17" s="666"/>
      <c r="AF17" s="666"/>
      <c r="AG17" s="666"/>
      <c r="AH17" s="666"/>
      <c r="AI17" s="666"/>
      <c r="AJ17" s="667"/>
      <c r="AK17" s="665"/>
      <c r="AL17" s="666"/>
      <c r="AM17" s="666"/>
      <c r="AN17" s="666"/>
      <c r="AO17" s="666"/>
      <c r="AP17" s="666"/>
      <c r="AQ17" s="667"/>
      <c r="AR17" s="924"/>
      <c r="AS17" s="924"/>
      <c r="AT17" s="924"/>
      <c r="AU17" s="924"/>
      <c r="AV17" s="924"/>
      <c r="AW17" s="924"/>
      <c r="AX17" s="925"/>
    </row>
    <row r="18" spans="1:50" ht="24.75" customHeight="1" x14ac:dyDescent="0.15">
      <c r="A18" s="622"/>
      <c r="B18" s="623"/>
      <c r="C18" s="623"/>
      <c r="D18" s="623"/>
      <c r="E18" s="623"/>
      <c r="F18" s="624"/>
      <c r="G18" s="735"/>
      <c r="H18" s="736"/>
      <c r="I18" s="724" t="s">
        <v>20</v>
      </c>
      <c r="J18" s="725"/>
      <c r="K18" s="725"/>
      <c r="L18" s="725"/>
      <c r="M18" s="725"/>
      <c r="N18" s="725"/>
      <c r="O18" s="726"/>
      <c r="P18" s="886">
        <f>SUM(P13:V17)</f>
        <v>102.7</v>
      </c>
      <c r="Q18" s="887"/>
      <c r="R18" s="887"/>
      <c r="S18" s="887"/>
      <c r="T18" s="887"/>
      <c r="U18" s="887"/>
      <c r="V18" s="888"/>
      <c r="W18" s="886">
        <f>SUM(W13:AC17)</f>
        <v>99.457999999999998</v>
      </c>
      <c r="X18" s="887"/>
      <c r="Y18" s="887"/>
      <c r="Z18" s="887"/>
      <c r="AA18" s="887"/>
      <c r="AB18" s="887"/>
      <c r="AC18" s="888"/>
      <c r="AD18" s="886">
        <f>SUM(AD13:AJ17)</f>
        <v>83.4</v>
      </c>
      <c r="AE18" s="887"/>
      <c r="AF18" s="887"/>
      <c r="AG18" s="887"/>
      <c r="AH18" s="887"/>
      <c r="AI18" s="887"/>
      <c r="AJ18" s="888"/>
      <c r="AK18" s="886">
        <f>SUM(AK13:AQ17)</f>
        <v>76</v>
      </c>
      <c r="AL18" s="887"/>
      <c r="AM18" s="887"/>
      <c r="AN18" s="887"/>
      <c r="AO18" s="887"/>
      <c r="AP18" s="887"/>
      <c r="AQ18" s="888"/>
      <c r="AR18" s="886">
        <f>SUM(AR13:AX17)</f>
        <v>105</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85.5</v>
      </c>
      <c r="Q19" s="666"/>
      <c r="R19" s="666"/>
      <c r="S19" s="666"/>
      <c r="T19" s="666"/>
      <c r="U19" s="666"/>
      <c r="V19" s="667"/>
      <c r="W19" s="665">
        <v>84.2</v>
      </c>
      <c r="X19" s="666"/>
      <c r="Y19" s="666"/>
      <c r="Z19" s="666"/>
      <c r="AA19" s="666"/>
      <c r="AB19" s="666"/>
      <c r="AC19" s="667"/>
      <c r="AD19" s="665">
        <v>72.8</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4" t="s">
        <v>10</v>
      </c>
      <c r="H20" s="885"/>
      <c r="I20" s="885"/>
      <c r="J20" s="885"/>
      <c r="K20" s="885"/>
      <c r="L20" s="885"/>
      <c r="M20" s="885"/>
      <c r="N20" s="885"/>
      <c r="O20" s="885"/>
      <c r="P20" s="311">
        <f>IF(P18=0, "-", SUM(P19)/P18)</f>
        <v>0.8325219084712755</v>
      </c>
      <c r="Q20" s="311"/>
      <c r="R20" s="311"/>
      <c r="S20" s="311"/>
      <c r="T20" s="311"/>
      <c r="U20" s="311"/>
      <c r="V20" s="311"/>
      <c r="W20" s="311">
        <f t="shared" ref="W20" si="0">IF(W18=0, "-", SUM(W19)/W18)</f>
        <v>0.84658850972269706</v>
      </c>
      <c r="X20" s="311"/>
      <c r="Y20" s="311"/>
      <c r="Z20" s="311"/>
      <c r="AA20" s="311"/>
      <c r="AB20" s="311"/>
      <c r="AC20" s="311"/>
      <c r="AD20" s="311">
        <f t="shared" ref="AD20" si="1">IF(AD18=0, "-", SUM(AD19)/AD18)</f>
        <v>0.87290167865707424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493</v>
      </c>
      <c r="H21" s="310"/>
      <c r="I21" s="310"/>
      <c r="J21" s="310"/>
      <c r="K21" s="310"/>
      <c r="L21" s="310"/>
      <c r="M21" s="310"/>
      <c r="N21" s="310"/>
      <c r="O21" s="310"/>
      <c r="P21" s="311">
        <f>IF(P19=0, "-", SUM(P19)/SUM(P13,P14))</f>
        <v>0.8325219084712755</v>
      </c>
      <c r="Q21" s="311"/>
      <c r="R21" s="311"/>
      <c r="S21" s="311"/>
      <c r="T21" s="311"/>
      <c r="U21" s="311"/>
      <c r="V21" s="311"/>
      <c r="W21" s="311">
        <f t="shared" ref="W21" si="2">IF(W19=0, "-", SUM(W19)/SUM(W13,W14))</f>
        <v>0.84658850972269706</v>
      </c>
      <c r="X21" s="311"/>
      <c r="Y21" s="311"/>
      <c r="Z21" s="311"/>
      <c r="AA21" s="311"/>
      <c r="AB21" s="311"/>
      <c r="AC21" s="311"/>
      <c r="AD21" s="311">
        <f t="shared" ref="AD21" si="3">IF(AD19=0, "-", SUM(AD19)/SUM(AD13,AD14))</f>
        <v>0.87290167865707424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535</v>
      </c>
      <c r="B22" s="972"/>
      <c r="C22" s="972"/>
      <c r="D22" s="972"/>
      <c r="E22" s="972"/>
      <c r="F22" s="973"/>
      <c r="G22" s="958" t="s">
        <v>470</v>
      </c>
      <c r="H22" s="215"/>
      <c r="I22" s="215"/>
      <c r="J22" s="215"/>
      <c r="K22" s="215"/>
      <c r="L22" s="215"/>
      <c r="M22" s="215"/>
      <c r="N22" s="215"/>
      <c r="O22" s="216"/>
      <c r="P22" s="943" t="s">
        <v>533</v>
      </c>
      <c r="Q22" s="215"/>
      <c r="R22" s="215"/>
      <c r="S22" s="215"/>
      <c r="T22" s="215"/>
      <c r="U22" s="215"/>
      <c r="V22" s="216"/>
      <c r="W22" s="943" t="s">
        <v>534</v>
      </c>
      <c r="X22" s="215"/>
      <c r="Y22" s="215"/>
      <c r="Z22" s="215"/>
      <c r="AA22" s="215"/>
      <c r="AB22" s="215"/>
      <c r="AC22" s="216"/>
      <c r="AD22" s="943" t="s">
        <v>469</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564</v>
      </c>
      <c r="H23" s="960"/>
      <c r="I23" s="960"/>
      <c r="J23" s="960"/>
      <c r="K23" s="960"/>
      <c r="L23" s="960"/>
      <c r="M23" s="960"/>
      <c r="N23" s="960"/>
      <c r="O23" s="961"/>
      <c r="P23" s="926">
        <v>54.8</v>
      </c>
      <c r="Q23" s="927"/>
      <c r="R23" s="927"/>
      <c r="S23" s="927"/>
      <c r="T23" s="927"/>
      <c r="U23" s="927"/>
      <c r="V23" s="944"/>
      <c r="W23" s="926">
        <v>78.3</v>
      </c>
      <c r="X23" s="927"/>
      <c r="Y23" s="927"/>
      <c r="Z23" s="927"/>
      <c r="AA23" s="927"/>
      <c r="AB23" s="927"/>
      <c r="AC23" s="944"/>
      <c r="AD23" s="981" t="s">
        <v>700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565</v>
      </c>
      <c r="H24" s="963"/>
      <c r="I24" s="963"/>
      <c r="J24" s="963"/>
      <c r="K24" s="963"/>
      <c r="L24" s="963"/>
      <c r="M24" s="963"/>
      <c r="N24" s="963"/>
      <c r="O24" s="964"/>
      <c r="P24" s="665">
        <v>7.1</v>
      </c>
      <c r="Q24" s="666"/>
      <c r="R24" s="666"/>
      <c r="S24" s="666"/>
      <c r="T24" s="666"/>
      <c r="U24" s="666"/>
      <c r="V24" s="667"/>
      <c r="W24" s="665">
        <v>9</v>
      </c>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566</v>
      </c>
      <c r="H25" s="963"/>
      <c r="I25" s="963"/>
      <c r="J25" s="963"/>
      <c r="K25" s="963"/>
      <c r="L25" s="963"/>
      <c r="M25" s="963"/>
      <c r="N25" s="963"/>
      <c r="O25" s="964"/>
      <c r="P25" s="665">
        <v>6</v>
      </c>
      <c r="Q25" s="666"/>
      <c r="R25" s="666"/>
      <c r="S25" s="666"/>
      <c r="T25" s="666"/>
      <c r="U25" s="666"/>
      <c r="V25" s="667"/>
      <c r="W25" s="665">
        <v>7.2</v>
      </c>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567</v>
      </c>
      <c r="H26" s="963"/>
      <c r="I26" s="963"/>
      <c r="J26" s="963"/>
      <c r="K26" s="963"/>
      <c r="L26" s="963"/>
      <c r="M26" s="963"/>
      <c r="N26" s="963"/>
      <c r="O26" s="964"/>
      <c r="P26" s="665">
        <v>4.0999999999999996</v>
      </c>
      <c r="Q26" s="666"/>
      <c r="R26" s="666"/>
      <c r="S26" s="666"/>
      <c r="T26" s="666"/>
      <c r="U26" s="666"/>
      <c r="V26" s="667"/>
      <c r="W26" s="665">
        <v>6.3</v>
      </c>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568</v>
      </c>
      <c r="H27" s="963"/>
      <c r="I27" s="963"/>
      <c r="J27" s="963"/>
      <c r="K27" s="963"/>
      <c r="L27" s="963"/>
      <c r="M27" s="963"/>
      <c r="N27" s="963"/>
      <c r="O27" s="964"/>
      <c r="P27" s="665">
        <v>1.7</v>
      </c>
      <c r="Q27" s="666"/>
      <c r="R27" s="666"/>
      <c r="S27" s="666"/>
      <c r="T27" s="666"/>
      <c r="U27" s="666"/>
      <c r="V27" s="667"/>
      <c r="W27" s="665">
        <v>1.7</v>
      </c>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474</v>
      </c>
      <c r="H28" s="966"/>
      <c r="I28" s="966"/>
      <c r="J28" s="966"/>
      <c r="K28" s="966"/>
      <c r="L28" s="966"/>
      <c r="M28" s="966"/>
      <c r="N28" s="966"/>
      <c r="O28" s="967"/>
      <c r="P28" s="886">
        <f>P29-SUM(P23:P27)</f>
        <v>2.2999999999999972</v>
      </c>
      <c r="Q28" s="887"/>
      <c r="R28" s="887"/>
      <c r="S28" s="887"/>
      <c r="T28" s="887"/>
      <c r="U28" s="887"/>
      <c r="V28" s="888"/>
      <c r="W28" s="886">
        <f>W29-SUM(W23:W27)</f>
        <v>2.5</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471</v>
      </c>
      <c r="H29" s="969"/>
      <c r="I29" s="969"/>
      <c r="J29" s="969"/>
      <c r="K29" s="969"/>
      <c r="L29" s="969"/>
      <c r="M29" s="969"/>
      <c r="N29" s="969"/>
      <c r="O29" s="970"/>
      <c r="P29" s="940">
        <f>AK13</f>
        <v>76</v>
      </c>
      <c r="Q29" s="941"/>
      <c r="R29" s="941"/>
      <c r="S29" s="941"/>
      <c r="T29" s="941"/>
      <c r="U29" s="941"/>
      <c r="V29" s="942"/>
      <c r="W29" s="940">
        <f>AR13</f>
        <v>105</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487</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468</v>
      </c>
      <c r="AN30" s="922"/>
      <c r="AO30" s="922"/>
      <c r="AP30" s="866"/>
      <c r="AQ30" s="775" t="s">
        <v>355</v>
      </c>
      <c r="AR30" s="776"/>
      <c r="AS30" s="776"/>
      <c r="AT30" s="777"/>
      <c r="AU30" s="782" t="s">
        <v>253</v>
      </c>
      <c r="AV30" s="782"/>
      <c r="AW30" s="782"/>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30</v>
      </c>
      <c r="AR31" s="193"/>
      <c r="AS31" s="126" t="s">
        <v>356</v>
      </c>
      <c r="AT31" s="127"/>
      <c r="AU31" s="192" t="s">
        <v>573</v>
      </c>
      <c r="AV31" s="192"/>
      <c r="AW31" s="403" t="s">
        <v>300</v>
      </c>
      <c r="AX31" s="404"/>
    </row>
    <row r="32" spans="1:50" ht="23.25" customHeight="1" x14ac:dyDescent="0.15">
      <c r="A32" s="408"/>
      <c r="B32" s="406"/>
      <c r="C32" s="406"/>
      <c r="D32" s="406"/>
      <c r="E32" s="406"/>
      <c r="F32" s="407"/>
      <c r="G32" s="569" t="s">
        <v>569</v>
      </c>
      <c r="H32" s="570"/>
      <c r="I32" s="570"/>
      <c r="J32" s="570"/>
      <c r="K32" s="570"/>
      <c r="L32" s="570"/>
      <c r="M32" s="570"/>
      <c r="N32" s="570"/>
      <c r="O32" s="571"/>
      <c r="P32" s="98" t="s">
        <v>570</v>
      </c>
      <c r="Q32" s="98"/>
      <c r="R32" s="98"/>
      <c r="S32" s="98"/>
      <c r="T32" s="98"/>
      <c r="U32" s="98"/>
      <c r="V32" s="98"/>
      <c r="W32" s="98"/>
      <c r="X32" s="99"/>
      <c r="Y32" s="476" t="s">
        <v>12</v>
      </c>
      <c r="Z32" s="536"/>
      <c r="AA32" s="537"/>
      <c r="AB32" s="466" t="s">
        <v>571</v>
      </c>
      <c r="AC32" s="466"/>
      <c r="AD32" s="466"/>
      <c r="AE32" s="211">
        <v>95.9</v>
      </c>
      <c r="AF32" s="212"/>
      <c r="AG32" s="212"/>
      <c r="AH32" s="212"/>
      <c r="AI32" s="211">
        <v>94.2</v>
      </c>
      <c r="AJ32" s="212"/>
      <c r="AK32" s="212"/>
      <c r="AL32" s="212"/>
      <c r="AM32" s="211">
        <v>89.5</v>
      </c>
      <c r="AN32" s="212"/>
      <c r="AO32" s="212"/>
      <c r="AP32" s="212"/>
      <c r="AQ32" s="333" t="s">
        <v>572</v>
      </c>
      <c r="AR32" s="200"/>
      <c r="AS32" s="200"/>
      <c r="AT32" s="334"/>
      <c r="AU32" s="212" t="s">
        <v>572</v>
      </c>
      <c r="AV32" s="212"/>
      <c r="AW32" s="212"/>
      <c r="AX32" s="214"/>
    </row>
    <row r="33" spans="1:50" ht="23.2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528" t="s">
        <v>571</v>
      </c>
      <c r="AC33" s="528"/>
      <c r="AD33" s="528"/>
      <c r="AE33" s="211">
        <v>80</v>
      </c>
      <c r="AF33" s="212"/>
      <c r="AG33" s="212"/>
      <c r="AH33" s="212"/>
      <c r="AI33" s="211">
        <v>80</v>
      </c>
      <c r="AJ33" s="212"/>
      <c r="AK33" s="212"/>
      <c r="AL33" s="212"/>
      <c r="AM33" s="211">
        <v>80</v>
      </c>
      <c r="AN33" s="212"/>
      <c r="AO33" s="212"/>
      <c r="AP33" s="212"/>
      <c r="AQ33" s="333">
        <v>80</v>
      </c>
      <c r="AR33" s="200"/>
      <c r="AS33" s="200"/>
      <c r="AT33" s="334"/>
      <c r="AU33" s="212" t="s">
        <v>572</v>
      </c>
      <c r="AV33" s="212"/>
      <c r="AW33" s="212"/>
      <c r="AX33" s="214"/>
    </row>
    <row r="34" spans="1:50" ht="23.2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119</v>
      </c>
      <c r="AF34" s="212"/>
      <c r="AG34" s="212"/>
      <c r="AH34" s="212"/>
      <c r="AI34" s="211">
        <v>118</v>
      </c>
      <c r="AJ34" s="212"/>
      <c r="AK34" s="212"/>
      <c r="AL34" s="212"/>
      <c r="AM34" s="211">
        <v>112</v>
      </c>
      <c r="AN34" s="212"/>
      <c r="AO34" s="212"/>
      <c r="AP34" s="212"/>
      <c r="AQ34" s="333" t="s">
        <v>572</v>
      </c>
      <c r="AR34" s="200"/>
      <c r="AS34" s="200"/>
      <c r="AT34" s="334"/>
      <c r="AU34" s="212" t="s">
        <v>572</v>
      </c>
      <c r="AV34" s="212"/>
      <c r="AW34" s="212"/>
      <c r="AX34" s="214"/>
    </row>
    <row r="35" spans="1:50" ht="23.25" customHeight="1" x14ac:dyDescent="0.15">
      <c r="A35" s="219" t="s">
        <v>523</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487</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6" t="s">
        <v>253</v>
      </c>
      <c r="AV37" s="416"/>
      <c r="AW37" s="416"/>
      <c r="AX37" s="91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487</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487</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487</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488</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483</v>
      </c>
      <c r="X65" s="493"/>
      <c r="Y65" s="496"/>
      <c r="Z65" s="496"/>
      <c r="AA65" s="497"/>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0"/>
      <c r="B67" s="481"/>
      <c r="C67" s="481"/>
      <c r="D67" s="481"/>
      <c r="E67" s="481"/>
      <c r="F67" s="48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494</v>
      </c>
      <c r="B70" s="481"/>
      <c r="C70" s="481"/>
      <c r="D70" s="481"/>
      <c r="E70" s="481"/>
      <c r="F70" s="482"/>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488</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14"/>
      <c r="B75" s="515"/>
      <c r="C75" s="515"/>
      <c r="D75" s="515"/>
      <c r="E75" s="515"/>
      <c r="F75" s="516"/>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95"/>
      <c r="I78" s="596"/>
      <c r="J78" s="596"/>
      <c r="K78" s="596"/>
      <c r="L78" s="596"/>
      <c r="M78" s="596"/>
      <c r="N78" s="596"/>
      <c r="O78" s="597"/>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482</v>
      </c>
      <c r="AP79" s="272"/>
      <c r="AQ79" s="272"/>
      <c r="AR79" s="81" t="s">
        <v>480</v>
      </c>
      <c r="AS79" s="271"/>
      <c r="AT79" s="272"/>
      <c r="AU79" s="272"/>
      <c r="AV79" s="272"/>
      <c r="AW79" s="272"/>
      <c r="AX79" s="954"/>
    </row>
    <row r="80" spans="1:50" ht="18.75" hidden="1" customHeight="1" x14ac:dyDescent="0.15">
      <c r="A80" s="872" t="s">
        <v>266</v>
      </c>
      <c r="B80" s="529" t="s">
        <v>479</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357</v>
      </c>
      <c r="AF85" s="238"/>
      <c r="AG85" s="238"/>
      <c r="AH85" s="239"/>
      <c r="AI85" s="237" t="s">
        <v>363</v>
      </c>
      <c r="AJ85" s="238"/>
      <c r="AK85" s="238"/>
      <c r="AL85" s="239"/>
      <c r="AM85" s="243" t="s">
        <v>468</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3"/>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357</v>
      </c>
      <c r="AF90" s="238"/>
      <c r="AG90" s="238"/>
      <c r="AH90" s="239"/>
      <c r="AI90" s="237" t="s">
        <v>363</v>
      </c>
      <c r="AJ90" s="238"/>
      <c r="AK90" s="238"/>
      <c r="AL90" s="239"/>
      <c r="AM90" s="243" t="s">
        <v>468</v>
      </c>
      <c r="AN90" s="243"/>
      <c r="AO90" s="243"/>
      <c r="AP90" s="237"/>
      <c r="AQ90" s="152" t="s">
        <v>355</v>
      </c>
      <c r="AR90" s="123"/>
      <c r="AS90" s="123"/>
      <c r="AT90" s="124"/>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3"/>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357</v>
      </c>
      <c r="AF95" s="238"/>
      <c r="AG95" s="238"/>
      <c r="AH95" s="239"/>
      <c r="AI95" s="237" t="s">
        <v>363</v>
      </c>
      <c r="AJ95" s="238"/>
      <c r="AK95" s="238"/>
      <c r="AL95" s="239"/>
      <c r="AM95" s="243" t="s">
        <v>468</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3"/>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357</v>
      </c>
      <c r="AF100" s="545"/>
      <c r="AG100" s="545"/>
      <c r="AH100" s="546"/>
      <c r="AI100" s="544" t="s">
        <v>363</v>
      </c>
      <c r="AJ100" s="545"/>
      <c r="AK100" s="545"/>
      <c r="AL100" s="546"/>
      <c r="AM100" s="544" t="s">
        <v>468</v>
      </c>
      <c r="AN100" s="545"/>
      <c r="AO100" s="545"/>
      <c r="AP100" s="546"/>
      <c r="AQ100" s="313" t="s">
        <v>490</v>
      </c>
      <c r="AR100" s="314"/>
      <c r="AS100" s="314"/>
      <c r="AT100" s="315"/>
      <c r="AU100" s="313" t="s">
        <v>536</v>
      </c>
      <c r="AV100" s="314"/>
      <c r="AW100" s="314"/>
      <c r="AX100" s="316"/>
    </row>
    <row r="101" spans="1:60" ht="23.25" customHeight="1" x14ac:dyDescent="0.15">
      <c r="A101" s="427"/>
      <c r="B101" s="428"/>
      <c r="C101" s="428"/>
      <c r="D101" s="428"/>
      <c r="E101" s="428"/>
      <c r="F101" s="429"/>
      <c r="G101" s="98" t="s">
        <v>575</v>
      </c>
      <c r="H101" s="98"/>
      <c r="I101" s="98"/>
      <c r="J101" s="98"/>
      <c r="K101" s="98"/>
      <c r="L101" s="98"/>
      <c r="M101" s="98"/>
      <c r="N101" s="98"/>
      <c r="O101" s="98"/>
      <c r="P101" s="98"/>
      <c r="Q101" s="98"/>
      <c r="R101" s="98"/>
      <c r="S101" s="98"/>
      <c r="T101" s="98"/>
      <c r="U101" s="98"/>
      <c r="V101" s="98"/>
      <c r="W101" s="98"/>
      <c r="X101" s="99"/>
      <c r="Y101" s="547" t="s">
        <v>55</v>
      </c>
      <c r="Z101" s="548"/>
      <c r="AA101" s="549"/>
      <c r="AB101" s="466" t="s">
        <v>576</v>
      </c>
      <c r="AC101" s="466"/>
      <c r="AD101" s="466"/>
      <c r="AE101" s="211">
        <v>18</v>
      </c>
      <c r="AF101" s="212"/>
      <c r="AG101" s="212"/>
      <c r="AH101" s="213"/>
      <c r="AI101" s="211">
        <v>12</v>
      </c>
      <c r="AJ101" s="212"/>
      <c r="AK101" s="212"/>
      <c r="AL101" s="213"/>
      <c r="AM101" s="211">
        <v>6</v>
      </c>
      <c r="AN101" s="212"/>
      <c r="AO101" s="212"/>
      <c r="AP101" s="213"/>
      <c r="AQ101" s="211" t="s">
        <v>580</v>
      </c>
      <c r="AR101" s="212"/>
      <c r="AS101" s="212"/>
      <c r="AT101" s="213"/>
      <c r="AU101" s="211" t="s">
        <v>645</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576</v>
      </c>
      <c r="AC102" s="466"/>
      <c r="AD102" s="466"/>
      <c r="AE102" s="423">
        <v>6</v>
      </c>
      <c r="AF102" s="423"/>
      <c r="AG102" s="423"/>
      <c r="AH102" s="423"/>
      <c r="AI102" s="423">
        <v>6</v>
      </c>
      <c r="AJ102" s="423"/>
      <c r="AK102" s="423"/>
      <c r="AL102" s="423"/>
      <c r="AM102" s="423">
        <v>3</v>
      </c>
      <c r="AN102" s="423"/>
      <c r="AO102" s="423"/>
      <c r="AP102" s="423"/>
      <c r="AQ102" s="266">
        <v>5</v>
      </c>
      <c r="AR102" s="267"/>
      <c r="AS102" s="267"/>
      <c r="AT102" s="312"/>
      <c r="AU102" s="266">
        <v>2</v>
      </c>
      <c r="AV102" s="267"/>
      <c r="AW102" s="267"/>
      <c r="AX102" s="312"/>
    </row>
    <row r="103" spans="1:60" ht="31.5" hidden="1" customHeight="1" x14ac:dyDescent="0.15">
      <c r="A103" s="424" t="s">
        <v>489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468</v>
      </c>
      <c r="AN103" s="421"/>
      <c r="AO103" s="421"/>
      <c r="AP103" s="422"/>
      <c r="AQ103" s="277" t="s">
        <v>490</v>
      </c>
      <c r="AR103" s="278"/>
      <c r="AS103" s="278"/>
      <c r="AT103" s="317"/>
      <c r="AU103" s="277" t="s">
        <v>536</v>
      </c>
      <c r="AV103" s="278"/>
      <c r="AW103" s="278"/>
      <c r="AX103" s="279"/>
    </row>
    <row r="104" spans="1:60" ht="23.25" hidden="1" customHeight="1" x14ac:dyDescent="0.15">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15">
      <c r="A106" s="424" t="s">
        <v>489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468</v>
      </c>
      <c r="AN106" s="421"/>
      <c r="AO106" s="421"/>
      <c r="AP106" s="422"/>
      <c r="AQ106" s="277" t="s">
        <v>490</v>
      </c>
      <c r="AR106" s="278"/>
      <c r="AS106" s="278"/>
      <c r="AT106" s="317"/>
      <c r="AU106" s="277" t="s">
        <v>536</v>
      </c>
      <c r="AV106" s="278"/>
      <c r="AW106" s="278"/>
      <c r="AX106" s="279"/>
    </row>
    <row r="107" spans="1:60" ht="23.25" hidden="1" customHeight="1" x14ac:dyDescent="0.15">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15">
      <c r="A109" s="424" t="s">
        <v>489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468</v>
      </c>
      <c r="AN109" s="421"/>
      <c r="AO109" s="421"/>
      <c r="AP109" s="422"/>
      <c r="AQ109" s="277" t="s">
        <v>490</v>
      </c>
      <c r="AR109" s="278"/>
      <c r="AS109" s="278"/>
      <c r="AT109" s="317"/>
      <c r="AU109" s="277" t="s">
        <v>536</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468</v>
      </c>
      <c r="AN112" s="421"/>
      <c r="AO112" s="421"/>
      <c r="AP112" s="422"/>
      <c r="AQ112" s="277" t="s">
        <v>490</v>
      </c>
      <c r="AR112" s="278"/>
      <c r="AS112" s="278"/>
      <c r="AT112" s="317"/>
      <c r="AU112" s="277" t="s">
        <v>536</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468</v>
      </c>
      <c r="AN115" s="421"/>
      <c r="AO115" s="421"/>
      <c r="AP115" s="422"/>
      <c r="AQ115" s="599" t="s">
        <v>537</v>
      </c>
      <c r="AR115" s="600"/>
      <c r="AS115" s="600"/>
      <c r="AT115" s="600"/>
      <c r="AU115" s="600"/>
      <c r="AV115" s="600"/>
      <c r="AW115" s="600"/>
      <c r="AX115" s="601"/>
    </row>
    <row r="116" spans="1:50" ht="23.25" customHeight="1" x14ac:dyDescent="0.15">
      <c r="A116" s="444"/>
      <c r="B116" s="445"/>
      <c r="C116" s="445"/>
      <c r="D116" s="445"/>
      <c r="E116" s="445"/>
      <c r="F116" s="446"/>
      <c r="G116" s="398" t="s">
        <v>577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579</v>
      </c>
      <c r="AC116" s="468"/>
      <c r="AD116" s="469"/>
      <c r="AE116" s="423">
        <v>4752210</v>
      </c>
      <c r="AF116" s="423"/>
      <c r="AG116" s="423"/>
      <c r="AH116" s="423"/>
      <c r="AI116" s="423">
        <v>7014186</v>
      </c>
      <c r="AJ116" s="423"/>
      <c r="AK116" s="423"/>
      <c r="AL116" s="423"/>
      <c r="AM116" s="423">
        <v>12138101</v>
      </c>
      <c r="AN116" s="423"/>
      <c r="AO116" s="423"/>
      <c r="AP116" s="423"/>
      <c r="AQ116" s="211">
        <v>15151000</v>
      </c>
      <c r="AR116" s="212"/>
      <c r="AS116" s="212"/>
      <c r="AT116" s="212"/>
      <c r="AU116" s="212"/>
      <c r="AV116" s="212"/>
      <c r="AW116" s="212"/>
      <c r="AX116" s="214"/>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578</v>
      </c>
      <c r="AC117" s="478"/>
      <c r="AD117" s="479"/>
      <c r="AE117" s="556" t="s">
        <v>706</v>
      </c>
      <c r="AF117" s="556"/>
      <c r="AG117" s="556"/>
      <c r="AH117" s="556"/>
      <c r="AI117" s="556" t="s">
        <v>707</v>
      </c>
      <c r="AJ117" s="556"/>
      <c r="AK117" s="556"/>
      <c r="AL117" s="556"/>
      <c r="AM117" s="556" t="s">
        <v>643</v>
      </c>
      <c r="AN117" s="556"/>
      <c r="AO117" s="556"/>
      <c r="AP117" s="556"/>
      <c r="AQ117" s="556" t="s">
        <v>642</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468</v>
      </c>
      <c r="AN118" s="421"/>
      <c r="AO118" s="421"/>
      <c r="AP118" s="422"/>
      <c r="AQ118" s="599" t="s">
        <v>537</v>
      </c>
      <c r="AR118" s="600"/>
      <c r="AS118" s="600"/>
      <c r="AT118" s="600"/>
      <c r="AU118" s="600"/>
      <c r="AV118" s="600"/>
      <c r="AW118" s="600"/>
      <c r="AX118" s="601"/>
    </row>
    <row r="119" spans="1:50" ht="23.25" hidden="1" customHeight="1" x14ac:dyDescent="0.15">
      <c r="A119" s="444"/>
      <c r="B119" s="445"/>
      <c r="C119" s="445"/>
      <c r="D119" s="445"/>
      <c r="E119" s="445"/>
      <c r="F119" s="446"/>
      <c r="G119" s="398" t="s">
        <v>499</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468</v>
      </c>
      <c r="AN121" s="421"/>
      <c r="AO121" s="421"/>
      <c r="AP121" s="422"/>
      <c r="AQ121" s="599" t="s">
        <v>537</v>
      </c>
      <c r="AR121" s="600"/>
      <c r="AS121" s="600"/>
      <c r="AT121" s="600"/>
      <c r="AU121" s="600"/>
      <c r="AV121" s="600"/>
      <c r="AW121" s="600"/>
      <c r="AX121" s="601"/>
    </row>
    <row r="122" spans="1:50" ht="23.25" hidden="1" customHeight="1" x14ac:dyDescent="0.15">
      <c r="A122" s="444"/>
      <c r="B122" s="445"/>
      <c r="C122" s="445"/>
      <c r="D122" s="445"/>
      <c r="E122" s="445"/>
      <c r="F122" s="446"/>
      <c r="G122" s="398" t="s">
        <v>500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468</v>
      </c>
      <c r="AN124" s="421"/>
      <c r="AO124" s="421"/>
      <c r="AP124" s="422"/>
      <c r="AQ124" s="599" t="s">
        <v>537</v>
      </c>
      <c r="AR124" s="600"/>
      <c r="AS124" s="600"/>
      <c r="AT124" s="600"/>
      <c r="AU124" s="600"/>
      <c r="AV124" s="600"/>
      <c r="AW124" s="600"/>
      <c r="AX124" s="601"/>
    </row>
    <row r="125" spans="1:50" ht="23.25" hidden="1" customHeight="1" x14ac:dyDescent="0.15">
      <c r="A125" s="444"/>
      <c r="B125" s="445"/>
      <c r="C125" s="445"/>
      <c r="D125" s="445"/>
      <c r="E125" s="445"/>
      <c r="F125" s="446"/>
      <c r="G125" s="398" t="s">
        <v>500</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498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20" t="s">
        <v>357</v>
      </c>
      <c r="AF127" s="421"/>
      <c r="AG127" s="421"/>
      <c r="AH127" s="422"/>
      <c r="AI127" s="420" t="s">
        <v>363</v>
      </c>
      <c r="AJ127" s="421"/>
      <c r="AK127" s="421"/>
      <c r="AL127" s="422"/>
      <c r="AM127" s="420" t="s">
        <v>468</v>
      </c>
      <c r="AN127" s="421"/>
      <c r="AO127" s="421"/>
      <c r="AP127" s="422"/>
      <c r="AQ127" s="599" t="s">
        <v>537</v>
      </c>
      <c r="AR127" s="600"/>
      <c r="AS127" s="600"/>
      <c r="AT127" s="600"/>
      <c r="AU127" s="600"/>
      <c r="AV127" s="600"/>
      <c r="AW127" s="600"/>
      <c r="AX127" s="601"/>
    </row>
    <row r="128" spans="1:50" ht="23.25" hidden="1" customHeight="1" x14ac:dyDescent="0.15">
      <c r="A128" s="444"/>
      <c r="B128" s="445"/>
      <c r="C128" s="445"/>
      <c r="D128" s="445"/>
      <c r="E128" s="445"/>
      <c r="F128" s="446"/>
      <c r="G128" s="398" t="s">
        <v>500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703</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95.9</v>
      </c>
      <c r="AF134" s="200"/>
      <c r="AG134" s="200"/>
      <c r="AH134" s="200"/>
      <c r="AI134" s="199">
        <v>94.2</v>
      </c>
      <c r="AJ134" s="200"/>
      <c r="AK134" s="200"/>
      <c r="AL134" s="200"/>
      <c r="AM134" s="199">
        <v>89.5</v>
      </c>
      <c r="AN134" s="200"/>
      <c r="AO134" s="200"/>
      <c r="AP134" s="200"/>
      <c r="AQ134" s="199" t="s">
        <v>583</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80</v>
      </c>
      <c r="AF135" s="200"/>
      <c r="AG135" s="200"/>
      <c r="AH135" s="200"/>
      <c r="AI135" s="199">
        <v>80</v>
      </c>
      <c r="AJ135" s="200"/>
      <c r="AK135" s="200"/>
      <c r="AL135" s="200"/>
      <c r="AM135" s="199">
        <v>80</v>
      </c>
      <c r="AN135" s="200"/>
      <c r="AO135" s="200"/>
      <c r="AP135" s="200"/>
      <c r="AQ135" s="199" t="s">
        <v>584</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906" t="s">
        <v>384</v>
      </c>
      <c r="H430" s="116"/>
      <c r="I430" s="116"/>
      <c r="J430" s="907" t="s">
        <v>555</v>
      </c>
      <c r="K430" s="908"/>
      <c r="L430" s="908"/>
      <c r="M430" s="908"/>
      <c r="N430" s="908"/>
      <c r="O430" s="908"/>
      <c r="P430" s="908"/>
      <c r="Q430" s="908"/>
      <c r="R430" s="908"/>
      <c r="S430" s="908"/>
      <c r="T430" s="909"/>
      <c r="U430" s="596" t="s">
        <v>584</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8" t="s">
        <v>583</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585</v>
      </c>
      <c r="AF433" s="200"/>
      <c r="AG433" s="200"/>
      <c r="AH433" s="200"/>
      <c r="AI433" s="333" t="s">
        <v>584</v>
      </c>
      <c r="AJ433" s="200"/>
      <c r="AK433" s="200"/>
      <c r="AL433" s="200"/>
      <c r="AM433" s="333" t="s">
        <v>583</v>
      </c>
      <c r="AN433" s="200"/>
      <c r="AO433" s="200"/>
      <c r="AP433" s="334"/>
      <c r="AQ433" s="333" t="s">
        <v>584</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584</v>
      </c>
      <c r="AF434" s="200"/>
      <c r="AG434" s="200"/>
      <c r="AH434" s="334"/>
      <c r="AI434" s="333" t="s">
        <v>584</v>
      </c>
      <c r="AJ434" s="200"/>
      <c r="AK434" s="200"/>
      <c r="AL434" s="200"/>
      <c r="AM434" s="333" t="s">
        <v>584</v>
      </c>
      <c r="AN434" s="200"/>
      <c r="AO434" s="200"/>
      <c r="AP434" s="334"/>
      <c r="AQ434" s="333" t="s">
        <v>584</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584</v>
      </c>
      <c r="AF435" s="200"/>
      <c r="AG435" s="200"/>
      <c r="AH435" s="334"/>
      <c r="AI435" s="333" t="s">
        <v>586</v>
      </c>
      <c r="AJ435" s="200"/>
      <c r="AK435" s="200"/>
      <c r="AL435" s="200"/>
      <c r="AM435" s="333" t="s">
        <v>587</v>
      </c>
      <c r="AN435" s="200"/>
      <c r="AO435" s="200"/>
      <c r="AP435" s="334"/>
      <c r="AQ435" s="333" t="s">
        <v>584</v>
      </c>
      <c r="AR435" s="200"/>
      <c r="AS435" s="200"/>
      <c r="AT435" s="334"/>
      <c r="AU435" s="200" t="s">
        <v>584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98" t="s">
        <v>589</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584</v>
      </c>
      <c r="AF458" s="200"/>
      <c r="AG458" s="200"/>
      <c r="AH458" s="200"/>
      <c r="AI458" s="333" t="s">
        <v>584</v>
      </c>
      <c r="AJ458" s="200"/>
      <c r="AK458" s="200"/>
      <c r="AL458" s="200"/>
      <c r="AM458" s="333" t="s">
        <v>584</v>
      </c>
      <c r="AN458" s="200"/>
      <c r="AO458" s="200"/>
      <c r="AP458" s="334"/>
      <c r="AQ458" s="333" t="s">
        <v>584</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584</v>
      </c>
      <c r="AF459" s="200"/>
      <c r="AG459" s="200"/>
      <c r="AH459" s="334"/>
      <c r="AI459" s="333" t="s">
        <v>583</v>
      </c>
      <c r="AJ459" s="200"/>
      <c r="AK459" s="200"/>
      <c r="AL459" s="200"/>
      <c r="AM459" s="333" t="s">
        <v>584</v>
      </c>
      <c r="AN459" s="200"/>
      <c r="AO459" s="200"/>
      <c r="AP459" s="334"/>
      <c r="AQ459" s="333" t="s">
        <v>584</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584</v>
      </c>
      <c r="AF460" s="200"/>
      <c r="AG460" s="200"/>
      <c r="AH460" s="334"/>
      <c r="AI460" s="333" t="s">
        <v>584</v>
      </c>
      <c r="AJ460" s="200"/>
      <c r="AK460" s="200"/>
      <c r="AL460" s="200"/>
      <c r="AM460" s="333" t="s">
        <v>584</v>
      </c>
      <c r="AN460" s="200"/>
      <c r="AO460" s="200"/>
      <c r="AP460" s="334"/>
      <c r="AQ460" s="333" t="s">
        <v>584</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38.450000000000003"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546</v>
      </c>
      <c r="AE702" s="339"/>
      <c r="AF702" s="339"/>
      <c r="AG702" s="390" t="s">
        <v>590</v>
      </c>
      <c r="AH702" s="391"/>
      <c r="AI702" s="391"/>
      <c r="AJ702" s="391"/>
      <c r="AK702" s="391"/>
      <c r="AL702" s="391"/>
      <c r="AM702" s="391"/>
      <c r="AN702" s="391"/>
      <c r="AO702" s="391"/>
      <c r="AP702" s="391"/>
      <c r="AQ702" s="391"/>
      <c r="AR702" s="391"/>
      <c r="AS702" s="391"/>
      <c r="AT702" s="391"/>
      <c r="AU702" s="391"/>
      <c r="AV702" s="391"/>
      <c r="AW702" s="391"/>
      <c r="AX702" s="392"/>
    </row>
    <row r="703" spans="1:50" ht="48.6"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1" t="s">
        <v>546</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546</v>
      </c>
      <c r="AE704" s="791"/>
      <c r="AF704" s="791"/>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546</v>
      </c>
      <c r="AE705" s="723"/>
      <c r="AF705" s="723"/>
      <c r="AG705" s="118" t="s">
        <v>647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2"/>
      <c r="D706" s="803"/>
      <c r="E706" s="738" t="s">
        <v>524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646</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646</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546</v>
      </c>
      <c r="AE708" s="613"/>
      <c r="AF708" s="613"/>
      <c r="AG708" s="750" t="s">
        <v>594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546</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593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546</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6" t="s">
        <v>484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593</v>
      </c>
      <c r="AE712" s="791"/>
      <c r="AF712" s="791"/>
      <c r="AG712" s="818" t="s">
        <v>597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5" t="s">
        <v>485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593</v>
      </c>
      <c r="AE713" s="322"/>
      <c r="AF713" s="671"/>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3"/>
      <c r="B714" s="654"/>
      <c r="C714" s="655" t="s">
        <v>457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546</v>
      </c>
      <c r="AE714" s="816"/>
      <c r="AF714" s="817"/>
      <c r="AG714" s="744" t="s">
        <v>598</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546</v>
      </c>
      <c r="AE715" s="613"/>
      <c r="AF715" s="664"/>
      <c r="AG715" s="750" t="s">
        <v>599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546</v>
      </c>
      <c r="AE716" s="635"/>
      <c r="AF716" s="635"/>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546</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546</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593</v>
      </c>
      <c r="AE719" s="613"/>
      <c r="AF719" s="613"/>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0"/>
      <c r="C726" s="823" t="s">
        <v>53</v>
      </c>
      <c r="D726" s="845"/>
      <c r="E726" s="845"/>
      <c r="F726" s="846"/>
      <c r="G726" s="582" t="s">
        <v>605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701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82.15" customHeight="1" thickBot="1" x14ac:dyDescent="0.2">
      <c r="A731" s="807" t="s">
        <v>256</v>
      </c>
      <c r="B731" s="808"/>
      <c r="C731" s="808"/>
      <c r="D731" s="808"/>
      <c r="E731" s="809"/>
      <c r="F731" s="737" t="s">
        <v>704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702</v>
      </c>
      <c r="B733" s="682"/>
      <c r="C733" s="682"/>
      <c r="D733" s="682"/>
      <c r="E733" s="683"/>
      <c r="F733" s="645" t="s">
        <v>705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53.25" customHeight="1" thickBot="1" x14ac:dyDescent="0.2">
      <c r="A735" s="798" t="s">
        <v>557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431</v>
      </c>
      <c r="B737" s="203"/>
      <c r="C737" s="203"/>
      <c r="D737" s="204"/>
      <c r="E737" s="995" t="s">
        <v>558</v>
      </c>
      <c r="F737" s="995"/>
      <c r="G737" s="995"/>
      <c r="H737" s="995"/>
      <c r="I737" s="995"/>
      <c r="J737" s="995"/>
      <c r="K737" s="995"/>
      <c r="L737" s="995"/>
      <c r="M737" s="995"/>
      <c r="N737" s="358" t="s">
        <v>358</v>
      </c>
      <c r="O737" s="358"/>
      <c r="P737" s="358"/>
      <c r="Q737" s="358"/>
      <c r="R737" s="995" t="s">
        <v>560</v>
      </c>
      <c r="S737" s="995"/>
      <c r="T737" s="995"/>
      <c r="U737" s="995"/>
      <c r="V737" s="995"/>
      <c r="W737" s="995"/>
      <c r="X737" s="995"/>
      <c r="Y737" s="995"/>
      <c r="Z737" s="995"/>
      <c r="AA737" s="358" t="s">
        <v>359</v>
      </c>
      <c r="AB737" s="358"/>
      <c r="AC737" s="358"/>
      <c r="AD737" s="358"/>
      <c r="AE737" s="995" t="s">
        <v>561</v>
      </c>
      <c r="AF737" s="995"/>
      <c r="AG737" s="995"/>
      <c r="AH737" s="995"/>
      <c r="AI737" s="995"/>
      <c r="AJ737" s="995"/>
      <c r="AK737" s="995"/>
      <c r="AL737" s="995"/>
      <c r="AM737" s="995"/>
      <c r="AN737" s="358" t="s">
        <v>360</v>
      </c>
      <c r="AO737" s="358"/>
      <c r="AP737" s="358"/>
      <c r="AQ737" s="358"/>
      <c r="AR737" s="996" t="s">
        <v>562</v>
      </c>
      <c r="AS737" s="997"/>
      <c r="AT737" s="997"/>
      <c r="AU737" s="997"/>
      <c r="AV737" s="997"/>
      <c r="AW737" s="997"/>
      <c r="AX737" s="998"/>
      <c r="AY737" s="89"/>
      <c r="AZ737" s="89"/>
    </row>
    <row r="738" spans="1:52" ht="24.75" customHeight="1" x14ac:dyDescent="0.15">
      <c r="A738" s="999" t="s">
        <v>361</v>
      </c>
      <c r="B738" s="203"/>
      <c r="C738" s="203"/>
      <c r="D738" s="204"/>
      <c r="E738" s="995" t="s">
        <v>559</v>
      </c>
      <c r="F738" s="995"/>
      <c r="G738" s="995"/>
      <c r="H738" s="995"/>
      <c r="I738" s="995"/>
      <c r="J738" s="995"/>
      <c r="K738" s="995"/>
      <c r="L738" s="995"/>
      <c r="M738" s="995"/>
      <c r="N738" s="358" t="s">
        <v>362</v>
      </c>
      <c r="O738" s="358"/>
      <c r="P738" s="358"/>
      <c r="Q738" s="358"/>
      <c r="R738" s="995" t="s">
        <v>562</v>
      </c>
      <c r="S738" s="995"/>
      <c r="T738" s="995"/>
      <c r="U738" s="995"/>
      <c r="V738" s="995"/>
      <c r="W738" s="995"/>
      <c r="X738" s="995"/>
      <c r="Y738" s="995"/>
      <c r="Z738" s="995"/>
      <c r="AA738" s="358" t="s">
        <v>478</v>
      </c>
      <c r="AB738" s="358"/>
      <c r="AC738" s="358"/>
      <c r="AD738" s="358"/>
      <c r="AE738" s="995" t="s">
        <v>563</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538</v>
      </c>
      <c r="B739" s="1004"/>
      <c r="C739" s="1004"/>
      <c r="D739" s="1005"/>
      <c r="E739" s="1006" t="s">
        <v>545</v>
      </c>
      <c r="F739" s="1007"/>
      <c r="G739" s="1007"/>
      <c r="H739" s="91" t="str">
        <f>IF(E739="", "", "(")</f>
        <v>(</v>
      </c>
      <c r="I739" s="990"/>
      <c r="J739" s="990"/>
      <c r="K739" s="91" t="str">
        <f>IF(OR(I739="　", I739=""), "", "-")</f>
        <v/>
      </c>
      <c r="L739" s="991">
        <v>11</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22" t="s">
        <v>527</v>
      </c>
      <c r="B740" s="623"/>
      <c r="C740" s="623"/>
      <c r="D740" s="623"/>
      <c r="E740" s="623"/>
      <c r="F740" s="62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529</v>
      </c>
      <c r="B779" s="637"/>
      <c r="C779" s="637"/>
      <c r="D779" s="637"/>
      <c r="E779" s="637"/>
      <c r="F779" s="638"/>
      <c r="G779" s="603" t="s">
        <v>687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691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686</v>
      </c>
      <c r="H781" s="679"/>
      <c r="I781" s="679"/>
      <c r="J781" s="679"/>
      <c r="K781" s="680"/>
      <c r="L781" s="672" t="s">
        <v>694</v>
      </c>
      <c r="M781" s="673"/>
      <c r="N781" s="673"/>
      <c r="O781" s="673"/>
      <c r="P781" s="673"/>
      <c r="Q781" s="673"/>
      <c r="R781" s="673"/>
      <c r="S781" s="673"/>
      <c r="T781" s="673"/>
      <c r="U781" s="673"/>
      <c r="V781" s="673"/>
      <c r="W781" s="673"/>
      <c r="X781" s="674"/>
      <c r="Y781" s="393">
        <v>2.1</v>
      </c>
      <c r="Z781" s="394"/>
      <c r="AA781" s="394"/>
      <c r="AB781" s="813"/>
      <c r="AC781" s="678" t="s">
        <v>689</v>
      </c>
      <c r="AD781" s="679"/>
      <c r="AE781" s="679"/>
      <c r="AF781" s="679"/>
      <c r="AG781" s="680"/>
      <c r="AH781" s="672" t="s">
        <v>692</v>
      </c>
      <c r="AI781" s="673"/>
      <c r="AJ781" s="673"/>
      <c r="AK781" s="673"/>
      <c r="AL781" s="673"/>
      <c r="AM781" s="673"/>
      <c r="AN781" s="673"/>
      <c r="AO781" s="673"/>
      <c r="AP781" s="673"/>
      <c r="AQ781" s="673"/>
      <c r="AR781" s="673"/>
      <c r="AS781" s="673"/>
      <c r="AT781" s="674"/>
      <c r="AU781" s="393">
        <v>0.3</v>
      </c>
      <c r="AV781" s="394"/>
      <c r="AW781" s="394"/>
      <c r="AX781" s="395"/>
    </row>
    <row r="782" spans="1:50" ht="24.7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31.9"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37.9"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0.3</v>
      </c>
      <c r="AV791" s="840"/>
      <c r="AW791" s="840"/>
      <c r="AX791" s="842"/>
    </row>
    <row r="792" spans="1:50" ht="24.75" customHeight="1" x14ac:dyDescent="0.15">
      <c r="A792" s="639"/>
      <c r="B792" s="640"/>
      <c r="C792" s="640"/>
      <c r="D792" s="640"/>
      <c r="E792" s="640"/>
      <c r="F792" s="641"/>
      <c r="G792" s="603" t="s">
        <v>688</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686</v>
      </c>
      <c r="H794" s="679"/>
      <c r="I794" s="679"/>
      <c r="J794" s="679"/>
      <c r="K794" s="680"/>
      <c r="L794" s="672" t="s">
        <v>693</v>
      </c>
      <c r="M794" s="673"/>
      <c r="N794" s="673"/>
      <c r="O794" s="673"/>
      <c r="P794" s="673"/>
      <c r="Q794" s="673"/>
      <c r="R794" s="673"/>
      <c r="S794" s="673"/>
      <c r="T794" s="673"/>
      <c r="U794" s="673"/>
      <c r="V794" s="673"/>
      <c r="W794" s="673"/>
      <c r="X794" s="674"/>
      <c r="Y794" s="393">
        <v>1</v>
      </c>
      <c r="Z794" s="394"/>
      <c r="AA794" s="394"/>
      <c r="AB794" s="813"/>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3"/>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2.6" customHeight="1" x14ac:dyDescent="0.15">
      <c r="A837" s="372">
        <v>1</v>
      </c>
      <c r="B837" s="372">
        <v>1</v>
      </c>
      <c r="C837" s="354" t="s">
        <v>661</v>
      </c>
      <c r="D837" s="340"/>
      <c r="E837" s="340"/>
      <c r="F837" s="340"/>
      <c r="G837" s="340"/>
      <c r="H837" s="340"/>
      <c r="I837" s="340"/>
      <c r="J837" s="341">
        <v>9011101039249</v>
      </c>
      <c r="K837" s="342"/>
      <c r="L837" s="342"/>
      <c r="M837" s="342"/>
      <c r="N837" s="342"/>
      <c r="O837" s="342"/>
      <c r="P837" s="355" t="s">
        <v>606</v>
      </c>
      <c r="Q837" s="343"/>
      <c r="R837" s="343"/>
      <c r="S837" s="343"/>
      <c r="T837" s="343"/>
      <c r="U837" s="343"/>
      <c r="V837" s="343"/>
      <c r="W837" s="343"/>
      <c r="X837" s="343"/>
      <c r="Y837" s="344">
        <v>2.1</v>
      </c>
      <c r="Z837" s="345"/>
      <c r="AA837" s="345"/>
      <c r="AB837" s="346"/>
      <c r="AC837" s="356" t="s">
        <v>515</v>
      </c>
      <c r="AD837" s="364"/>
      <c r="AE837" s="364"/>
      <c r="AF837" s="364"/>
      <c r="AG837" s="364"/>
      <c r="AH837" s="365">
        <v>4</v>
      </c>
      <c r="AI837" s="366"/>
      <c r="AJ837" s="366"/>
      <c r="AK837" s="366"/>
      <c r="AL837" s="350" t="s">
        <v>608</v>
      </c>
      <c r="AM837" s="351"/>
      <c r="AN837" s="351"/>
      <c r="AO837" s="352"/>
      <c r="AP837" s="353" t="s">
        <v>609</v>
      </c>
      <c r="AQ837" s="353"/>
      <c r="AR837" s="353"/>
      <c r="AS837" s="353"/>
      <c r="AT837" s="353"/>
      <c r="AU837" s="353"/>
      <c r="AV837" s="353"/>
      <c r="AW837" s="353"/>
      <c r="AX837" s="353"/>
    </row>
    <row r="838" spans="1:50" ht="51" customHeight="1" x14ac:dyDescent="0.15">
      <c r="A838" s="372">
        <v>2</v>
      </c>
      <c r="B838" s="372">
        <v>1</v>
      </c>
      <c r="C838" s="354" t="s">
        <v>662</v>
      </c>
      <c r="D838" s="340"/>
      <c r="E838" s="340"/>
      <c r="F838" s="340"/>
      <c r="G838" s="340"/>
      <c r="H838" s="340"/>
      <c r="I838" s="340"/>
      <c r="J838" s="341">
        <v>9011001042162</v>
      </c>
      <c r="K838" s="342"/>
      <c r="L838" s="342"/>
      <c r="M838" s="342"/>
      <c r="N838" s="342"/>
      <c r="O838" s="342"/>
      <c r="P838" s="355" t="s">
        <v>613</v>
      </c>
      <c r="Q838" s="343"/>
      <c r="R838" s="343"/>
      <c r="S838" s="343"/>
      <c r="T838" s="343"/>
      <c r="U838" s="343"/>
      <c r="V838" s="343"/>
      <c r="W838" s="343"/>
      <c r="X838" s="343"/>
      <c r="Y838" s="344">
        <v>1</v>
      </c>
      <c r="Z838" s="345"/>
      <c r="AA838" s="345"/>
      <c r="AB838" s="346"/>
      <c r="AC838" s="356" t="s">
        <v>521</v>
      </c>
      <c r="AD838" s="356"/>
      <c r="AE838" s="356"/>
      <c r="AF838" s="356"/>
      <c r="AG838" s="356"/>
      <c r="AH838" s="365" t="s">
        <v>622</v>
      </c>
      <c r="AI838" s="366"/>
      <c r="AJ838" s="366"/>
      <c r="AK838" s="366"/>
      <c r="AL838" s="367" t="s">
        <v>622</v>
      </c>
      <c r="AM838" s="368"/>
      <c r="AN838" s="368"/>
      <c r="AO838" s="369"/>
      <c r="AP838" s="353" t="s">
        <v>622</v>
      </c>
      <c r="AQ838" s="353"/>
      <c r="AR838" s="353"/>
      <c r="AS838" s="353"/>
      <c r="AT838" s="353"/>
      <c r="AU838" s="353"/>
      <c r="AV838" s="353"/>
      <c r="AW838" s="353"/>
      <c r="AX838" s="353"/>
    </row>
    <row r="839" spans="1:50" ht="41.45" customHeight="1" x14ac:dyDescent="0.15">
      <c r="A839" s="372">
        <v>3</v>
      </c>
      <c r="B839" s="372">
        <v>1</v>
      </c>
      <c r="C839" s="354" t="s">
        <v>668</v>
      </c>
      <c r="D839" s="340"/>
      <c r="E839" s="340"/>
      <c r="F839" s="340"/>
      <c r="G839" s="340"/>
      <c r="H839" s="340"/>
      <c r="I839" s="340"/>
      <c r="J839" s="341">
        <v>4010001033721</v>
      </c>
      <c r="K839" s="342"/>
      <c r="L839" s="342"/>
      <c r="M839" s="342"/>
      <c r="N839" s="342"/>
      <c r="O839" s="342"/>
      <c r="P839" s="355" t="s">
        <v>614</v>
      </c>
      <c r="Q839" s="343"/>
      <c r="R839" s="343"/>
      <c r="S839" s="343"/>
      <c r="T839" s="343"/>
      <c r="U839" s="343"/>
      <c r="V839" s="343"/>
      <c r="W839" s="343"/>
      <c r="X839" s="343"/>
      <c r="Y839" s="344">
        <v>1</v>
      </c>
      <c r="Z839" s="345"/>
      <c r="AA839" s="345"/>
      <c r="AB839" s="346"/>
      <c r="AC839" s="356" t="s">
        <v>521</v>
      </c>
      <c r="AD839" s="356"/>
      <c r="AE839" s="356"/>
      <c r="AF839" s="356"/>
      <c r="AG839" s="356"/>
      <c r="AH839" s="348" t="s">
        <v>622</v>
      </c>
      <c r="AI839" s="349"/>
      <c r="AJ839" s="349"/>
      <c r="AK839" s="349"/>
      <c r="AL839" s="350" t="s">
        <v>622</v>
      </c>
      <c r="AM839" s="351"/>
      <c r="AN839" s="351"/>
      <c r="AO839" s="352"/>
      <c r="AP839" s="353" t="s">
        <v>622</v>
      </c>
      <c r="AQ839" s="353"/>
      <c r="AR839" s="353"/>
      <c r="AS839" s="353"/>
      <c r="AT839" s="353"/>
      <c r="AU839" s="353"/>
      <c r="AV839" s="353"/>
      <c r="AW839" s="353"/>
      <c r="AX839" s="353"/>
    </row>
    <row r="840" spans="1:50" ht="54.75" customHeight="1" x14ac:dyDescent="0.15">
      <c r="A840" s="372">
        <v>4</v>
      </c>
      <c r="B840" s="372">
        <v>1</v>
      </c>
      <c r="C840" s="354" t="s">
        <v>695</v>
      </c>
      <c r="D840" s="340"/>
      <c r="E840" s="340"/>
      <c r="F840" s="340"/>
      <c r="G840" s="340"/>
      <c r="H840" s="340"/>
      <c r="I840" s="340"/>
      <c r="J840" s="341">
        <v>1010001035522</v>
      </c>
      <c r="K840" s="342"/>
      <c r="L840" s="342"/>
      <c r="M840" s="342"/>
      <c r="N840" s="342"/>
      <c r="O840" s="342"/>
      <c r="P840" s="355" t="s">
        <v>615</v>
      </c>
      <c r="Q840" s="343"/>
      <c r="R840" s="343"/>
      <c r="S840" s="343"/>
      <c r="T840" s="343"/>
      <c r="U840" s="343"/>
      <c r="V840" s="343"/>
      <c r="W840" s="343"/>
      <c r="X840" s="343"/>
      <c r="Y840" s="344">
        <v>1</v>
      </c>
      <c r="Z840" s="345"/>
      <c r="AA840" s="345"/>
      <c r="AB840" s="346"/>
      <c r="AC840" s="356" t="s">
        <v>521</v>
      </c>
      <c r="AD840" s="356"/>
      <c r="AE840" s="356"/>
      <c r="AF840" s="356"/>
      <c r="AG840" s="356"/>
      <c r="AH840" s="348" t="s">
        <v>623</v>
      </c>
      <c r="AI840" s="349"/>
      <c r="AJ840" s="349"/>
      <c r="AK840" s="349"/>
      <c r="AL840" s="350" t="s">
        <v>622</v>
      </c>
      <c r="AM840" s="351"/>
      <c r="AN840" s="351"/>
      <c r="AO840" s="352"/>
      <c r="AP840" s="353" t="s">
        <v>622</v>
      </c>
      <c r="AQ840" s="353"/>
      <c r="AR840" s="353"/>
      <c r="AS840" s="353"/>
      <c r="AT840" s="353"/>
      <c r="AU840" s="353"/>
      <c r="AV840" s="353"/>
      <c r="AW840" s="353"/>
      <c r="AX840" s="353"/>
    </row>
    <row r="841" spans="1:50" ht="59.45" customHeight="1" x14ac:dyDescent="0.15">
      <c r="A841" s="372">
        <v>5</v>
      </c>
      <c r="B841" s="372">
        <v>1</v>
      </c>
      <c r="C841" s="354" t="s">
        <v>663</v>
      </c>
      <c r="D841" s="340"/>
      <c r="E841" s="340"/>
      <c r="F841" s="340"/>
      <c r="G841" s="340"/>
      <c r="H841" s="340"/>
      <c r="I841" s="340"/>
      <c r="J841" s="341">
        <v>2011701002645</v>
      </c>
      <c r="K841" s="342"/>
      <c r="L841" s="342"/>
      <c r="M841" s="342"/>
      <c r="N841" s="342"/>
      <c r="O841" s="342"/>
      <c r="P841" s="355" t="s">
        <v>619</v>
      </c>
      <c r="Q841" s="343"/>
      <c r="R841" s="343"/>
      <c r="S841" s="343"/>
      <c r="T841" s="343"/>
      <c r="U841" s="343"/>
      <c r="V841" s="343"/>
      <c r="W841" s="343"/>
      <c r="X841" s="343"/>
      <c r="Y841" s="344">
        <v>0.8</v>
      </c>
      <c r="Z841" s="345"/>
      <c r="AA841" s="345"/>
      <c r="AB841" s="346"/>
      <c r="AC841" s="347" t="s">
        <v>521</v>
      </c>
      <c r="AD841" s="347"/>
      <c r="AE841" s="347"/>
      <c r="AF841" s="347"/>
      <c r="AG841" s="347"/>
      <c r="AH841" s="348" t="s">
        <v>624</v>
      </c>
      <c r="AI841" s="349"/>
      <c r="AJ841" s="349"/>
      <c r="AK841" s="349"/>
      <c r="AL841" s="350" t="s">
        <v>625</v>
      </c>
      <c r="AM841" s="351"/>
      <c r="AN841" s="351"/>
      <c r="AO841" s="352"/>
      <c r="AP841" s="353" t="s">
        <v>622</v>
      </c>
      <c r="AQ841" s="353"/>
      <c r="AR841" s="353"/>
      <c r="AS841" s="353"/>
      <c r="AT841" s="353"/>
      <c r="AU841" s="353"/>
      <c r="AV841" s="353"/>
      <c r="AW841" s="353"/>
      <c r="AX841" s="353"/>
    </row>
    <row r="842" spans="1:50" ht="58.15" customHeight="1" x14ac:dyDescent="0.15">
      <c r="A842" s="372">
        <v>6</v>
      </c>
      <c r="B842" s="372">
        <v>1</v>
      </c>
      <c r="C842" s="354" t="s">
        <v>696</v>
      </c>
      <c r="D842" s="340"/>
      <c r="E842" s="340"/>
      <c r="F842" s="340"/>
      <c r="G842" s="340"/>
      <c r="H842" s="340"/>
      <c r="I842" s="340"/>
      <c r="J842" s="341">
        <v>7010001008844</v>
      </c>
      <c r="K842" s="342"/>
      <c r="L842" s="342"/>
      <c r="M842" s="342"/>
      <c r="N842" s="342"/>
      <c r="O842" s="342"/>
      <c r="P842" s="355" t="s">
        <v>616</v>
      </c>
      <c r="Q842" s="343"/>
      <c r="R842" s="343"/>
      <c r="S842" s="343"/>
      <c r="T842" s="343"/>
      <c r="U842" s="343"/>
      <c r="V842" s="343"/>
      <c r="W842" s="343"/>
      <c r="X842" s="343"/>
      <c r="Y842" s="344">
        <v>0.8</v>
      </c>
      <c r="Z842" s="345"/>
      <c r="AA842" s="345"/>
      <c r="AB842" s="346"/>
      <c r="AC842" s="347" t="s">
        <v>521</v>
      </c>
      <c r="AD842" s="347"/>
      <c r="AE842" s="347"/>
      <c r="AF842" s="347"/>
      <c r="AG842" s="347"/>
      <c r="AH842" s="348" t="s">
        <v>622</v>
      </c>
      <c r="AI842" s="349"/>
      <c r="AJ842" s="349"/>
      <c r="AK842" s="349"/>
      <c r="AL842" s="350" t="s">
        <v>622</v>
      </c>
      <c r="AM842" s="351"/>
      <c r="AN842" s="351"/>
      <c r="AO842" s="352"/>
      <c r="AP842" s="353" t="s">
        <v>622</v>
      </c>
      <c r="AQ842" s="353"/>
      <c r="AR842" s="353"/>
      <c r="AS842" s="353"/>
      <c r="AT842" s="353"/>
      <c r="AU842" s="353"/>
      <c r="AV842" s="353"/>
      <c r="AW842" s="353"/>
      <c r="AX842" s="353"/>
    </row>
    <row r="843" spans="1:50" ht="55.5" customHeight="1" x14ac:dyDescent="0.15">
      <c r="A843" s="372">
        <v>7</v>
      </c>
      <c r="B843" s="372">
        <v>1</v>
      </c>
      <c r="C843" s="354" t="s">
        <v>697</v>
      </c>
      <c r="D843" s="340"/>
      <c r="E843" s="340"/>
      <c r="F843" s="340"/>
      <c r="G843" s="340"/>
      <c r="H843" s="340"/>
      <c r="I843" s="340"/>
      <c r="J843" s="341">
        <v>8010601001198</v>
      </c>
      <c r="K843" s="342"/>
      <c r="L843" s="342"/>
      <c r="M843" s="342"/>
      <c r="N843" s="342"/>
      <c r="O843" s="342"/>
      <c r="P843" s="355" t="s">
        <v>617</v>
      </c>
      <c r="Q843" s="343"/>
      <c r="R843" s="343"/>
      <c r="S843" s="343"/>
      <c r="T843" s="343"/>
      <c r="U843" s="343"/>
      <c r="V843" s="343"/>
      <c r="W843" s="343"/>
      <c r="X843" s="343"/>
      <c r="Y843" s="344">
        <v>0.7</v>
      </c>
      <c r="Z843" s="345"/>
      <c r="AA843" s="345"/>
      <c r="AB843" s="346"/>
      <c r="AC843" s="347" t="s">
        <v>521</v>
      </c>
      <c r="AD843" s="347"/>
      <c r="AE843" s="347"/>
      <c r="AF843" s="347"/>
      <c r="AG843" s="347"/>
      <c r="AH843" s="348" t="s">
        <v>624</v>
      </c>
      <c r="AI843" s="349"/>
      <c r="AJ843" s="349"/>
      <c r="AK843" s="349"/>
      <c r="AL843" s="350" t="s">
        <v>622</v>
      </c>
      <c r="AM843" s="351"/>
      <c r="AN843" s="351"/>
      <c r="AO843" s="352"/>
      <c r="AP843" s="353" t="s">
        <v>622</v>
      </c>
      <c r="AQ843" s="353"/>
      <c r="AR843" s="353"/>
      <c r="AS843" s="353"/>
      <c r="AT843" s="353"/>
      <c r="AU843" s="353"/>
      <c r="AV843" s="353"/>
      <c r="AW843" s="353"/>
      <c r="AX843" s="353"/>
    </row>
    <row r="844" spans="1:50" ht="49.9" customHeight="1" x14ac:dyDescent="0.15">
      <c r="A844" s="372">
        <v>8</v>
      </c>
      <c r="B844" s="372">
        <v>1</v>
      </c>
      <c r="C844" s="354" t="s">
        <v>698</v>
      </c>
      <c r="D844" s="340"/>
      <c r="E844" s="340"/>
      <c r="F844" s="340"/>
      <c r="G844" s="340"/>
      <c r="H844" s="340"/>
      <c r="I844" s="340"/>
      <c r="J844" s="341">
        <v>9011801019764</v>
      </c>
      <c r="K844" s="342"/>
      <c r="L844" s="342"/>
      <c r="M844" s="342"/>
      <c r="N844" s="342"/>
      <c r="O844" s="342"/>
      <c r="P844" s="355" t="s">
        <v>618</v>
      </c>
      <c r="Q844" s="343"/>
      <c r="R844" s="343"/>
      <c r="S844" s="343"/>
      <c r="T844" s="343"/>
      <c r="U844" s="343"/>
      <c r="V844" s="343"/>
      <c r="W844" s="343"/>
      <c r="X844" s="343"/>
      <c r="Y844" s="344">
        <v>0.7</v>
      </c>
      <c r="Z844" s="345"/>
      <c r="AA844" s="345"/>
      <c r="AB844" s="346"/>
      <c r="AC844" s="347" t="s">
        <v>521</v>
      </c>
      <c r="AD844" s="347"/>
      <c r="AE844" s="347"/>
      <c r="AF844" s="347"/>
      <c r="AG844" s="347"/>
      <c r="AH844" s="348" t="s">
        <v>622</v>
      </c>
      <c r="AI844" s="349"/>
      <c r="AJ844" s="349"/>
      <c r="AK844" s="349"/>
      <c r="AL844" s="350" t="s">
        <v>622</v>
      </c>
      <c r="AM844" s="351"/>
      <c r="AN844" s="351"/>
      <c r="AO844" s="352"/>
      <c r="AP844" s="353" t="s">
        <v>622</v>
      </c>
      <c r="AQ844" s="353"/>
      <c r="AR844" s="353"/>
      <c r="AS844" s="353"/>
      <c r="AT844" s="353"/>
      <c r="AU844" s="353"/>
      <c r="AV844" s="353"/>
      <c r="AW844" s="353"/>
      <c r="AX844" s="353"/>
    </row>
    <row r="845" spans="1:50" ht="42.6" customHeight="1" x14ac:dyDescent="0.15">
      <c r="A845" s="372">
        <v>9</v>
      </c>
      <c r="B845" s="372">
        <v>1</v>
      </c>
      <c r="C845" s="354" t="s">
        <v>664</v>
      </c>
      <c r="D845" s="340"/>
      <c r="E845" s="340"/>
      <c r="F845" s="340"/>
      <c r="G845" s="340"/>
      <c r="H845" s="340"/>
      <c r="I845" s="340"/>
      <c r="J845" s="341">
        <v>4010001090119</v>
      </c>
      <c r="K845" s="342"/>
      <c r="L845" s="342"/>
      <c r="M845" s="342"/>
      <c r="N845" s="342"/>
      <c r="O845" s="342"/>
      <c r="P845" s="355" t="s">
        <v>620</v>
      </c>
      <c r="Q845" s="343"/>
      <c r="R845" s="343"/>
      <c r="S845" s="343"/>
      <c r="T845" s="343"/>
      <c r="U845" s="343"/>
      <c r="V845" s="343"/>
      <c r="W845" s="343"/>
      <c r="X845" s="343"/>
      <c r="Y845" s="344">
        <v>0.6</v>
      </c>
      <c r="Z845" s="345"/>
      <c r="AA845" s="345"/>
      <c r="AB845" s="346"/>
      <c r="AC845" s="347" t="s">
        <v>521</v>
      </c>
      <c r="AD845" s="347"/>
      <c r="AE845" s="347"/>
      <c r="AF845" s="347"/>
      <c r="AG845" s="347"/>
      <c r="AH845" s="348" t="s">
        <v>622</v>
      </c>
      <c r="AI845" s="349"/>
      <c r="AJ845" s="349"/>
      <c r="AK845" s="349"/>
      <c r="AL845" s="350" t="s">
        <v>622</v>
      </c>
      <c r="AM845" s="351"/>
      <c r="AN845" s="351"/>
      <c r="AO845" s="352"/>
      <c r="AP845" s="353" t="s">
        <v>622</v>
      </c>
      <c r="AQ845" s="353"/>
      <c r="AR845" s="353"/>
      <c r="AS845" s="353"/>
      <c r="AT845" s="353"/>
      <c r="AU845" s="353"/>
      <c r="AV845" s="353"/>
      <c r="AW845" s="353"/>
      <c r="AX845" s="353"/>
    </row>
    <row r="846" spans="1:50" ht="68.45" customHeight="1" x14ac:dyDescent="0.15">
      <c r="A846" s="372">
        <v>10</v>
      </c>
      <c r="B846" s="372">
        <v>1</v>
      </c>
      <c r="C846" s="354" t="s">
        <v>665</v>
      </c>
      <c r="D846" s="340"/>
      <c r="E846" s="340"/>
      <c r="F846" s="340"/>
      <c r="G846" s="340"/>
      <c r="H846" s="340"/>
      <c r="I846" s="340"/>
      <c r="J846" s="341">
        <v>5290801003903</v>
      </c>
      <c r="K846" s="342"/>
      <c r="L846" s="342"/>
      <c r="M846" s="342"/>
      <c r="N846" s="342"/>
      <c r="O846" s="342"/>
      <c r="P846" s="355" t="s">
        <v>621</v>
      </c>
      <c r="Q846" s="343"/>
      <c r="R846" s="343"/>
      <c r="S846" s="343"/>
      <c r="T846" s="343"/>
      <c r="U846" s="343"/>
      <c r="V846" s="343"/>
      <c r="W846" s="343"/>
      <c r="X846" s="343"/>
      <c r="Y846" s="344">
        <v>0.6</v>
      </c>
      <c r="Z846" s="345"/>
      <c r="AA846" s="345"/>
      <c r="AB846" s="346"/>
      <c r="AC846" s="347" t="s">
        <v>521</v>
      </c>
      <c r="AD846" s="347"/>
      <c r="AE846" s="347"/>
      <c r="AF846" s="347"/>
      <c r="AG846" s="347"/>
      <c r="AH846" s="348" t="s">
        <v>622</v>
      </c>
      <c r="AI846" s="349"/>
      <c r="AJ846" s="349"/>
      <c r="AK846" s="349"/>
      <c r="AL846" s="350" t="s">
        <v>622</v>
      </c>
      <c r="AM846" s="351"/>
      <c r="AN846" s="351"/>
      <c r="AO846" s="352"/>
      <c r="AP846" s="353" t="s">
        <v>622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9.149999999999999"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690</v>
      </c>
      <c r="D870" s="340"/>
      <c r="E870" s="340"/>
      <c r="F870" s="340"/>
      <c r="G870" s="340"/>
      <c r="H870" s="340"/>
      <c r="I870" s="340"/>
      <c r="J870" s="341">
        <v>2010401030329</v>
      </c>
      <c r="K870" s="342"/>
      <c r="L870" s="342"/>
      <c r="M870" s="342"/>
      <c r="N870" s="342"/>
      <c r="O870" s="342"/>
      <c r="P870" s="355" t="s">
        <v>610</v>
      </c>
      <c r="Q870" s="343"/>
      <c r="R870" s="343"/>
      <c r="S870" s="343"/>
      <c r="T870" s="343"/>
      <c r="U870" s="343"/>
      <c r="V870" s="343"/>
      <c r="W870" s="343"/>
      <c r="X870" s="343"/>
      <c r="Y870" s="344">
        <v>0.3</v>
      </c>
      <c r="Z870" s="345"/>
      <c r="AA870" s="345"/>
      <c r="AB870" s="346"/>
      <c r="AC870" s="356" t="s">
        <v>521</v>
      </c>
      <c r="AD870" s="364"/>
      <c r="AE870" s="364"/>
      <c r="AF870" s="364"/>
      <c r="AG870" s="364"/>
      <c r="AH870" s="365" t="s">
        <v>611</v>
      </c>
      <c r="AI870" s="366"/>
      <c r="AJ870" s="366"/>
      <c r="AK870" s="366"/>
      <c r="AL870" s="350" t="s">
        <v>612</v>
      </c>
      <c r="AM870" s="351"/>
      <c r="AN870" s="351"/>
      <c r="AO870" s="352"/>
      <c r="AP870" s="353" t="s">
        <v>611</v>
      </c>
      <c r="AQ870" s="353"/>
      <c r="AR870" s="353"/>
      <c r="AS870" s="353"/>
      <c r="AT870" s="353"/>
      <c r="AU870" s="353"/>
      <c r="AV870" s="353"/>
      <c r="AW870" s="353"/>
      <c r="AX870" s="353"/>
    </row>
    <row r="871" spans="1:50" ht="30" customHeight="1" x14ac:dyDescent="0.15">
      <c r="A871" s="372">
        <v>2</v>
      </c>
      <c r="B871" s="372">
        <v>1</v>
      </c>
      <c r="C871" s="354" t="s">
        <v>666</v>
      </c>
      <c r="D871" s="340"/>
      <c r="E871" s="340"/>
      <c r="F871" s="340"/>
      <c r="G871" s="340"/>
      <c r="H871" s="340"/>
      <c r="I871" s="340"/>
      <c r="J871" s="341">
        <v>4010001005456</v>
      </c>
      <c r="K871" s="342"/>
      <c r="L871" s="342"/>
      <c r="M871" s="342"/>
      <c r="N871" s="342"/>
      <c r="O871" s="342"/>
      <c r="P871" s="355" t="s">
        <v>631</v>
      </c>
      <c r="Q871" s="343"/>
      <c r="R871" s="343"/>
      <c r="S871" s="343"/>
      <c r="T871" s="343"/>
      <c r="U871" s="343"/>
      <c r="V871" s="343"/>
      <c r="W871" s="343"/>
      <c r="X871" s="343"/>
      <c r="Y871" s="344">
        <v>0.2</v>
      </c>
      <c r="Z871" s="345"/>
      <c r="AA871" s="345"/>
      <c r="AB871" s="346"/>
      <c r="AC871" s="356" t="s">
        <v>521</v>
      </c>
      <c r="AD871" s="356"/>
      <c r="AE871" s="356"/>
      <c r="AF871" s="356"/>
      <c r="AG871" s="356"/>
      <c r="AH871" s="365" t="s">
        <v>622</v>
      </c>
      <c r="AI871" s="366"/>
      <c r="AJ871" s="366"/>
      <c r="AK871" s="366"/>
      <c r="AL871" s="367" t="s">
        <v>624</v>
      </c>
      <c r="AM871" s="368"/>
      <c r="AN871" s="368"/>
      <c r="AO871" s="369"/>
      <c r="AP871" s="353" t="s">
        <v>622</v>
      </c>
      <c r="AQ871" s="353"/>
      <c r="AR871" s="353"/>
      <c r="AS871" s="353"/>
      <c r="AT871" s="353"/>
      <c r="AU871" s="353"/>
      <c r="AV871" s="353"/>
      <c r="AW871" s="353"/>
      <c r="AX871" s="353"/>
    </row>
    <row r="872" spans="1:50" ht="30" customHeight="1" x14ac:dyDescent="0.15">
      <c r="A872" s="372">
        <v>3</v>
      </c>
      <c r="B872" s="372">
        <v>1</v>
      </c>
      <c r="C872" s="354" t="s">
        <v>667</v>
      </c>
      <c r="D872" s="340"/>
      <c r="E872" s="340"/>
      <c r="F872" s="340"/>
      <c r="G872" s="340"/>
      <c r="H872" s="340"/>
      <c r="I872" s="340"/>
      <c r="J872" s="341">
        <v>4010001005456</v>
      </c>
      <c r="K872" s="342"/>
      <c r="L872" s="342"/>
      <c r="M872" s="342"/>
      <c r="N872" s="342"/>
      <c r="O872" s="342"/>
      <c r="P872" s="355" t="s">
        <v>631</v>
      </c>
      <c r="Q872" s="343"/>
      <c r="R872" s="343"/>
      <c r="S872" s="343"/>
      <c r="T872" s="343"/>
      <c r="U872" s="343"/>
      <c r="V872" s="343"/>
      <c r="W872" s="343"/>
      <c r="X872" s="343"/>
      <c r="Y872" s="344">
        <v>0.1</v>
      </c>
      <c r="Z872" s="345"/>
      <c r="AA872" s="345"/>
      <c r="AB872" s="346"/>
      <c r="AC872" s="356" t="s">
        <v>521</v>
      </c>
      <c r="AD872" s="356"/>
      <c r="AE872" s="356"/>
      <c r="AF872" s="356"/>
      <c r="AG872" s="356"/>
      <c r="AH872" s="348" t="s">
        <v>622</v>
      </c>
      <c r="AI872" s="349"/>
      <c r="AJ872" s="349"/>
      <c r="AK872" s="349"/>
      <c r="AL872" s="350" t="s">
        <v>622</v>
      </c>
      <c r="AM872" s="351"/>
      <c r="AN872" s="351"/>
      <c r="AO872" s="352"/>
      <c r="AP872" s="353" t="s">
        <v>622</v>
      </c>
      <c r="AQ872" s="353"/>
      <c r="AR872" s="353"/>
      <c r="AS872" s="353"/>
      <c r="AT872" s="353"/>
      <c r="AU872" s="353"/>
      <c r="AV872" s="353"/>
      <c r="AW872" s="353"/>
      <c r="AX872" s="353"/>
    </row>
    <row r="873" spans="1:50" ht="30" customHeight="1" x14ac:dyDescent="0.15">
      <c r="A873" s="372">
        <v>4</v>
      </c>
      <c r="B873" s="372">
        <v>1</v>
      </c>
      <c r="C873" s="354" t="s">
        <v>668</v>
      </c>
      <c r="D873" s="340"/>
      <c r="E873" s="340"/>
      <c r="F873" s="340"/>
      <c r="G873" s="340"/>
      <c r="H873" s="340"/>
      <c r="I873" s="340"/>
      <c r="J873" s="341">
        <v>4010001033721</v>
      </c>
      <c r="K873" s="342"/>
      <c r="L873" s="342"/>
      <c r="M873" s="342"/>
      <c r="N873" s="342"/>
      <c r="O873" s="342"/>
      <c r="P873" s="355" t="s">
        <v>658</v>
      </c>
      <c r="Q873" s="343"/>
      <c r="R873" s="343"/>
      <c r="S873" s="343"/>
      <c r="T873" s="343"/>
      <c r="U873" s="343"/>
      <c r="V873" s="343"/>
      <c r="W873" s="343"/>
      <c r="X873" s="343"/>
      <c r="Y873" s="344">
        <v>0.2</v>
      </c>
      <c r="Z873" s="345"/>
      <c r="AA873" s="345"/>
      <c r="AB873" s="346"/>
      <c r="AC873" s="356" t="s">
        <v>521</v>
      </c>
      <c r="AD873" s="356"/>
      <c r="AE873" s="356"/>
      <c r="AF873" s="356"/>
      <c r="AG873" s="356"/>
      <c r="AH873" s="348" t="s">
        <v>622</v>
      </c>
      <c r="AI873" s="349"/>
      <c r="AJ873" s="349"/>
      <c r="AK873" s="349"/>
      <c r="AL873" s="350" t="s">
        <v>622</v>
      </c>
      <c r="AM873" s="351"/>
      <c r="AN873" s="351"/>
      <c r="AO873" s="352"/>
      <c r="AP873" s="353" t="s">
        <v>622</v>
      </c>
      <c r="AQ873" s="353"/>
      <c r="AR873" s="353"/>
      <c r="AS873" s="353"/>
      <c r="AT873" s="353"/>
      <c r="AU873" s="353"/>
      <c r="AV873" s="353"/>
      <c r="AW873" s="353"/>
      <c r="AX873" s="353"/>
    </row>
    <row r="874" spans="1:50" ht="30" customHeight="1" x14ac:dyDescent="0.15">
      <c r="A874" s="372">
        <v>5</v>
      </c>
      <c r="B874" s="372">
        <v>1</v>
      </c>
      <c r="C874" s="354" t="s">
        <v>669</v>
      </c>
      <c r="D874" s="340"/>
      <c r="E874" s="340"/>
      <c r="F874" s="340"/>
      <c r="G874" s="340"/>
      <c r="H874" s="340"/>
      <c r="I874" s="340"/>
      <c r="J874" s="341">
        <v>5010601032155</v>
      </c>
      <c r="K874" s="342"/>
      <c r="L874" s="342"/>
      <c r="M874" s="342"/>
      <c r="N874" s="342"/>
      <c r="O874" s="342"/>
      <c r="P874" s="355" t="s">
        <v>659</v>
      </c>
      <c r="Q874" s="343"/>
      <c r="R874" s="343"/>
      <c r="S874" s="343"/>
      <c r="T874" s="343"/>
      <c r="U874" s="343"/>
      <c r="V874" s="343"/>
      <c r="W874" s="343"/>
      <c r="X874" s="343"/>
      <c r="Y874" s="344">
        <v>0.2</v>
      </c>
      <c r="Z874" s="345"/>
      <c r="AA874" s="345"/>
      <c r="AB874" s="346"/>
      <c r="AC874" s="347" t="s">
        <v>521</v>
      </c>
      <c r="AD874" s="347"/>
      <c r="AE874" s="347"/>
      <c r="AF874" s="347"/>
      <c r="AG874" s="347"/>
      <c r="AH874" s="348" t="s">
        <v>622</v>
      </c>
      <c r="AI874" s="349"/>
      <c r="AJ874" s="349"/>
      <c r="AK874" s="349"/>
      <c r="AL874" s="350" t="s">
        <v>622</v>
      </c>
      <c r="AM874" s="351"/>
      <c r="AN874" s="351"/>
      <c r="AO874" s="352"/>
      <c r="AP874" s="353" t="s">
        <v>622</v>
      </c>
      <c r="AQ874" s="353"/>
      <c r="AR874" s="353"/>
      <c r="AS874" s="353"/>
      <c r="AT874" s="353"/>
      <c r="AU874" s="353"/>
      <c r="AV874" s="353"/>
      <c r="AW874" s="353"/>
      <c r="AX874" s="353"/>
    </row>
    <row r="875" spans="1:50" ht="30" customHeight="1" x14ac:dyDescent="0.15">
      <c r="A875" s="372">
        <v>6</v>
      </c>
      <c r="B875" s="372">
        <v>1</v>
      </c>
      <c r="C875" s="354" t="s">
        <v>670</v>
      </c>
      <c r="D875" s="340"/>
      <c r="E875" s="340"/>
      <c r="F875" s="340"/>
      <c r="G875" s="340"/>
      <c r="H875" s="340"/>
      <c r="I875" s="340"/>
      <c r="J875" s="341">
        <v>8010001062444</v>
      </c>
      <c r="K875" s="342"/>
      <c r="L875" s="342"/>
      <c r="M875" s="342"/>
      <c r="N875" s="342"/>
      <c r="O875" s="342"/>
      <c r="P875" s="355" t="s">
        <v>626</v>
      </c>
      <c r="Q875" s="343"/>
      <c r="R875" s="343"/>
      <c r="S875" s="343"/>
      <c r="T875" s="343"/>
      <c r="U875" s="343"/>
      <c r="V875" s="343"/>
      <c r="W875" s="343"/>
      <c r="X875" s="343"/>
      <c r="Y875" s="344">
        <v>0.2</v>
      </c>
      <c r="Z875" s="345"/>
      <c r="AA875" s="345"/>
      <c r="AB875" s="346"/>
      <c r="AC875" s="347" t="s">
        <v>521</v>
      </c>
      <c r="AD875" s="347"/>
      <c r="AE875" s="347"/>
      <c r="AF875" s="347"/>
      <c r="AG875" s="347"/>
      <c r="AH875" s="348" t="s">
        <v>622</v>
      </c>
      <c r="AI875" s="349"/>
      <c r="AJ875" s="349"/>
      <c r="AK875" s="349"/>
      <c r="AL875" s="350" t="s">
        <v>622</v>
      </c>
      <c r="AM875" s="351"/>
      <c r="AN875" s="351"/>
      <c r="AO875" s="352"/>
      <c r="AP875" s="353" t="s">
        <v>622</v>
      </c>
      <c r="AQ875" s="353"/>
      <c r="AR875" s="353"/>
      <c r="AS875" s="353"/>
      <c r="AT875" s="353"/>
      <c r="AU875" s="353"/>
      <c r="AV875" s="353"/>
      <c r="AW875" s="353"/>
      <c r="AX875" s="353"/>
    </row>
    <row r="876" spans="1:50" ht="30" customHeight="1" x14ac:dyDescent="0.15">
      <c r="A876" s="372">
        <v>7</v>
      </c>
      <c r="B876" s="372">
        <v>1</v>
      </c>
      <c r="C876" s="376" t="s">
        <v>671</v>
      </c>
      <c r="D876" s="377"/>
      <c r="E876" s="377"/>
      <c r="F876" s="377"/>
      <c r="G876" s="377"/>
      <c r="H876" s="377"/>
      <c r="I876" s="378"/>
      <c r="J876" s="379">
        <v>7011001015203</v>
      </c>
      <c r="K876" s="380"/>
      <c r="L876" s="380"/>
      <c r="M876" s="380"/>
      <c r="N876" s="380"/>
      <c r="O876" s="381"/>
      <c r="P876" s="373" t="s">
        <v>629</v>
      </c>
      <c r="Q876" s="374"/>
      <c r="R876" s="374"/>
      <c r="S876" s="374"/>
      <c r="T876" s="374"/>
      <c r="U876" s="374"/>
      <c r="V876" s="374"/>
      <c r="W876" s="374"/>
      <c r="X876" s="375"/>
      <c r="Y876" s="344">
        <v>0.2</v>
      </c>
      <c r="Z876" s="345"/>
      <c r="AA876" s="345"/>
      <c r="AB876" s="346"/>
      <c r="AC876" s="347" t="s">
        <v>521</v>
      </c>
      <c r="AD876" s="347"/>
      <c r="AE876" s="347"/>
      <c r="AF876" s="347"/>
      <c r="AG876" s="347"/>
      <c r="AH876" s="348" t="s">
        <v>632</v>
      </c>
      <c r="AI876" s="349"/>
      <c r="AJ876" s="349"/>
      <c r="AK876" s="349"/>
      <c r="AL876" s="350" t="s">
        <v>622</v>
      </c>
      <c r="AM876" s="351"/>
      <c r="AN876" s="351"/>
      <c r="AO876" s="352"/>
      <c r="AP876" s="353" t="s">
        <v>622</v>
      </c>
      <c r="AQ876" s="353"/>
      <c r="AR876" s="353"/>
      <c r="AS876" s="353"/>
      <c r="AT876" s="353"/>
      <c r="AU876" s="353"/>
      <c r="AV876" s="353"/>
      <c r="AW876" s="353"/>
      <c r="AX876" s="353"/>
    </row>
    <row r="877" spans="1:50" ht="51" customHeight="1" x14ac:dyDescent="0.15">
      <c r="A877" s="372">
        <v>8</v>
      </c>
      <c r="B877" s="372">
        <v>1</v>
      </c>
      <c r="C877" s="354" t="s">
        <v>648</v>
      </c>
      <c r="D877" s="340"/>
      <c r="E877" s="340"/>
      <c r="F877" s="340"/>
      <c r="G877" s="340"/>
      <c r="H877" s="340"/>
      <c r="I877" s="340"/>
      <c r="J877" s="341">
        <v>7010401040991</v>
      </c>
      <c r="K877" s="342"/>
      <c r="L877" s="342"/>
      <c r="M877" s="342"/>
      <c r="N877" s="342"/>
      <c r="O877" s="342"/>
      <c r="P877" s="343" t="s">
        <v>649</v>
      </c>
      <c r="Q877" s="343"/>
      <c r="R877" s="343"/>
      <c r="S877" s="343"/>
      <c r="T877" s="343"/>
      <c r="U877" s="343"/>
      <c r="V877" s="343"/>
      <c r="W877" s="343"/>
      <c r="X877" s="343"/>
      <c r="Y877" s="344">
        <v>0.2</v>
      </c>
      <c r="Z877" s="345"/>
      <c r="AA877" s="345"/>
      <c r="AB877" s="346"/>
      <c r="AC877" s="347" t="s">
        <v>521</v>
      </c>
      <c r="AD877" s="347"/>
      <c r="AE877" s="347"/>
      <c r="AF877" s="347"/>
      <c r="AG877" s="347"/>
      <c r="AH877" s="348" t="s">
        <v>622</v>
      </c>
      <c r="AI877" s="349"/>
      <c r="AJ877" s="349"/>
      <c r="AK877" s="349"/>
      <c r="AL877" s="350" t="s">
        <v>625</v>
      </c>
      <c r="AM877" s="351"/>
      <c r="AN877" s="351"/>
      <c r="AO877" s="352"/>
      <c r="AP877" s="353" t="s">
        <v>622</v>
      </c>
      <c r="AQ877" s="353"/>
      <c r="AR877" s="353"/>
      <c r="AS877" s="353"/>
      <c r="AT877" s="353"/>
      <c r="AU877" s="353"/>
      <c r="AV877" s="353"/>
      <c r="AW877" s="353"/>
      <c r="AX877" s="353"/>
    </row>
    <row r="878" spans="1:50" ht="30" customHeight="1" x14ac:dyDescent="0.15">
      <c r="A878" s="372">
        <v>9</v>
      </c>
      <c r="B878" s="372">
        <v>1</v>
      </c>
      <c r="C878" s="354" t="s">
        <v>672</v>
      </c>
      <c r="D878" s="340"/>
      <c r="E878" s="340"/>
      <c r="F878" s="340"/>
      <c r="G878" s="340"/>
      <c r="H878" s="340"/>
      <c r="I878" s="340"/>
      <c r="J878" s="341">
        <v>4070001011201</v>
      </c>
      <c r="K878" s="342"/>
      <c r="L878" s="342"/>
      <c r="M878" s="342"/>
      <c r="N878" s="342"/>
      <c r="O878" s="342"/>
      <c r="P878" s="355" t="s">
        <v>627</v>
      </c>
      <c r="Q878" s="343"/>
      <c r="R878" s="343"/>
      <c r="S878" s="343"/>
      <c r="T878" s="343"/>
      <c r="U878" s="343"/>
      <c r="V878" s="343"/>
      <c r="W878" s="343"/>
      <c r="X878" s="343"/>
      <c r="Y878" s="344">
        <v>0.1</v>
      </c>
      <c r="Z878" s="345"/>
      <c r="AA878" s="345"/>
      <c r="AB878" s="346"/>
      <c r="AC878" s="347" t="s">
        <v>521</v>
      </c>
      <c r="AD878" s="347"/>
      <c r="AE878" s="347"/>
      <c r="AF878" s="347"/>
      <c r="AG878" s="347"/>
      <c r="AH878" s="348" t="s">
        <v>622</v>
      </c>
      <c r="AI878" s="349"/>
      <c r="AJ878" s="349"/>
      <c r="AK878" s="349"/>
      <c r="AL878" s="350" t="s">
        <v>622</v>
      </c>
      <c r="AM878" s="351"/>
      <c r="AN878" s="351"/>
      <c r="AO878" s="352"/>
      <c r="AP878" s="353" t="s">
        <v>633</v>
      </c>
      <c r="AQ878" s="353"/>
      <c r="AR878" s="353"/>
      <c r="AS878" s="353"/>
      <c r="AT878" s="353"/>
      <c r="AU878" s="353"/>
      <c r="AV878" s="353"/>
      <c r="AW878" s="353"/>
      <c r="AX878" s="353"/>
    </row>
    <row r="879" spans="1:50" ht="30" customHeight="1" x14ac:dyDescent="0.15">
      <c r="A879" s="372">
        <v>10</v>
      </c>
      <c r="B879" s="372">
        <v>1</v>
      </c>
      <c r="C879" s="376" t="s">
        <v>673</v>
      </c>
      <c r="D879" s="377"/>
      <c r="E879" s="377"/>
      <c r="F879" s="377"/>
      <c r="G879" s="377"/>
      <c r="H879" s="377"/>
      <c r="I879" s="378"/>
      <c r="J879" s="379">
        <v>4070001011201</v>
      </c>
      <c r="K879" s="380"/>
      <c r="L879" s="380"/>
      <c r="M879" s="380"/>
      <c r="N879" s="380"/>
      <c r="O879" s="381"/>
      <c r="P879" s="373" t="s">
        <v>629</v>
      </c>
      <c r="Q879" s="374"/>
      <c r="R879" s="374"/>
      <c r="S879" s="374"/>
      <c r="T879" s="374"/>
      <c r="U879" s="374"/>
      <c r="V879" s="374"/>
      <c r="W879" s="374"/>
      <c r="X879" s="375"/>
      <c r="Y879" s="344">
        <v>0.1</v>
      </c>
      <c r="Z879" s="345"/>
      <c r="AA879" s="345"/>
      <c r="AB879" s="346"/>
      <c r="AC879" s="347" t="s">
        <v>521</v>
      </c>
      <c r="AD879" s="347"/>
      <c r="AE879" s="347"/>
      <c r="AF879" s="347"/>
      <c r="AG879" s="347"/>
      <c r="AH879" s="348" t="s">
        <v>622</v>
      </c>
      <c r="AI879" s="349"/>
      <c r="AJ879" s="349"/>
      <c r="AK879" s="349"/>
      <c r="AL879" s="350" t="s">
        <v>622</v>
      </c>
      <c r="AM879" s="351"/>
      <c r="AN879" s="351"/>
      <c r="AO879" s="352"/>
      <c r="AP879" s="353" t="s">
        <v>622</v>
      </c>
      <c r="AQ879" s="353"/>
      <c r="AR879" s="353"/>
      <c r="AS879" s="353"/>
      <c r="AT879" s="353"/>
      <c r="AU879" s="353"/>
      <c r="AV879" s="353"/>
      <c r="AW879" s="353"/>
      <c r="AX879" s="353"/>
    </row>
    <row r="880" spans="1:50" ht="30" customHeight="1" x14ac:dyDescent="0.15">
      <c r="A880" s="372">
        <v>11</v>
      </c>
      <c r="B880" s="372">
        <v>1</v>
      </c>
      <c r="C880" s="376" t="s">
        <v>674</v>
      </c>
      <c r="D880" s="377"/>
      <c r="E880" s="377"/>
      <c r="F880" s="377"/>
      <c r="G880" s="377"/>
      <c r="H880" s="377"/>
      <c r="I880" s="378"/>
      <c r="J880" s="379">
        <v>3010701008726</v>
      </c>
      <c r="K880" s="380"/>
      <c r="L880" s="380"/>
      <c r="M880" s="380"/>
      <c r="N880" s="380"/>
      <c r="O880" s="381"/>
      <c r="P880" s="373" t="s">
        <v>628</v>
      </c>
      <c r="Q880" s="374"/>
      <c r="R880" s="374"/>
      <c r="S880" s="374"/>
      <c r="T880" s="374"/>
      <c r="U880" s="374"/>
      <c r="V880" s="374"/>
      <c r="W880" s="374"/>
      <c r="X880" s="375"/>
      <c r="Y880" s="344">
        <v>0.1</v>
      </c>
      <c r="Z880" s="345"/>
      <c r="AA880" s="345"/>
      <c r="AB880" s="346"/>
      <c r="AC880" s="347" t="s">
        <v>521</v>
      </c>
      <c r="AD880" s="347"/>
      <c r="AE880" s="347"/>
      <c r="AF880" s="347"/>
      <c r="AG880" s="347"/>
      <c r="AH880" s="348" t="s">
        <v>622</v>
      </c>
      <c r="AI880" s="349"/>
      <c r="AJ880" s="349"/>
      <c r="AK880" s="349"/>
      <c r="AL880" s="350" t="s">
        <v>622</v>
      </c>
      <c r="AM880" s="351"/>
      <c r="AN880" s="351"/>
      <c r="AO880" s="352"/>
      <c r="AP880" s="353" t="s">
        <v>622</v>
      </c>
      <c r="AQ880" s="353"/>
      <c r="AR880" s="353"/>
      <c r="AS880" s="353"/>
      <c r="AT880" s="353"/>
      <c r="AU880" s="353"/>
      <c r="AV880" s="353"/>
      <c r="AW880" s="353"/>
      <c r="AX880" s="353"/>
    </row>
    <row r="881" spans="1:50" ht="30" customHeight="1" x14ac:dyDescent="0.15">
      <c r="A881" s="372">
        <v>12</v>
      </c>
      <c r="B881" s="372">
        <v>1</v>
      </c>
      <c r="C881" s="376" t="s">
        <v>675</v>
      </c>
      <c r="D881" s="377"/>
      <c r="E881" s="377"/>
      <c r="F881" s="377"/>
      <c r="G881" s="377"/>
      <c r="H881" s="377"/>
      <c r="I881" s="378"/>
      <c r="J881" s="379">
        <v>8012401010965</v>
      </c>
      <c r="K881" s="380"/>
      <c r="L881" s="380"/>
      <c r="M881" s="380"/>
      <c r="N881" s="380"/>
      <c r="O881" s="381"/>
      <c r="P881" s="373" t="s">
        <v>630</v>
      </c>
      <c r="Q881" s="374"/>
      <c r="R881" s="374"/>
      <c r="S881" s="374"/>
      <c r="T881" s="374"/>
      <c r="U881" s="374"/>
      <c r="V881" s="374"/>
      <c r="W881" s="374"/>
      <c r="X881" s="375"/>
      <c r="Y881" s="344">
        <v>0.1</v>
      </c>
      <c r="Z881" s="345"/>
      <c r="AA881" s="345"/>
      <c r="AB881" s="346"/>
      <c r="AC881" s="347" t="s">
        <v>521</v>
      </c>
      <c r="AD881" s="347"/>
      <c r="AE881" s="347"/>
      <c r="AF881" s="347"/>
      <c r="AG881" s="347"/>
      <c r="AH881" s="348" t="s">
        <v>622</v>
      </c>
      <c r="AI881" s="349"/>
      <c r="AJ881" s="349"/>
      <c r="AK881" s="349"/>
      <c r="AL881" s="350" t="s">
        <v>622</v>
      </c>
      <c r="AM881" s="351"/>
      <c r="AN881" s="351"/>
      <c r="AO881" s="352"/>
      <c r="AP881" s="353" t="s">
        <v>622</v>
      </c>
      <c r="AQ881" s="353"/>
      <c r="AR881" s="353"/>
      <c r="AS881" s="353"/>
      <c r="AT881" s="353"/>
      <c r="AU881" s="353"/>
      <c r="AV881" s="353"/>
      <c r="AW881" s="353"/>
      <c r="AX881" s="353"/>
    </row>
    <row r="882" spans="1:50" ht="30" hidden="1" customHeight="1" x14ac:dyDescent="0.15">
      <c r="A882" s="372">
        <v>13</v>
      </c>
      <c r="B882" s="372">
        <v>1</v>
      </c>
      <c r="C882" s="376"/>
      <c r="D882" s="377"/>
      <c r="E882" s="377"/>
      <c r="F882" s="377"/>
      <c r="G882" s="377"/>
      <c r="H882" s="377"/>
      <c r="I882" s="378"/>
      <c r="J882" s="379"/>
      <c r="K882" s="380"/>
      <c r="L882" s="380"/>
      <c r="M882" s="380"/>
      <c r="N882" s="380"/>
      <c r="O882" s="381"/>
      <c r="P882" s="373"/>
      <c r="Q882" s="374"/>
      <c r="R882" s="374"/>
      <c r="S882" s="374"/>
      <c r="T882" s="374"/>
      <c r="U882" s="374"/>
      <c r="V882" s="374"/>
      <c r="W882" s="374"/>
      <c r="X882" s="375"/>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0.15" customHeight="1" x14ac:dyDescent="0.15">
      <c r="A903" s="372">
        <v>1</v>
      </c>
      <c r="B903" s="372">
        <v>1</v>
      </c>
      <c r="C903" s="354" t="s">
        <v>676</v>
      </c>
      <c r="D903" s="340"/>
      <c r="E903" s="340"/>
      <c r="F903" s="340"/>
      <c r="G903" s="340"/>
      <c r="H903" s="340"/>
      <c r="I903" s="340"/>
      <c r="J903" s="341">
        <v>9011801019764</v>
      </c>
      <c r="K903" s="342"/>
      <c r="L903" s="342"/>
      <c r="M903" s="342"/>
      <c r="N903" s="342"/>
      <c r="O903" s="342"/>
      <c r="P903" s="355" t="s">
        <v>652</v>
      </c>
      <c r="Q903" s="343"/>
      <c r="R903" s="343"/>
      <c r="S903" s="343"/>
      <c r="T903" s="343"/>
      <c r="U903" s="343"/>
      <c r="V903" s="343"/>
      <c r="W903" s="343"/>
      <c r="X903" s="343"/>
      <c r="Y903" s="344">
        <v>1</v>
      </c>
      <c r="Z903" s="345"/>
      <c r="AA903" s="345"/>
      <c r="AB903" s="346"/>
      <c r="AC903" s="356" t="s">
        <v>521</v>
      </c>
      <c r="AD903" s="364"/>
      <c r="AE903" s="364"/>
      <c r="AF903" s="364"/>
      <c r="AG903" s="364"/>
      <c r="AH903" s="365" t="s">
        <v>608</v>
      </c>
      <c r="AI903" s="366"/>
      <c r="AJ903" s="366"/>
      <c r="AK903" s="366"/>
      <c r="AL903" s="350" t="s">
        <v>608</v>
      </c>
      <c r="AM903" s="351"/>
      <c r="AN903" s="351"/>
      <c r="AO903" s="352"/>
      <c r="AP903" s="353" t="s">
        <v>608</v>
      </c>
      <c r="AQ903" s="353"/>
      <c r="AR903" s="353"/>
      <c r="AS903" s="353"/>
      <c r="AT903" s="353"/>
      <c r="AU903" s="353"/>
      <c r="AV903" s="353"/>
      <c r="AW903" s="353"/>
      <c r="AX903" s="353"/>
    </row>
    <row r="904" spans="1:50" ht="42.6" customHeight="1" x14ac:dyDescent="0.15">
      <c r="A904" s="372">
        <v>2</v>
      </c>
      <c r="B904" s="372">
        <v>1</v>
      </c>
      <c r="C904" s="354" t="s">
        <v>676</v>
      </c>
      <c r="D904" s="340"/>
      <c r="E904" s="340"/>
      <c r="F904" s="340"/>
      <c r="G904" s="340"/>
      <c r="H904" s="340"/>
      <c r="I904" s="340"/>
      <c r="J904" s="341">
        <v>9011801019764</v>
      </c>
      <c r="K904" s="342"/>
      <c r="L904" s="342"/>
      <c r="M904" s="342"/>
      <c r="N904" s="342"/>
      <c r="O904" s="342"/>
      <c r="P904" s="355" t="s">
        <v>653</v>
      </c>
      <c r="Q904" s="343"/>
      <c r="R904" s="343"/>
      <c r="S904" s="343"/>
      <c r="T904" s="343"/>
      <c r="U904" s="343"/>
      <c r="V904" s="343"/>
      <c r="W904" s="343"/>
      <c r="X904" s="343"/>
      <c r="Y904" s="344">
        <v>1</v>
      </c>
      <c r="Z904" s="345"/>
      <c r="AA904" s="345"/>
      <c r="AB904" s="346"/>
      <c r="AC904" s="356" t="s">
        <v>521</v>
      </c>
      <c r="AD904" s="356"/>
      <c r="AE904" s="356"/>
      <c r="AF904" s="356"/>
      <c r="AG904" s="356"/>
      <c r="AH904" s="365" t="s">
        <v>638</v>
      </c>
      <c r="AI904" s="366"/>
      <c r="AJ904" s="366"/>
      <c r="AK904" s="366"/>
      <c r="AL904" s="367" t="s">
        <v>639</v>
      </c>
      <c r="AM904" s="368"/>
      <c r="AN904" s="368"/>
      <c r="AO904" s="369"/>
      <c r="AP904" s="353" t="s">
        <v>622</v>
      </c>
      <c r="AQ904" s="353"/>
      <c r="AR904" s="353"/>
      <c r="AS904" s="353"/>
      <c r="AT904" s="353"/>
      <c r="AU904" s="353"/>
      <c r="AV904" s="353"/>
      <c r="AW904" s="353"/>
      <c r="AX904" s="353"/>
    </row>
    <row r="905" spans="1:50" ht="47.45" customHeight="1" x14ac:dyDescent="0.15">
      <c r="A905" s="372">
        <v>3</v>
      </c>
      <c r="B905" s="372">
        <v>1</v>
      </c>
      <c r="C905" s="354" t="s">
        <v>677</v>
      </c>
      <c r="D905" s="340"/>
      <c r="E905" s="340"/>
      <c r="F905" s="340"/>
      <c r="G905" s="340"/>
      <c r="H905" s="340"/>
      <c r="I905" s="340"/>
      <c r="J905" s="341">
        <v>9011801019764</v>
      </c>
      <c r="K905" s="342"/>
      <c r="L905" s="342"/>
      <c r="M905" s="342"/>
      <c r="N905" s="342"/>
      <c r="O905" s="342"/>
      <c r="P905" s="355" t="s">
        <v>654</v>
      </c>
      <c r="Q905" s="343"/>
      <c r="R905" s="343"/>
      <c r="S905" s="343"/>
      <c r="T905" s="343"/>
      <c r="U905" s="343"/>
      <c r="V905" s="343"/>
      <c r="W905" s="343"/>
      <c r="X905" s="343"/>
      <c r="Y905" s="344">
        <v>0.9</v>
      </c>
      <c r="Z905" s="345"/>
      <c r="AA905" s="345"/>
      <c r="AB905" s="346"/>
      <c r="AC905" s="356" t="s">
        <v>521</v>
      </c>
      <c r="AD905" s="356"/>
      <c r="AE905" s="356"/>
      <c r="AF905" s="356"/>
      <c r="AG905" s="356"/>
      <c r="AH905" s="348" t="s">
        <v>622</v>
      </c>
      <c r="AI905" s="349"/>
      <c r="AJ905" s="349"/>
      <c r="AK905" s="349"/>
      <c r="AL905" s="350" t="s">
        <v>640</v>
      </c>
      <c r="AM905" s="351"/>
      <c r="AN905" s="351"/>
      <c r="AO905" s="352"/>
      <c r="AP905" s="353" t="s">
        <v>622</v>
      </c>
      <c r="AQ905" s="353"/>
      <c r="AR905" s="353"/>
      <c r="AS905" s="353"/>
      <c r="AT905" s="353"/>
      <c r="AU905" s="353"/>
      <c r="AV905" s="353"/>
      <c r="AW905" s="353"/>
      <c r="AX905" s="353"/>
    </row>
    <row r="906" spans="1:50" ht="54" customHeight="1" x14ac:dyDescent="0.15">
      <c r="A906" s="372">
        <v>4</v>
      </c>
      <c r="B906" s="372">
        <v>1</v>
      </c>
      <c r="C906" s="354" t="s">
        <v>676</v>
      </c>
      <c r="D906" s="340"/>
      <c r="E906" s="340"/>
      <c r="F906" s="340"/>
      <c r="G906" s="340"/>
      <c r="H906" s="340"/>
      <c r="I906" s="340"/>
      <c r="J906" s="341">
        <v>9011801019764</v>
      </c>
      <c r="K906" s="342"/>
      <c r="L906" s="342"/>
      <c r="M906" s="342"/>
      <c r="N906" s="342"/>
      <c r="O906" s="342"/>
      <c r="P906" s="355" t="s">
        <v>655</v>
      </c>
      <c r="Q906" s="343"/>
      <c r="R906" s="343"/>
      <c r="S906" s="343"/>
      <c r="T906" s="343"/>
      <c r="U906" s="343"/>
      <c r="V906" s="343"/>
      <c r="W906" s="343"/>
      <c r="X906" s="343"/>
      <c r="Y906" s="344">
        <v>0.5</v>
      </c>
      <c r="Z906" s="345"/>
      <c r="AA906" s="345"/>
      <c r="AB906" s="346"/>
      <c r="AC906" s="356" t="s">
        <v>521</v>
      </c>
      <c r="AD906" s="356"/>
      <c r="AE906" s="356"/>
      <c r="AF906" s="356"/>
      <c r="AG906" s="356"/>
      <c r="AH906" s="348" t="s">
        <v>622</v>
      </c>
      <c r="AI906" s="349"/>
      <c r="AJ906" s="349"/>
      <c r="AK906" s="349"/>
      <c r="AL906" s="350" t="s">
        <v>622</v>
      </c>
      <c r="AM906" s="351"/>
      <c r="AN906" s="351"/>
      <c r="AO906" s="352"/>
      <c r="AP906" s="353" t="s">
        <v>622</v>
      </c>
      <c r="AQ906" s="353"/>
      <c r="AR906" s="353"/>
      <c r="AS906" s="353"/>
      <c r="AT906" s="353"/>
      <c r="AU906" s="353"/>
      <c r="AV906" s="353"/>
      <c r="AW906" s="353"/>
      <c r="AX906" s="353"/>
    </row>
    <row r="907" spans="1:50" ht="49.15" customHeight="1" x14ac:dyDescent="0.15">
      <c r="A907" s="372">
        <v>5</v>
      </c>
      <c r="B907" s="372">
        <v>1</v>
      </c>
      <c r="C907" s="354" t="s">
        <v>678</v>
      </c>
      <c r="D907" s="340"/>
      <c r="E907" s="340"/>
      <c r="F907" s="340"/>
      <c r="G907" s="340"/>
      <c r="H907" s="340"/>
      <c r="I907" s="340"/>
      <c r="J907" s="341">
        <v>3010001152563</v>
      </c>
      <c r="K907" s="342"/>
      <c r="L907" s="342"/>
      <c r="M907" s="342"/>
      <c r="N907" s="342"/>
      <c r="O907" s="342"/>
      <c r="P907" s="355" t="s">
        <v>607</v>
      </c>
      <c r="Q907" s="343"/>
      <c r="R907" s="343"/>
      <c r="S907" s="343"/>
      <c r="T907" s="343"/>
      <c r="U907" s="343"/>
      <c r="V907" s="343"/>
      <c r="W907" s="343"/>
      <c r="X907" s="343"/>
      <c r="Y907" s="344">
        <v>1</v>
      </c>
      <c r="Z907" s="345"/>
      <c r="AA907" s="345"/>
      <c r="AB907" s="346"/>
      <c r="AC907" s="347" t="s">
        <v>521</v>
      </c>
      <c r="AD907" s="347"/>
      <c r="AE907" s="347"/>
      <c r="AF907" s="347"/>
      <c r="AG907" s="347"/>
      <c r="AH907" s="348" t="s">
        <v>624</v>
      </c>
      <c r="AI907" s="349"/>
      <c r="AJ907" s="349"/>
      <c r="AK907" s="349"/>
      <c r="AL907" s="350" t="s">
        <v>622</v>
      </c>
      <c r="AM907" s="351"/>
      <c r="AN907" s="351"/>
      <c r="AO907" s="352"/>
      <c r="AP907" s="353" t="s">
        <v>622</v>
      </c>
      <c r="AQ907" s="353"/>
      <c r="AR907" s="353"/>
      <c r="AS907" s="353"/>
      <c r="AT907" s="353"/>
      <c r="AU907" s="353"/>
      <c r="AV907" s="353"/>
      <c r="AW907" s="353"/>
      <c r="AX907" s="353"/>
    </row>
    <row r="908" spans="1:50" ht="51.6" customHeight="1" x14ac:dyDescent="0.15">
      <c r="A908" s="372">
        <v>6</v>
      </c>
      <c r="B908" s="372">
        <v>1</v>
      </c>
      <c r="C908" s="354" t="s">
        <v>679</v>
      </c>
      <c r="D908" s="340"/>
      <c r="E908" s="340"/>
      <c r="F908" s="340"/>
      <c r="G908" s="340"/>
      <c r="H908" s="340"/>
      <c r="I908" s="340"/>
      <c r="J908" s="341">
        <v>3010001152563</v>
      </c>
      <c r="K908" s="342"/>
      <c r="L908" s="342"/>
      <c r="M908" s="342"/>
      <c r="N908" s="342"/>
      <c r="O908" s="342"/>
      <c r="P908" s="355" t="s">
        <v>650</v>
      </c>
      <c r="Q908" s="343"/>
      <c r="R908" s="343"/>
      <c r="S908" s="343"/>
      <c r="T908" s="343"/>
      <c r="U908" s="343"/>
      <c r="V908" s="343"/>
      <c r="W908" s="343"/>
      <c r="X908" s="343"/>
      <c r="Y908" s="344">
        <v>1</v>
      </c>
      <c r="Z908" s="345"/>
      <c r="AA908" s="345"/>
      <c r="AB908" s="346"/>
      <c r="AC908" s="347" t="s">
        <v>521</v>
      </c>
      <c r="AD908" s="347"/>
      <c r="AE908" s="347"/>
      <c r="AF908" s="347"/>
      <c r="AG908" s="347"/>
      <c r="AH908" s="348" t="s">
        <v>622</v>
      </c>
      <c r="AI908" s="349"/>
      <c r="AJ908" s="349"/>
      <c r="AK908" s="349"/>
      <c r="AL908" s="350" t="s">
        <v>622</v>
      </c>
      <c r="AM908" s="351"/>
      <c r="AN908" s="351"/>
      <c r="AO908" s="352"/>
      <c r="AP908" s="353" t="s">
        <v>622</v>
      </c>
      <c r="AQ908" s="353"/>
      <c r="AR908" s="353"/>
      <c r="AS908" s="353"/>
      <c r="AT908" s="353"/>
      <c r="AU908" s="353"/>
      <c r="AV908" s="353"/>
      <c r="AW908" s="353"/>
      <c r="AX908" s="353"/>
    </row>
    <row r="909" spans="1:50" ht="49.15" customHeight="1" x14ac:dyDescent="0.15">
      <c r="A909" s="372">
        <v>7</v>
      </c>
      <c r="B909" s="372">
        <v>1</v>
      </c>
      <c r="C909" s="354" t="s">
        <v>699</v>
      </c>
      <c r="D909" s="340"/>
      <c r="E909" s="340"/>
      <c r="F909" s="340"/>
      <c r="G909" s="340"/>
      <c r="H909" s="340"/>
      <c r="I909" s="340"/>
      <c r="J909" s="341">
        <v>2010005003004</v>
      </c>
      <c r="K909" s="342"/>
      <c r="L909" s="342"/>
      <c r="M909" s="342"/>
      <c r="N909" s="342"/>
      <c r="O909" s="342"/>
      <c r="P909" s="355" t="s">
        <v>651</v>
      </c>
      <c r="Q909" s="343"/>
      <c r="R909" s="343"/>
      <c r="S909" s="343"/>
      <c r="T909" s="343"/>
      <c r="U909" s="343"/>
      <c r="V909" s="343"/>
      <c r="W909" s="343"/>
      <c r="X909" s="343"/>
      <c r="Y909" s="344">
        <v>1</v>
      </c>
      <c r="Z909" s="345"/>
      <c r="AA909" s="345"/>
      <c r="AB909" s="346"/>
      <c r="AC909" s="347" t="s">
        <v>521</v>
      </c>
      <c r="AD909" s="347"/>
      <c r="AE909" s="347"/>
      <c r="AF909" s="347"/>
      <c r="AG909" s="347"/>
      <c r="AH909" s="348" t="s">
        <v>622</v>
      </c>
      <c r="AI909" s="349"/>
      <c r="AJ909" s="349"/>
      <c r="AK909" s="349"/>
      <c r="AL909" s="350" t="s">
        <v>622</v>
      </c>
      <c r="AM909" s="351"/>
      <c r="AN909" s="351"/>
      <c r="AO909" s="352"/>
      <c r="AP909" s="353" t="s">
        <v>622</v>
      </c>
      <c r="AQ909" s="353"/>
      <c r="AR909" s="353"/>
      <c r="AS909" s="353"/>
      <c r="AT909" s="353"/>
      <c r="AU909" s="353"/>
      <c r="AV909" s="353"/>
      <c r="AW909" s="353"/>
      <c r="AX909" s="353"/>
    </row>
    <row r="910" spans="1:50" ht="58.9" customHeight="1" x14ac:dyDescent="0.15">
      <c r="A910" s="372">
        <v>8</v>
      </c>
      <c r="B910" s="372">
        <v>1</v>
      </c>
      <c r="C910" s="354" t="s">
        <v>680</v>
      </c>
      <c r="D910" s="340"/>
      <c r="E910" s="340"/>
      <c r="F910" s="340"/>
      <c r="G910" s="340"/>
      <c r="H910" s="340"/>
      <c r="I910" s="340"/>
      <c r="J910" s="341">
        <v>2010001034952</v>
      </c>
      <c r="K910" s="342"/>
      <c r="L910" s="342"/>
      <c r="M910" s="342"/>
      <c r="N910" s="342"/>
      <c r="O910" s="342"/>
      <c r="P910" s="355" t="s">
        <v>634</v>
      </c>
      <c r="Q910" s="343"/>
      <c r="R910" s="343"/>
      <c r="S910" s="343"/>
      <c r="T910" s="343"/>
      <c r="U910" s="343"/>
      <c r="V910" s="343"/>
      <c r="W910" s="343"/>
      <c r="X910" s="343"/>
      <c r="Y910" s="344">
        <v>0.6</v>
      </c>
      <c r="Z910" s="345"/>
      <c r="AA910" s="345"/>
      <c r="AB910" s="346"/>
      <c r="AC910" s="347" t="s">
        <v>521</v>
      </c>
      <c r="AD910" s="347"/>
      <c r="AE910" s="347"/>
      <c r="AF910" s="347"/>
      <c r="AG910" s="347"/>
      <c r="AH910" s="348" t="s">
        <v>622</v>
      </c>
      <c r="AI910" s="349"/>
      <c r="AJ910" s="349"/>
      <c r="AK910" s="349"/>
      <c r="AL910" s="350" t="s">
        <v>622</v>
      </c>
      <c r="AM910" s="351"/>
      <c r="AN910" s="351"/>
      <c r="AO910" s="352"/>
      <c r="AP910" s="353" t="s">
        <v>622</v>
      </c>
      <c r="AQ910" s="353"/>
      <c r="AR910" s="353"/>
      <c r="AS910" s="353"/>
      <c r="AT910" s="353"/>
      <c r="AU910" s="353"/>
      <c r="AV910" s="353"/>
      <c r="AW910" s="353"/>
      <c r="AX910" s="353"/>
    </row>
    <row r="911" spans="1:50" ht="66" customHeight="1" x14ac:dyDescent="0.15">
      <c r="A911" s="372">
        <v>9</v>
      </c>
      <c r="B911" s="372">
        <v>1</v>
      </c>
      <c r="C911" s="354" t="s">
        <v>681</v>
      </c>
      <c r="D911" s="340"/>
      <c r="E911" s="340"/>
      <c r="F911" s="340"/>
      <c r="G911" s="340"/>
      <c r="H911" s="340"/>
      <c r="I911" s="340"/>
      <c r="J911" s="341">
        <v>1010001000179</v>
      </c>
      <c r="K911" s="342"/>
      <c r="L911" s="342"/>
      <c r="M911" s="342"/>
      <c r="N911" s="342"/>
      <c r="O911" s="342"/>
      <c r="P911" s="355" t="s">
        <v>656</v>
      </c>
      <c r="Q911" s="343"/>
      <c r="R911" s="343"/>
      <c r="S911" s="343"/>
      <c r="T911" s="343"/>
      <c r="U911" s="343"/>
      <c r="V911" s="343"/>
      <c r="W911" s="343"/>
      <c r="X911" s="343"/>
      <c r="Y911" s="344">
        <v>0.6</v>
      </c>
      <c r="Z911" s="345"/>
      <c r="AA911" s="345"/>
      <c r="AB911" s="346"/>
      <c r="AC911" s="347" t="s">
        <v>521</v>
      </c>
      <c r="AD911" s="347"/>
      <c r="AE911" s="347"/>
      <c r="AF911" s="347"/>
      <c r="AG911" s="347"/>
      <c r="AH911" s="348" t="s">
        <v>639</v>
      </c>
      <c r="AI911" s="349"/>
      <c r="AJ911" s="349"/>
      <c r="AK911" s="349"/>
      <c r="AL911" s="350" t="s">
        <v>622</v>
      </c>
      <c r="AM911" s="351"/>
      <c r="AN911" s="351"/>
      <c r="AO911" s="352"/>
      <c r="AP911" s="353" t="s">
        <v>622</v>
      </c>
      <c r="AQ911" s="353"/>
      <c r="AR911" s="353"/>
      <c r="AS911" s="353"/>
      <c r="AT911" s="353"/>
      <c r="AU911" s="353"/>
      <c r="AV911" s="353"/>
      <c r="AW911" s="353"/>
      <c r="AX911" s="353"/>
    </row>
    <row r="912" spans="1:50" ht="57" customHeight="1" x14ac:dyDescent="0.15">
      <c r="A912" s="372">
        <v>10</v>
      </c>
      <c r="B912" s="372">
        <v>1</v>
      </c>
      <c r="C912" s="354" t="s">
        <v>682</v>
      </c>
      <c r="D912" s="340"/>
      <c r="E912" s="340"/>
      <c r="F912" s="340"/>
      <c r="G912" s="340"/>
      <c r="H912" s="340"/>
      <c r="I912" s="340"/>
      <c r="J912" s="341">
        <v>7010501010507</v>
      </c>
      <c r="K912" s="342"/>
      <c r="L912" s="342"/>
      <c r="M912" s="342"/>
      <c r="N912" s="342"/>
      <c r="O912" s="342"/>
      <c r="P912" s="355" t="s">
        <v>657</v>
      </c>
      <c r="Q912" s="343"/>
      <c r="R912" s="343"/>
      <c r="S912" s="343"/>
      <c r="T912" s="343"/>
      <c r="U912" s="343"/>
      <c r="V912" s="343"/>
      <c r="W912" s="343"/>
      <c r="X912" s="343"/>
      <c r="Y912" s="344">
        <v>0.6</v>
      </c>
      <c r="Z912" s="345"/>
      <c r="AA912" s="345"/>
      <c r="AB912" s="346"/>
      <c r="AC912" s="347" t="s">
        <v>521</v>
      </c>
      <c r="AD912" s="347"/>
      <c r="AE912" s="347"/>
      <c r="AF912" s="347"/>
      <c r="AG912" s="347"/>
      <c r="AH912" s="348" t="s">
        <v>624</v>
      </c>
      <c r="AI912" s="349"/>
      <c r="AJ912" s="349"/>
      <c r="AK912" s="349"/>
      <c r="AL912" s="350" t="s">
        <v>622</v>
      </c>
      <c r="AM912" s="351"/>
      <c r="AN912" s="351"/>
      <c r="AO912" s="352"/>
      <c r="AP912" s="353" t="s">
        <v>622</v>
      </c>
      <c r="AQ912" s="353"/>
      <c r="AR912" s="353"/>
      <c r="AS912" s="353"/>
      <c r="AT912" s="353"/>
      <c r="AU912" s="353"/>
      <c r="AV912" s="353"/>
      <c r="AW912" s="353"/>
      <c r="AX912" s="353"/>
    </row>
    <row r="913" spans="1:50" ht="54.6" customHeight="1" x14ac:dyDescent="0.15">
      <c r="A913" s="372">
        <v>11</v>
      </c>
      <c r="B913" s="372">
        <v>1</v>
      </c>
      <c r="C913" s="354" t="s">
        <v>641</v>
      </c>
      <c r="D913" s="340"/>
      <c r="E913" s="340"/>
      <c r="F913" s="340"/>
      <c r="G913" s="340"/>
      <c r="H913" s="340"/>
      <c r="I913" s="340"/>
      <c r="J913" s="341">
        <v>6011205000217</v>
      </c>
      <c r="K913" s="342"/>
      <c r="L913" s="342"/>
      <c r="M913" s="342"/>
      <c r="N913" s="342"/>
      <c r="O913" s="342"/>
      <c r="P913" s="355" t="s">
        <v>635</v>
      </c>
      <c r="Q913" s="343"/>
      <c r="R913" s="343"/>
      <c r="S913" s="343"/>
      <c r="T913" s="343"/>
      <c r="U913" s="343"/>
      <c r="V913" s="343"/>
      <c r="W913" s="343"/>
      <c r="X913" s="343"/>
      <c r="Y913" s="344">
        <v>0.4</v>
      </c>
      <c r="Z913" s="345"/>
      <c r="AA913" s="345"/>
      <c r="AB913" s="346"/>
      <c r="AC913" s="347" t="s">
        <v>521</v>
      </c>
      <c r="AD913" s="347"/>
      <c r="AE913" s="347"/>
      <c r="AF913" s="347"/>
      <c r="AG913" s="347"/>
      <c r="AH913" s="348" t="s">
        <v>622</v>
      </c>
      <c r="AI913" s="349"/>
      <c r="AJ913" s="349"/>
      <c r="AK913" s="349"/>
      <c r="AL913" s="350" t="s">
        <v>624</v>
      </c>
      <c r="AM913" s="351"/>
      <c r="AN913" s="351"/>
      <c r="AO913" s="352"/>
      <c r="AP913" s="353" t="s">
        <v>622</v>
      </c>
      <c r="AQ913" s="353"/>
      <c r="AR913" s="353"/>
      <c r="AS913" s="353"/>
      <c r="AT913" s="353"/>
      <c r="AU913" s="353"/>
      <c r="AV913" s="353"/>
      <c r="AW913" s="353"/>
      <c r="AX913" s="353"/>
    </row>
    <row r="914" spans="1:50" ht="30" customHeight="1" x14ac:dyDescent="0.15">
      <c r="A914" s="372">
        <v>12</v>
      </c>
      <c r="B914" s="372">
        <v>1</v>
      </c>
      <c r="C914" s="354" t="s">
        <v>683</v>
      </c>
      <c r="D914" s="340"/>
      <c r="E914" s="340"/>
      <c r="F914" s="340"/>
      <c r="G914" s="340"/>
      <c r="H914" s="340"/>
      <c r="I914" s="340"/>
      <c r="J914" s="341">
        <v>8010001007639</v>
      </c>
      <c r="K914" s="342"/>
      <c r="L914" s="342"/>
      <c r="M914" s="342"/>
      <c r="N914" s="342"/>
      <c r="O914" s="342"/>
      <c r="P914" s="355" t="s">
        <v>629</v>
      </c>
      <c r="Q914" s="343"/>
      <c r="R914" s="343"/>
      <c r="S914" s="343"/>
      <c r="T914" s="343"/>
      <c r="U914" s="343"/>
      <c r="V914" s="343"/>
      <c r="W914" s="343"/>
      <c r="X914" s="343"/>
      <c r="Y914" s="344">
        <v>0.4</v>
      </c>
      <c r="Z914" s="345"/>
      <c r="AA914" s="345"/>
      <c r="AB914" s="346"/>
      <c r="AC914" s="347" t="s">
        <v>521</v>
      </c>
      <c r="AD914" s="347"/>
      <c r="AE914" s="347"/>
      <c r="AF914" s="347"/>
      <c r="AG914" s="347"/>
      <c r="AH914" s="348" t="s">
        <v>624</v>
      </c>
      <c r="AI914" s="349"/>
      <c r="AJ914" s="349"/>
      <c r="AK914" s="349"/>
      <c r="AL914" s="350" t="s">
        <v>622</v>
      </c>
      <c r="AM914" s="351"/>
      <c r="AN914" s="351"/>
      <c r="AO914" s="352"/>
      <c r="AP914" s="353" t="s">
        <v>622</v>
      </c>
      <c r="AQ914" s="353"/>
      <c r="AR914" s="353"/>
      <c r="AS914" s="353"/>
      <c r="AT914" s="353"/>
      <c r="AU914" s="353"/>
      <c r="AV914" s="353"/>
      <c r="AW914" s="353"/>
      <c r="AX914" s="353"/>
    </row>
    <row r="915" spans="1:50" ht="46.9" customHeight="1" x14ac:dyDescent="0.15">
      <c r="A915" s="372">
        <v>13</v>
      </c>
      <c r="B915" s="372">
        <v>1</v>
      </c>
      <c r="C915" s="354" t="s">
        <v>684</v>
      </c>
      <c r="D915" s="340"/>
      <c r="E915" s="340"/>
      <c r="F915" s="340"/>
      <c r="G915" s="340"/>
      <c r="H915" s="340"/>
      <c r="I915" s="340"/>
      <c r="J915" s="341">
        <v>6010001056290</v>
      </c>
      <c r="K915" s="342"/>
      <c r="L915" s="342"/>
      <c r="M915" s="342"/>
      <c r="N915" s="342"/>
      <c r="O915" s="342"/>
      <c r="P915" s="355" t="s">
        <v>636</v>
      </c>
      <c r="Q915" s="343"/>
      <c r="R915" s="343"/>
      <c r="S915" s="343"/>
      <c r="T915" s="343"/>
      <c r="U915" s="343"/>
      <c r="V915" s="343"/>
      <c r="W915" s="343"/>
      <c r="X915" s="343"/>
      <c r="Y915" s="344">
        <v>0.4</v>
      </c>
      <c r="Z915" s="345"/>
      <c r="AA915" s="345"/>
      <c r="AB915" s="346"/>
      <c r="AC915" s="347" t="s">
        <v>521</v>
      </c>
      <c r="AD915" s="347"/>
      <c r="AE915" s="347"/>
      <c r="AF915" s="347"/>
      <c r="AG915" s="347"/>
      <c r="AH915" s="348" t="s">
        <v>622</v>
      </c>
      <c r="AI915" s="349"/>
      <c r="AJ915" s="349"/>
      <c r="AK915" s="349"/>
      <c r="AL915" s="350" t="s">
        <v>622</v>
      </c>
      <c r="AM915" s="351"/>
      <c r="AN915" s="351"/>
      <c r="AO915" s="352"/>
      <c r="AP915" s="353" t="s">
        <v>622</v>
      </c>
      <c r="AQ915" s="353"/>
      <c r="AR915" s="353"/>
      <c r="AS915" s="353"/>
      <c r="AT915" s="353"/>
      <c r="AU915" s="353"/>
      <c r="AV915" s="353"/>
      <c r="AW915" s="353"/>
      <c r="AX915" s="353"/>
    </row>
    <row r="916" spans="1:50" ht="51.75" customHeight="1" x14ac:dyDescent="0.15">
      <c r="A916" s="372">
        <v>14</v>
      </c>
      <c r="B916" s="372">
        <v>1</v>
      </c>
      <c r="C916" s="354" t="s">
        <v>685</v>
      </c>
      <c r="D916" s="340"/>
      <c r="E916" s="340"/>
      <c r="F916" s="340"/>
      <c r="G916" s="340"/>
      <c r="H916" s="340"/>
      <c r="I916" s="340"/>
      <c r="J916" s="341">
        <v>6010001109206</v>
      </c>
      <c r="K916" s="342"/>
      <c r="L916" s="342"/>
      <c r="M916" s="342"/>
      <c r="N916" s="342"/>
      <c r="O916" s="342"/>
      <c r="P916" s="355" t="s">
        <v>637</v>
      </c>
      <c r="Q916" s="343"/>
      <c r="R916" s="343"/>
      <c r="S916" s="343"/>
      <c r="T916" s="343"/>
      <c r="U916" s="343"/>
      <c r="V916" s="343"/>
      <c r="W916" s="343"/>
      <c r="X916" s="343"/>
      <c r="Y916" s="344">
        <v>0.4</v>
      </c>
      <c r="Z916" s="345"/>
      <c r="AA916" s="345"/>
      <c r="AB916" s="346"/>
      <c r="AC916" s="347" t="s">
        <v>521</v>
      </c>
      <c r="AD916" s="347"/>
      <c r="AE916" s="347"/>
      <c r="AF916" s="347"/>
      <c r="AG916" s="347"/>
      <c r="AH916" s="348" t="s">
        <v>633</v>
      </c>
      <c r="AI916" s="349"/>
      <c r="AJ916" s="349"/>
      <c r="AK916" s="349"/>
      <c r="AL916" s="350" t="s">
        <v>622</v>
      </c>
      <c r="AM916" s="351"/>
      <c r="AN916" s="351"/>
      <c r="AO916" s="352"/>
      <c r="AP916" s="353" t="s">
        <v>622</v>
      </c>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1.75" customHeight="1" x14ac:dyDescent="0.15">
      <c r="A1098" s="382" t="s">
        <v>463</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5"/>
      <c r="E1101" s="142" t="s">
        <v>396</v>
      </c>
      <c r="F1101" s="385"/>
      <c r="G1101" s="385"/>
      <c r="H1101" s="385"/>
      <c r="I1101" s="385"/>
      <c r="J1101" s="142" t="s">
        <v>432</v>
      </c>
      <c r="K1101" s="142"/>
      <c r="L1101" s="142"/>
      <c r="M1101" s="142"/>
      <c r="N1101" s="142"/>
      <c r="O1101" s="142"/>
      <c r="P1101" s="360" t="s">
        <v>27</v>
      </c>
      <c r="Q1101" s="360"/>
      <c r="R1101" s="360"/>
      <c r="S1101" s="360"/>
      <c r="T1101" s="360"/>
      <c r="U1101" s="360"/>
      <c r="V1101" s="360"/>
      <c r="W1101" s="360"/>
      <c r="X1101" s="360"/>
      <c r="Y1101" s="142" t="s">
        <v>434</v>
      </c>
      <c r="Z1101" s="385"/>
      <c r="AA1101" s="385"/>
      <c r="AB1101" s="385"/>
      <c r="AC1101" s="142" t="s">
        <v>377</v>
      </c>
      <c r="AD1101" s="142"/>
      <c r="AE1101" s="142"/>
      <c r="AF1101" s="142"/>
      <c r="AG1101" s="142"/>
      <c r="AH1101" s="360" t="s">
        <v>391</v>
      </c>
      <c r="AI1101" s="361"/>
      <c r="AJ1101" s="361"/>
      <c r="AK1101" s="361"/>
      <c r="AL1101" s="361" t="s">
        <v>21</v>
      </c>
      <c r="AM1101" s="361"/>
      <c r="AN1101" s="361"/>
      <c r="AO1101" s="386"/>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608</v>
      </c>
      <c r="K1102" s="342"/>
      <c r="L1102" s="342"/>
      <c r="M1102" s="342"/>
      <c r="N1102" s="342"/>
      <c r="O1102" s="342"/>
      <c r="P1102" s="355" t="s">
        <v>608</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608</v>
      </c>
      <c r="AI1102" s="349"/>
      <c r="AJ1102" s="349"/>
      <c r="AK1102" s="349"/>
      <c r="AL1102" s="350" t="s">
        <v>608</v>
      </c>
      <c r="AM1102" s="351"/>
      <c r="AN1102" s="351"/>
      <c r="AO1102" s="352"/>
      <c r="AP1102" s="353" t="s">
        <v>608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P15:AX15 P13:AX13 P16:AQ17">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1 AU783:AU790">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2:Y899">
    <cfRule type="expression" dxfId="2065" priority="2079">
      <formula>IF(RIGHT(TEXT(Y882,"0.#"),1)=".",FALSE,TRUE)</formula>
    </cfRule>
    <cfRule type="expression" dxfId="2064" priority="2080">
      <formula>IF(RIGHT(TEXT(Y882,"0.#"),1)=".",TRUE,FALSE)</formula>
    </cfRule>
  </conditionalFormatting>
  <conditionalFormatting sqref="Y870">
    <cfRule type="expression" dxfId="2063" priority="2073">
      <formula>IF(RIGHT(TEXT(Y870,"0.#"),1)=".",FALSE,TRUE)</formula>
    </cfRule>
    <cfRule type="expression" dxfId="2062" priority="2074">
      <formula>IF(RIGHT(TEXT(Y870,"0.#"),1)=".",TRUE,FALSE)</formula>
    </cfRule>
  </conditionalFormatting>
  <conditionalFormatting sqref="Y917:Y932">
    <cfRule type="expression" dxfId="2061" priority="2067">
      <formula>IF(RIGHT(TEXT(Y917,"0.#"),1)=".",FALSE,TRUE)</formula>
    </cfRule>
    <cfRule type="expression" dxfId="2060" priority="2068">
      <formula>IF(RIGHT(TEXT(Y917,"0.#"),1)=".",TRUE,FALSE)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874:Y881">
    <cfRule type="expression" dxfId="711" priority="11">
      <formula>IF(RIGHT(TEXT(Y874,"0.#"),1)=".",FALSE,TRUE)</formula>
    </cfRule>
    <cfRule type="expression" dxfId="710" priority="12">
      <formula>IF(RIGHT(TEXT(Y874,"0.#"),1)=".",TRUE,FALSE)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Y909:Y916">
    <cfRule type="expression" dxfId="705" priority="5">
      <formula>IF(RIGHT(TEXT(Y909,"0.#"),1)=".",FALSE,TRUE)</formula>
    </cfRule>
    <cfRule type="expression" dxfId="704" priority="6">
      <formula>IF(RIGHT(TEXT(Y909,"0.#"),1)=".",TRUE,FALSE)</formula>
    </cfRule>
  </conditionalFormatting>
  <conditionalFormatting sqref="Y907:Y908">
    <cfRule type="expression" dxfId="703" priority="3">
      <formula>IF(RIGHT(TEXT(Y907,"0.#"),1)=".",FALSE,TRUE)</formula>
    </cfRule>
    <cfRule type="expression" dxfId="702" priority="4">
      <formula>IF(RIGHT(TEXT(Y907,"0.#"),1)=".",TRUE,FALSE)</formula>
    </cfRule>
  </conditionalFormatting>
  <conditionalFormatting sqref="Y903:Y906">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483" max="49" man="1"/>
    <brk id="727"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487</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7"/>
      <c r="AA2" s="838"/>
      <c r="AB2" s="1038" t="s">
        <v>11</v>
      </c>
      <c r="AC2" s="1039"/>
      <c r="AD2" s="1040"/>
      <c r="AE2" s="1044" t="s">
        <v>357</v>
      </c>
      <c r="AF2" s="1044"/>
      <c r="AG2" s="1044"/>
      <c r="AH2" s="1044"/>
      <c r="AI2" s="1044" t="s">
        <v>363</v>
      </c>
      <c r="AJ2" s="1044"/>
      <c r="AK2" s="1044"/>
      <c r="AL2" s="1044"/>
      <c r="AM2" s="1044" t="s">
        <v>468</v>
      </c>
      <c r="AN2" s="1044"/>
      <c r="AO2" s="1044"/>
      <c r="AP2" s="562"/>
      <c r="AQ2" s="152" t="s">
        <v>355</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9"/>
      <c r="H4" s="1011"/>
      <c r="I4" s="1011"/>
      <c r="J4" s="1011"/>
      <c r="K4" s="1011"/>
      <c r="L4" s="1011"/>
      <c r="M4" s="1011"/>
      <c r="N4" s="1011"/>
      <c r="O4" s="1012"/>
      <c r="P4" s="98"/>
      <c r="Q4" s="1019"/>
      <c r="R4" s="1019"/>
      <c r="S4" s="1019"/>
      <c r="T4" s="1019"/>
      <c r="U4" s="1019"/>
      <c r="V4" s="1019"/>
      <c r="W4" s="1019"/>
      <c r="X4" s="1020"/>
      <c r="Y4" s="1029" t="s">
        <v>12</v>
      </c>
      <c r="Z4" s="1030"/>
      <c r="AA4" s="1031"/>
      <c r="AB4" s="466"/>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487</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7"/>
      <c r="AA9" s="838"/>
      <c r="AB9" s="1038" t="s">
        <v>11</v>
      </c>
      <c r="AC9" s="1039"/>
      <c r="AD9" s="1040"/>
      <c r="AE9" s="1044" t="s">
        <v>357</v>
      </c>
      <c r="AF9" s="1044"/>
      <c r="AG9" s="1044"/>
      <c r="AH9" s="1044"/>
      <c r="AI9" s="1044" t="s">
        <v>363</v>
      </c>
      <c r="AJ9" s="1044"/>
      <c r="AK9" s="1044"/>
      <c r="AL9" s="1044"/>
      <c r="AM9" s="1044" t="s">
        <v>468</v>
      </c>
      <c r="AN9" s="1044"/>
      <c r="AO9" s="1044"/>
      <c r="AP9" s="562"/>
      <c r="AQ9" s="152" t="s">
        <v>355</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9"/>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6"/>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487</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7"/>
      <c r="AA16" s="838"/>
      <c r="AB16" s="1038" t="s">
        <v>11</v>
      </c>
      <c r="AC16" s="1039"/>
      <c r="AD16" s="1040"/>
      <c r="AE16" s="1044" t="s">
        <v>357</v>
      </c>
      <c r="AF16" s="1044"/>
      <c r="AG16" s="1044"/>
      <c r="AH16" s="1044"/>
      <c r="AI16" s="1044" t="s">
        <v>363</v>
      </c>
      <c r="AJ16" s="1044"/>
      <c r="AK16" s="1044"/>
      <c r="AL16" s="1044"/>
      <c r="AM16" s="1044" t="s">
        <v>468</v>
      </c>
      <c r="AN16" s="1044"/>
      <c r="AO16" s="1044"/>
      <c r="AP16" s="562"/>
      <c r="AQ16" s="152" t="s">
        <v>355</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9"/>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6"/>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487</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7"/>
      <c r="AA23" s="838"/>
      <c r="AB23" s="1038" t="s">
        <v>11</v>
      </c>
      <c r="AC23" s="1039"/>
      <c r="AD23" s="1040"/>
      <c r="AE23" s="1044" t="s">
        <v>357</v>
      </c>
      <c r="AF23" s="1044"/>
      <c r="AG23" s="1044"/>
      <c r="AH23" s="1044"/>
      <c r="AI23" s="1044" t="s">
        <v>363</v>
      </c>
      <c r="AJ23" s="1044"/>
      <c r="AK23" s="1044"/>
      <c r="AL23" s="1044"/>
      <c r="AM23" s="1044" t="s">
        <v>468</v>
      </c>
      <c r="AN23" s="1044"/>
      <c r="AO23" s="1044"/>
      <c r="AP23" s="562"/>
      <c r="AQ23" s="152" t="s">
        <v>355</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9"/>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6"/>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487</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7"/>
      <c r="AA30" s="838"/>
      <c r="AB30" s="1038" t="s">
        <v>11</v>
      </c>
      <c r="AC30" s="1039"/>
      <c r="AD30" s="1040"/>
      <c r="AE30" s="1044" t="s">
        <v>357</v>
      </c>
      <c r="AF30" s="1044"/>
      <c r="AG30" s="1044"/>
      <c r="AH30" s="1044"/>
      <c r="AI30" s="1044" t="s">
        <v>363</v>
      </c>
      <c r="AJ30" s="1044"/>
      <c r="AK30" s="1044"/>
      <c r="AL30" s="1044"/>
      <c r="AM30" s="1044" t="s">
        <v>468</v>
      </c>
      <c r="AN30" s="1044"/>
      <c r="AO30" s="1044"/>
      <c r="AP30" s="562"/>
      <c r="AQ30" s="152" t="s">
        <v>355</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9"/>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6"/>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487</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7"/>
      <c r="AA37" s="838"/>
      <c r="AB37" s="1038" t="s">
        <v>11</v>
      </c>
      <c r="AC37" s="1039"/>
      <c r="AD37" s="1040"/>
      <c r="AE37" s="1044" t="s">
        <v>357</v>
      </c>
      <c r="AF37" s="1044"/>
      <c r="AG37" s="1044"/>
      <c r="AH37" s="1044"/>
      <c r="AI37" s="1044" t="s">
        <v>363</v>
      </c>
      <c r="AJ37" s="1044"/>
      <c r="AK37" s="1044"/>
      <c r="AL37" s="1044"/>
      <c r="AM37" s="1044" t="s">
        <v>468</v>
      </c>
      <c r="AN37" s="1044"/>
      <c r="AO37" s="1044"/>
      <c r="AP37" s="562"/>
      <c r="AQ37" s="152" t="s">
        <v>355</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9"/>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6"/>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487</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7"/>
      <c r="AA44" s="838"/>
      <c r="AB44" s="1038" t="s">
        <v>11</v>
      </c>
      <c r="AC44" s="1039"/>
      <c r="AD44" s="1040"/>
      <c r="AE44" s="1044" t="s">
        <v>357</v>
      </c>
      <c r="AF44" s="1044"/>
      <c r="AG44" s="1044"/>
      <c r="AH44" s="1044"/>
      <c r="AI44" s="1044" t="s">
        <v>363</v>
      </c>
      <c r="AJ44" s="1044"/>
      <c r="AK44" s="1044"/>
      <c r="AL44" s="1044"/>
      <c r="AM44" s="1044" t="s">
        <v>468</v>
      </c>
      <c r="AN44" s="1044"/>
      <c r="AO44" s="1044"/>
      <c r="AP44" s="562"/>
      <c r="AQ44" s="152" t="s">
        <v>355</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9"/>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6"/>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487</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7"/>
      <c r="AA51" s="838"/>
      <c r="AB51" s="562" t="s">
        <v>11</v>
      </c>
      <c r="AC51" s="1039"/>
      <c r="AD51" s="1040"/>
      <c r="AE51" s="1044" t="s">
        <v>357</v>
      </c>
      <c r="AF51" s="1044"/>
      <c r="AG51" s="1044"/>
      <c r="AH51" s="1044"/>
      <c r="AI51" s="1044" t="s">
        <v>363</v>
      </c>
      <c r="AJ51" s="1044"/>
      <c r="AK51" s="1044"/>
      <c r="AL51" s="1044"/>
      <c r="AM51" s="1044" t="s">
        <v>468</v>
      </c>
      <c r="AN51" s="1044"/>
      <c r="AO51" s="1044"/>
      <c r="AP51" s="562"/>
      <c r="AQ51" s="152" t="s">
        <v>355</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9"/>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6"/>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487</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7"/>
      <c r="AA58" s="838"/>
      <c r="AB58" s="1038" t="s">
        <v>11</v>
      </c>
      <c r="AC58" s="1039"/>
      <c r="AD58" s="1040"/>
      <c r="AE58" s="1044" t="s">
        <v>357</v>
      </c>
      <c r="AF58" s="1044"/>
      <c r="AG58" s="1044"/>
      <c r="AH58" s="1044"/>
      <c r="AI58" s="1044" t="s">
        <v>363</v>
      </c>
      <c r="AJ58" s="1044"/>
      <c r="AK58" s="1044"/>
      <c r="AL58" s="1044"/>
      <c r="AM58" s="1044" t="s">
        <v>468</v>
      </c>
      <c r="AN58" s="1044"/>
      <c r="AO58" s="1044"/>
      <c r="AP58" s="562"/>
      <c r="AQ58" s="152" t="s">
        <v>355</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9"/>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6"/>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487</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7"/>
      <c r="AA65" s="838"/>
      <c r="AB65" s="1038" t="s">
        <v>11</v>
      </c>
      <c r="AC65" s="1039"/>
      <c r="AD65" s="1040"/>
      <c r="AE65" s="1044" t="s">
        <v>357</v>
      </c>
      <c r="AF65" s="1044"/>
      <c r="AG65" s="1044"/>
      <c r="AH65" s="1044"/>
      <c r="AI65" s="1044" t="s">
        <v>363</v>
      </c>
      <c r="AJ65" s="1044"/>
      <c r="AK65" s="1044"/>
      <c r="AL65" s="1044"/>
      <c r="AM65" s="1044" t="s">
        <v>468</v>
      </c>
      <c r="AN65" s="1044"/>
      <c r="AO65" s="1044"/>
      <c r="AP65" s="562"/>
      <c r="AQ65" s="152" t="s">
        <v>355</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9"/>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6"/>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509</v>
      </c>
      <c r="H2" s="604"/>
      <c r="I2" s="604"/>
      <c r="J2" s="604"/>
      <c r="K2" s="604"/>
      <c r="L2" s="604"/>
      <c r="M2" s="604"/>
      <c r="N2" s="604"/>
      <c r="O2" s="604"/>
      <c r="P2" s="604"/>
      <c r="Q2" s="604"/>
      <c r="R2" s="604"/>
      <c r="S2" s="604"/>
      <c r="T2" s="604"/>
      <c r="U2" s="604"/>
      <c r="V2" s="604"/>
      <c r="W2" s="604"/>
      <c r="X2" s="604"/>
      <c r="Y2" s="604"/>
      <c r="Z2" s="604"/>
      <c r="AA2" s="604"/>
      <c r="AB2" s="605"/>
      <c r="AC2" s="603"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2018-06-13T09:19:49Z</cp:lastPrinted>
  <dcterms:created xsi:type="dcterms:W3CDTF">2012-03-13T00:50:25Z</dcterms:created>
  <dcterms:modified xsi:type="dcterms:W3CDTF">2020-11-17T06:33:28Z</dcterms:modified>
</cp:coreProperties>
</file>