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<sst xmlns="http://schemas.openxmlformats.org/spreadsheetml/2006/main" count="2910" uniqueCount="635">
  <si>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</si>
  <si>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</si>
  <si>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</si>
  <si>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</si>
  <si>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</si>
  <si>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</si>
  <si>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</si>
  <si>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</si>
  <si>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</si>
  <si>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</si>
  <si>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</si>
  <si>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</si>
  <si>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</si>
  <si>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</si>
  <si>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</si>
  <si>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</si>
  <si>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</si>
  <si>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</si>
  <si>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</si>
  <si>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</si>
  <si>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</si>
  <si>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</si>
  <si>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</si>
  <si>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</si>
  <si>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</si>
  <si>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</si>
  <si>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</si>
  <si>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</si>
  <si>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</si>
  <si>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</si>
  <si>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</si>
  <si>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</si>
  <si>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</si>
  <si>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</si>
  <si>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</si>
  <si>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</si>
  <si>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</si>
  <si>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</si>
  <si>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</si>
  <si>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</si>
  <si>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</si>
  <si>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</si>
  <si>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</si>
  <si>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</si>
  <si>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</si>
  <si>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</si>
  <si>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</si>
  <si>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</si>
  <si>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</si>
  <si>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</si>
  <si>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</si>
  <si>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</si>
  <si>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</si>
  <si>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</si>
  <si>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</si>
  <si>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</si>
  <si>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</si>
  <si>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</si>
  <si>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</si>
  <si>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</si>
  <si>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</si>
  <si>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</si>
  <si>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</si>
  <si>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</si>
  <si>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</si>
  <si>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</si>
  <si>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</si>
  <si>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</si>
  <si>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</si>
  <si>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</si>
  <si>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</si>
  <si>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</si>
  <si>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</si>
  <si>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</si>
  <si>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</si>
  <si>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</si>
  <si>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</si>
  <si>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</si>
  <si>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</si>
  <si>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</si>
  <si>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</si>
  <si>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</si>
  <si>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</si>
  <si>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</si>
  <si>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</si>
  <si>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</si>
  <si>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</si>
  <si>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</si>
  <si>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</si>
  <si>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</si>
  <si>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</si>
  <si>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</si>
  <si>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</si>
  <si>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</si>
  <si>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</si>
  <si>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</si>
  <si>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</si>
  <si>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</si>
  <si>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</si>
  <si>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</si>
  <si>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</si>
  <si>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</si>
  <si>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</si>
  <si>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</si>
  <si>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</si>
  <si>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</si>
  <si>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</si>
  <si>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</si>
  <si>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</si>
  <si>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</si>
  <si>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</si>
  <si>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</si>
  <si>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</si>
  <si>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</si>
  <si>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</si>
  <si>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</si>
  <si>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</si>
  <si>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</si>
  <si>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</si>
  <si>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</si>
  <si>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</si>
  <si>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</si>
  <si>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</si>
  <si>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</si>
  <si>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</si>
  <si>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</si>
  <si>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</si>
  <si>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</si>
  <si>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</si>
  <si>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</si>
  <si>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</si>
  <si>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</si>
  <si>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</si>
  <si>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</si>
  <si>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</si>
  <si>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</si>
  <si>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</si>
  <si>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</si>
  <si>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</si>
  <si>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</si>
  <si>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</si>
  <si>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</si>
  <si>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</si>
  <si>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</si>
  <si>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</si>
  <si>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</si>
  <si>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</si>
  <si>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</si>
  <si>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</si>
  <si>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</si>
  <si>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</si>
  <si>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</si>
  <si>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</si>
  <si>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</si>
  <si>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</si>
  <si>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</si>
  <si>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</si>
  <si>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</si>
  <si>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</si>
  <si>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</si>
  <si>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</si>
  <si>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</si>
  <si>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</si>
  <si>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</si>
  <si>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</si>
  <si>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</si>
  <si>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</si>
  <si>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</si>
  <si>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</si>
  <si>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</si>
  <si>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</si>
  <si>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</si>
  <si>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</si>
  <si>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</si>
  <si>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</si>
  <si>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</si>
  <si>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</si>
  <si>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</si>
  <si>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</si>
  <si>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</si>
  <si>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</si>
  <si>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</si>
  <si>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</si>
  <si>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</si>
  <si>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</si>
  <si>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</si>
  <si>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</si>
  <si>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</si>
  <si>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</si>
  <si>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</si>
  <si>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</si>
  <si>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</si>
  <si>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</si>
  <si>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</si>
  <si>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</si>
  <si>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</si>
  <si>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</si>
  <si>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</si>
  <si>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</si>
  <si>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</si>
  <si>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</si>
  <si>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</si>
  <si>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</si>
  <si>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</si>
  <si>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</si>
  <si>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</si>
  <si>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</si>
  <si>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</si>
  <si>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</si>
  <si>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</si>
  <si>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</si>
  <si>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</si>
  <si>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</si>
  <si>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</si>
  <si>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</si>
  <si>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</si>
  <si>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</si>
  <si>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</si>
  <si>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</si>
  <si>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</si>
  <si>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</si>
  <si>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</si>
  <si>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</si>
  <si>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</si>
  <si>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</si>
  <si>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</si>
  <si>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</si>
  <si>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</si>
  <si>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</si>
  <si>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</si>
  <si>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</si>
  <si>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</si>
  <si>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</si>
  <si>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</si>
  <si>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</si>
  <si>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</si>
  <si>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</si>
  <si>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</si>
  <si>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</si>
  <si>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</si>
  <si>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</si>
  <si>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</si>
  <si>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</si>
  <si>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</si>
  <si>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</si>
  <si>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</si>
  <si>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</si>
  <si>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</si>
  <si>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</si>
  <si>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</si>
  <si>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</si>
  <si>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</si>
  <si>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</si>
  <si>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</si>
  <si>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</si>
  <si>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</si>
  <si>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</si>
  <si>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</si>
  <si>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</si>
  <si>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</si>
  <si>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</si>
  <si>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</si>
  <si>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</si>
  <si>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</si>
  <si>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</si>
  <si>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</si>
  <si>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</si>
  <si>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</si>
  <si>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</si>
  <si>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</si>
  <si>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</si>
  <si>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</si>
  <si>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</si>
  <si>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</si>
  <si>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</si>
  <si>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</si>
  <si>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</si>
  <si>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</si>
  <si>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</si>
  <si>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</si>
  <si>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</si>
  <si>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</si>
  <si>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</si>
  <si>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</si>
  <si>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</si>
  <si>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</si>
  <si>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</si>
  <si>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</si>
  <si>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</si>
  <si>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</si>
  <si>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</si>
  <si>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</si>
  <si>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</si>
  <si>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</si>
  <si>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</si>
  <si>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</si>
  <si>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</si>
  <si>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</si>
  <si>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</si>
  <si>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</si>
  <si>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</si>
  <si>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</si>
  <si>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</si>
  <si>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</si>
  <si>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</si>
  <si>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</si>
  <si>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</si>
  <si>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</si>
  <si>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</si>
  <si>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</si>
  <si>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</si>
  <si>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</si>
  <si>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</si>
  <si>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</si>
  <si>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</si>
  <si>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</si>
  <si>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</si>
  <si>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</si>
  <si>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</si>
  <si>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</si>
  <si>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</si>
  <si>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</si>
  <si>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</si>
  <si>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</si>
  <si>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</si>
  <si>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</si>
  <si>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</si>
  <si>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</si>
  <si>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</si>
  <si>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</si>
  <si>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</si>
  <si>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</si>
  <si>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</si>
  <si>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</si>
  <si>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</si>
  <si>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</si>
  <si>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</si>
  <si>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</si>
  <si>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</si>
  <si>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</si>
  <si>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</si>
  <si>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</si>
  <si>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</si>
  <si>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</si>
  <si>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</si>
  <si>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</si>
  <si>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</si>
  <si>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</si>
  <si>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</si>
  <si>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</si>
  <si>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</si>
  <si>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</si>
  <si>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</si>
  <si>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</si>
  <si>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</si>
  <si>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</si>
  <si>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</si>
  <si>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</si>
  <si>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</si>
  <si>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</si>
  <si>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</si>
  <si>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</si>
  <si>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</si>
  <si>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</si>
  <si>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</si>
  <si>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</si>
  <si>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</si>
  <si>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</si>
  <si>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</si>
  <si>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</si>
  <si>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</si>
  <si>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</si>
  <si>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</si>
  <si>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</si>
  <si>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</si>
  <si>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</si>
  <si>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</si>
  <si>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</si>
  <si>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</si>
  <si>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</si>
  <si>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</si>
  <si>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</si>
  <si>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</si>
  <si>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</si>
  <si>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</si>
  <si>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</si>
  <si>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</si>
  <si>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</si>
  <si>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</si>
  <si>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</si>
  <si>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</si>
  <si>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</si>
  <si>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</si>
  <si>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</si>
  <si>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</si>
  <si>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</si>
  <si>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</si>
  <si>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</si>
  <si>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</si>
  <si>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</si>
  <si>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</si>
  <si>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</si>
  <si>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</si>
  <si>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</si>
  <si>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</si>
  <si>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</si>
  <si>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</si>
  <si>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</si>
  <si>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</si>
  <si>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</si>
  <si>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</si>
  <si>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</si>
  <si>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</si>
  <si>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</si>
  <si>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</si>
  <si>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</si>
  <si>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</si>
  <si>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</si>
  <si>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</si>
  <si>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</si>
  <si>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</si>
  <si>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</si>
  <si>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</si>
  <si>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</si>
  <si>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</si>
  <si>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</si>
  <si>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</si>
  <si>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</si>
  <si>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</si>
  <si>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</si>
  <si>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</si>
  <si>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</si>
  <si>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</si>
  <si>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</si>
  <si>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</si>
  <si>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</si>
  <si>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</si>
  <si>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</si>
  <si>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</si>
  <si>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</si>
  <si>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</si>
  <si>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</si>
  <si>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</si>
  <si>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</si>
  <si>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</si>
  <si>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</si>
  <si>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</si>
  <si>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</si>
  <si>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</si>
  <si>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</si>
  <si>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</si>
  <si>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</si>
  <si>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</si>
  <si>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</si>
  <si>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</si>
  <si>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</si>
  <si>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</si>
  <si>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</si>
  <si>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</si>
  <si>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</si>
  <si>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</si>
  <si>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</si>
  <si>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</si>
  <si>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</si>
  <si>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</si>
  <si>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</si>
  <si>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</si>
  <si>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</si>
  <si>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</si>
  <si>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</si>
  <si>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</si>
  <si>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</si>
  <si>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</si>
  <si>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</si>
  <si>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</si>
  <si>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</si>
  <si>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</si>
  <si>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</si>
  <si>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</si>
  <si>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</si>
  <si>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</si>
  <si>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</si>
  <si>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</si>
  <si>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</si>
  <si>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</si>
  <si>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</si>
  <si>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</si>
  <si>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</si>
  <si>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</si>
  <si>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</si>
  <si>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</si>
  <si>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</si>
  <si>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</si>
  <si>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</si>
  <si>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</si>
  <si>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</si>
  <si>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</si>
  <si>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</si>
  <si>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</si>
  <si>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</si>
  <si>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</si>
  <si>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</si>
  <si>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</si>
  <si>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</si>
  <si>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</si>
  <si>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</si>
  <si>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</si>
  <si>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</si>
  <si>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</si>
  <si>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</si>
  <si>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</si>
  <si>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</si>
  <si>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</si>
  <si>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</si>
  <si>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</si>
  <si>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</si>
  <si>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</si>
  <si>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</si>
  <si>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</si>
  <si>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</si>
  <si>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</si>
  <si>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</si>
  <si>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</si>
  <si>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</si>
  <si>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</si>
  <si>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</si>
  <si>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</si>
  <si>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</si>
  <si>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</si>
  <si>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</si>
  <si>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</si>
  <si>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</si>
  <si>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</si>
  <si>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</si>
  <si>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</si>
  <si>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</si>
  <si>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</si>
  <si>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</si>
  <si>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</si>
  <si>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</si>
  <si>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</si>
  <si>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</si>
  <si>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</si>
  <si>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</si>
  <si>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</si>
  <si>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</si>
  <si>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</si>
  <si>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</si>
  <si>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</si>
  <si>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</si>
  <si>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</si>
  <si>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</si>
  <si>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</si>
  <si>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</si>
  <si>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日本・ＯＥＣＤ事業協力信託基金拠出金</t>
  </si>
  <si>
    <t>大臣官房</t>
    <rPh sb="0" eb="2">
      <t>ダイジン</t>
    </rPh>
    <rPh sb="2" eb="4">
      <t>カンボウ</t>
    </rPh>
    <phoneticPr fontId="5"/>
  </si>
  <si>
    <t>国際課国際協力企画室</t>
    <rPh sb="0" eb="3">
      <t>コクサイカ</t>
    </rPh>
    <rPh sb="3" eb="10">
      <t>コクサイキョウリョクキカクシツ</t>
    </rPh>
    <phoneticPr fontId="5"/>
  </si>
  <si>
    <t>国際協力企画室長
原田　大地</t>
    <rPh sb="0" eb="2">
      <t>コクサイ</t>
    </rPh>
    <rPh sb="2" eb="4">
      <t>キョウリョク</t>
    </rPh>
    <rPh sb="4" eb="6">
      <t>キカク</t>
    </rPh>
    <rPh sb="6" eb="8">
      <t>シツチョウ</t>
    </rPh>
    <rPh sb="9" eb="11">
      <t>ハラダ</t>
    </rPh>
    <rPh sb="12" eb="14">
      <t>ダイチ</t>
    </rPh>
    <phoneticPr fontId="5"/>
  </si>
  <si>
    <t>-</t>
  </si>
  <si>
    <t>-</t>
    <phoneticPr fontId="5"/>
  </si>
  <si>
    <t>-</t>
    <phoneticPr fontId="5"/>
  </si>
  <si>
    <t>ＯＥＣＤが実施している「生徒の学習到達度調査（ＰＩＳＡ）」及び「OECD国際教育インディケータ（INES)事業」に参加し、我が国を含んだ国際指標を得る。</t>
  </si>
  <si>
    <t>「生徒の学習到達度調査（ＰＩＳＡ）」及び「ＯＥＣＤ国際教育インディケータ（ＩＮＥＳ）事業」を行うために各国に求められる資金を拠出する。ＰＩＳＡは、義務教育修了段階の15歳の生徒の読解力、数学的リテラシー、科学的リテラシーを主要3分野として調査を実施するもの。ＩＮＥＳは、世界各国の教育制度や政策について共通の枠組みの中で比較対照する指標（インディケータ）を開発し、各国の教育政策の形成に役立てるものである。　　　　　　　　　　　　　　　　　　　　　　　　　　　　　　　　　　　　　　　　　　　　　　　　　　　　　　　　　　　　　　　　　　　　　　　　　　　　　　　　　　　　　　　　　　　　　　　　　　　　　　　　　　　　　　　　　　　　　　　　　　　　　　　　　　　　　　　　　　　　　　　　　　　　　　　　　　　　　　　　　　　　　　　　　（本事業はＯＥＣＤに対する拠出金事業であり、分担率は各国の過去3年間のＧＮＰを基に算出されている。）</t>
  </si>
  <si>
    <t>16</t>
    <phoneticPr fontId="5"/>
  </si>
  <si>
    <t>11</t>
    <phoneticPr fontId="5"/>
  </si>
  <si>
    <t>434</t>
    <phoneticPr fontId="5"/>
  </si>
  <si>
    <t>430</t>
    <phoneticPr fontId="5"/>
  </si>
  <si>
    <t>425</t>
    <phoneticPr fontId="5"/>
  </si>
  <si>
    <t>408</t>
    <phoneticPr fontId="5"/>
  </si>
  <si>
    <t>ＯＥＣＤのＰＩＳＡ、ＩＮＥＳについて我が国を含む国際指標を得ること。</t>
  </si>
  <si>
    <t>本事業において得られた我が国を含む国際指標をまとめた報告書の数　　　　　　　　　　　　　　　　　　　　　　　　　　　　　　　　　　　　　　　　　　　　　　　　　　　　　　　　　　　　　　　　　　　　　　　　　　</t>
  </si>
  <si>
    <t>件</t>
    <rPh sb="0" eb="1">
      <t>ケン</t>
    </rPh>
    <phoneticPr fontId="5"/>
  </si>
  <si>
    <t>-</t>
    <phoneticPr fontId="5"/>
  </si>
  <si>
    <t>全職員数に占める邦人職員数（専門職以上）の割合</t>
  </si>
  <si>
    <t>ＯＥＣＤ内部資料（２０１３～２０１７年度版）</t>
    <rPh sb="4" eb="6">
      <t>ナイブ</t>
    </rPh>
    <rPh sb="6" eb="8">
      <t>シリョウ</t>
    </rPh>
    <rPh sb="18" eb="20">
      <t>ネンド</t>
    </rPh>
    <rPh sb="20" eb="21">
      <t>バン</t>
    </rPh>
    <phoneticPr fontId="5"/>
  </si>
  <si>
    <t>-</t>
    <phoneticPr fontId="5"/>
  </si>
  <si>
    <t>-</t>
    <phoneticPr fontId="5"/>
  </si>
  <si>
    <t>全幹部職員数に占める邦人幹部職員数の割合</t>
  </si>
  <si>
    <t>-</t>
    <phoneticPr fontId="5"/>
  </si>
  <si>
    <t>ＯＥＣＤのＰＩＳＡ、ＩＮＥＳ会合への参加回数</t>
  </si>
  <si>
    <t>各年度の執行額／各年度の報告書数
※便宜的に日本の拠出金のみを対象として、参考数値として算出。ＯＥＣＤのＰＩＳＡ事業、ＩＮＥＳ事業では、日本及び他国からの拠出金をとりまとめて事業を行っているため、我が国からの拠出金のみにおける単位当たりコストは経年比較に適さない。　　　　　　　　　</t>
  </si>
  <si>
    <t>回</t>
    <rPh sb="0" eb="1">
      <t>カイ</t>
    </rPh>
    <phoneticPr fontId="5"/>
  </si>
  <si>
    <t>102,872/2</t>
  </si>
  <si>
    <t>107,170/2</t>
  </si>
  <si>
    <t>92,345/2</t>
    <phoneticPr fontId="5"/>
  </si>
  <si>
    <t>13 豊かな国際社会の構築に資する国際交流・協力の推進</t>
  </si>
  <si>
    <t>13-2 国際協力の推進</t>
  </si>
  <si>
    <t>-</t>
    <phoneticPr fontId="5"/>
  </si>
  <si>
    <t>-</t>
    <phoneticPr fontId="5"/>
  </si>
  <si>
    <t>-</t>
    <phoneticPr fontId="5"/>
  </si>
  <si>
    <t>OECD/生徒の学習到達度調査（PISA）への参加</t>
    <phoneticPr fontId="5"/>
  </si>
  <si>
    <t>今後の我が国教育施策推進に効果的に活用すべく、OECD/PISA2018の報告書を刊行</t>
    <phoneticPr fontId="5"/>
  </si>
  <si>
    <t>本事業により、ＯＥＣＤが実施しているＰＩＳＡ及びOECD国際教育インディケータ（INES)事業を通じて、我が国を含むＯＥＣＤ加盟国等の教育・学習に関する国際指標の収集という国際的な取組に日本が貢献するとともに、我が国及び他国の教育施策の現状が把握できる。このことにより、上位施策の達成目標「国際機関の活動等の推進を通じて、国際的な取組に日本が貢献するとともに、我が国の教育施策の充実のために有益な情報の収集等を行う」へ寄与する。</t>
  </si>
  <si>
    <t>-</t>
    <phoneticPr fontId="5"/>
  </si>
  <si>
    <t>-</t>
    <phoneticPr fontId="5"/>
  </si>
  <si>
    <t>-</t>
    <phoneticPr fontId="5"/>
  </si>
  <si>
    <t>-</t>
    <phoneticPr fontId="5"/>
  </si>
  <si>
    <t>我が国の教育政策上重要な調査・研究を行う事業であり、特にPISAの調査結果は毎回大きく取り上げて報道される等、国民の関心も高い。</t>
    <rPh sb="40" eb="41">
      <t>オオ</t>
    </rPh>
    <rPh sb="43" eb="44">
      <t>ト</t>
    </rPh>
    <rPh sb="45" eb="46">
      <t>ア</t>
    </rPh>
    <phoneticPr fontId="5"/>
  </si>
  <si>
    <t>国際約束に基づく拠出金であり、国が支出する必要がある。</t>
    <rPh sb="17" eb="19">
      <t>シシュツ</t>
    </rPh>
    <rPh sb="21" eb="23">
      <t>ヒツヨウ</t>
    </rPh>
    <phoneticPr fontId="5"/>
  </si>
  <si>
    <t>本事業は、OECDの事業に世界の主要国とともに我が国が参加することにより、得られる国際指標の信頼性が向上することとなる。よって、「国際機関が実施する事業に拠出する等、国内外における活動を通じて国際的な取組に日本が貢献する」という施策(13-2 国際協力の推進）においても直接的な達成手段の一つであり、優先度の高い事業である。</t>
    <rPh sb="13" eb="15">
      <t>セカイ</t>
    </rPh>
    <rPh sb="16" eb="18">
      <t>シュヨウ</t>
    </rPh>
    <rPh sb="18" eb="19">
      <t>コク</t>
    </rPh>
    <rPh sb="65" eb="67">
      <t>コクサイ</t>
    </rPh>
    <rPh sb="67" eb="69">
      <t>キカン</t>
    </rPh>
    <rPh sb="70" eb="72">
      <t>ジッシ</t>
    </rPh>
    <rPh sb="74" eb="76">
      <t>ジギョウ</t>
    </rPh>
    <rPh sb="77" eb="79">
      <t>キョシュツ</t>
    </rPh>
    <rPh sb="81" eb="82">
      <t>トウ</t>
    </rPh>
    <rPh sb="83" eb="86">
      <t>コクナイガイ</t>
    </rPh>
    <rPh sb="90" eb="92">
      <t>カツドウ</t>
    </rPh>
    <rPh sb="122" eb="124">
      <t>コクサイ</t>
    </rPh>
    <rPh sb="124" eb="126">
      <t>キョウリョク</t>
    </rPh>
    <rPh sb="127" eb="129">
      <t>スイシン</t>
    </rPh>
    <phoneticPr fontId="5"/>
  </si>
  <si>
    <t>国際機関であるOECDが実施する事業に対する拠出金であり、支出先はOECDに限定される。</t>
    <rPh sb="0" eb="2">
      <t>コクサイ</t>
    </rPh>
    <rPh sb="2" eb="4">
      <t>キカン</t>
    </rPh>
    <rPh sb="12" eb="14">
      <t>ジッシ</t>
    </rPh>
    <rPh sb="16" eb="18">
      <t>ジギョウ</t>
    </rPh>
    <rPh sb="19" eb="20">
      <t>タイ</t>
    </rPh>
    <rPh sb="22" eb="25">
      <t>キョシュツキン</t>
    </rPh>
    <rPh sb="29" eb="31">
      <t>シシュツ</t>
    </rPh>
    <rPh sb="31" eb="32">
      <t>サキ</t>
    </rPh>
    <rPh sb="38" eb="40">
      <t>ゲンテイ</t>
    </rPh>
    <phoneticPr fontId="5"/>
  </si>
  <si>
    <t>拠出金の分担率は、加盟国の合意により各国の過去３年間のGNP等を反映した算定方式に基づき決定されているため、我が国の負担は妥当なものとなっている。</t>
    <rPh sb="0" eb="3">
      <t>キョシュツキン</t>
    </rPh>
    <rPh sb="4" eb="6">
      <t>ブンタン</t>
    </rPh>
    <rPh sb="6" eb="7">
      <t>リツ</t>
    </rPh>
    <rPh sb="9" eb="12">
      <t>カメイコク</t>
    </rPh>
    <rPh sb="13" eb="15">
      <t>ゴウイ</t>
    </rPh>
    <rPh sb="30" eb="31">
      <t>トウ</t>
    </rPh>
    <rPh sb="32" eb="34">
      <t>ハンエイ</t>
    </rPh>
    <rPh sb="36" eb="38">
      <t>サンテイ</t>
    </rPh>
    <rPh sb="38" eb="40">
      <t>ホウシキ</t>
    </rPh>
    <phoneticPr fontId="5"/>
  </si>
  <si>
    <t>拠出金の支出先であるＰＩＳＡ，ＩＮＥＳの各事業では事業計画と予算を我が国を含む加盟国が参加するＰＩＳＡ運営理事会、ＩＮＥＳワーキンググループにて審議の上、決定している。</t>
    <rPh sb="37" eb="38">
      <t>フク</t>
    </rPh>
    <rPh sb="39" eb="42">
      <t>カメイコク</t>
    </rPh>
    <phoneticPr fontId="5"/>
  </si>
  <si>
    <t>ＯＥＣＤから着実に成果報告書が発刊されており、目標に見合った成果実績となっている。</t>
    <rPh sb="6" eb="8">
      <t>チャクジツ</t>
    </rPh>
    <rPh sb="9" eb="11">
      <t>セイカ</t>
    </rPh>
    <rPh sb="11" eb="14">
      <t>ホウコクショ</t>
    </rPh>
    <rPh sb="15" eb="17">
      <t>ハッカン</t>
    </rPh>
    <rPh sb="23" eb="25">
      <t>モクヒョウ</t>
    </rPh>
    <rPh sb="26" eb="28">
      <t>ミア</t>
    </rPh>
    <rPh sb="30" eb="32">
      <t>セイカ</t>
    </rPh>
    <rPh sb="32" eb="34">
      <t>ジッセキ</t>
    </rPh>
    <phoneticPr fontId="5"/>
  </si>
  <si>
    <t>国際機関であるOECDが実施する教育事業に参加することにより、正確な国際比較や蓄積された知見に基づく分析が可能となっており、実効性は高い。</t>
  </si>
  <si>
    <t>PISA,INES事業への参加により、計画どおり成果報告書の刊行が行われている。</t>
    <rPh sb="9" eb="11">
      <t>ジギョウ</t>
    </rPh>
    <rPh sb="13" eb="15">
      <t>サンカ</t>
    </rPh>
    <rPh sb="19" eb="21">
      <t>ケイカク</t>
    </rPh>
    <rPh sb="24" eb="26">
      <t>セイカ</t>
    </rPh>
    <rPh sb="26" eb="29">
      <t>ホウコクショ</t>
    </rPh>
    <rPh sb="30" eb="32">
      <t>カンコウ</t>
    </rPh>
    <rPh sb="33" eb="34">
      <t>オコナ</t>
    </rPh>
    <phoneticPr fontId="5"/>
  </si>
  <si>
    <t>成果物は、出版・HP掲載等により、教育関係者、機関等に広く活用されている。</t>
  </si>
  <si>
    <t>‐</t>
  </si>
  <si>
    <t>無</t>
  </si>
  <si>
    <t>国際機関であるＯＥＣＤが実施する調査に参加することにより、正確な国際比較等が可能となっており、ＯＥＣＤへの拠出は適切かつ必要である。また、調査への参加国も、OECD非加盟国を含めて着実に増加していることから、対外的にも調査への信頼度が高まっていることがわかる。</t>
    <rPh sb="60" eb="62">
      <t>ヒツヨウ</t>
    </rPh>
    <rPh sb="82" eb="83">
      <t>ヒ</t>
    </rPh>
    <rPh sb="83" eb="86">
      <t>カメイコク</t>
    </rPh>
    <rPh sb="87" eb="88">
      <t>フク</t>
    </rPh>
    <phoneticPr fontId="5"/>
  </si>
  <si>
    <t>今後も引き続き、PISA運営理事会等の場で、拠出先であるOECD事務局に適切な予算執行と成果の刊行について要請していく。</t>
    <rPh sb="12" eb="14">
      <t>ウンエイ</t>
    </rPh>
    <rPh sb="14" eb="17">
      <t>リジカイ</t>
    </rPh>
    <rPh sb="44" eb="46">
      <t>セイカ</t>
    </rPh>
    <rPh sb="47" eb="49">
      <t>カンコウ</t>
    </rPh>
    <phoneticPr fontId="5"/>
  </si>
  <si>
    <t>「生徒の学習到達度調査（PISA)」及び「OECD教育インディケータ事業（INES)」の事業運営</t>
    <rPh sb="44" eb="46">
      <t>ジギョウ</t>
    </rPh>
    <rPh sb="46" eb="48">
      <t>ウンエイ</t>
    </rPh>
    <phoneticPr fontId="5"/>
  </si>
  <si>
    <t>拠出金</t>
    <rPh sb="0" eb="3">
      <t>キョシュツキン</t>
    </rPh>
    <phoneticPr fontId="5"/>
  </si>
  <si>
    <t>-</t>
    <phoneticPr fontId="5"/>
  </si>
  <si>
    <t>-</t>
    <phoneticPr fontId="5"/>
  </si>
  <si>
    <t>経済協力開発機構（OECD）</t>
    <rPh sb="0" eb="2">
      <t>ケイザイ</t>
    </rPh>
    <rPh sb="2" eb="4">
      <t>キョウリョク</t>
    </rPh>
    <rPh sb="4" eb="6">
      <t>カイハツ</t>
    </rPh>
    <rPh sb="6" eb="8">
      <t>キコウ</t>
    </rPh>
    <phoneticPr fontId="5"/>
  </si>
  <si>
    <t>「生徒の学習到達度調査（PISA)」及び「OECD教育インディケータ事業（INES)」に参加するための拠出金</t>
  </si>
  <si>
    <t>ユネスコ事業等拠出金</t>
    <rPh sb="4" eb="7">
      <t>ジギョウナド</t>
    </rPh>
    <rPh sb="7" eb="10">
      <t>キョシュツキン</t>
    </rPh>
    <phoneticPr fontId="5"/>
  </si>
  <si>
    <t>日本再興戦略に掲げた2025年までに国連関係機関の邦人職員数を1000人とする目標に向けた水準(3.1%)を超えているところ、昨年水準(4.38%)の維持に加え、直近過去5年間の最高水準(4.62%)に前年度の上昇率を掛けた値を目標とする。</t>
    <phoneticPr fontId="5"/>
  </si>
  <si>
    <t>国連事務局の「望ましい職員数」の水準(6.2%)を超えているところ、右水準(6.7%)の継続に加え１名の増。</t>
    <phoneticPr fontId="5"/>
  </si>
  <si>
    <t>92,533/2</t>
    <phoneticPr fontId="5"/>
  </si>
  <si>
    <t>-</t>
    <phoneticPr fontId="5"/>
  </si>
  <si>
    <t>-</t>
    <phoneticPr fontId="5"/>
  </si>
  <si>
    <t>『PISA2015年調査　生徒のwell-being（生徒の「健やかさ・幸福度」）　報告書』
『図表でみる教育　OECDインディケータ（2017年版）』</t>
    <phoneticPr fontId="5"/>
  </si>
  <si>
    <t>千円</t>
    <rPh sb="0" eb="2">
      <t>センエン</t>
    </rPh>
    <phoneticPr fontId="5"/>
  </si>
  <si>
    <t>千円/件数</t>
    <rPh sb="0" eb="2">
      <t>センエン</t>
    </rPh>
    <rPh sb="3" eb="5">
      <t>ケンスウ</t>
    </rPh>
    <phoneticPr fontId="5"/>
  </si>
  <si>
    <t>平成27年度にOECDを通じてPISA調査を実施
平成28年度にOECD/PISA2015 の報告書を刊行
平成29年度にOECD/PISA2015の報告書（「生徒のwell-being」及び「協同問題解決能力調査」）を刊行</t>
    <phoneticPr fontId="5"/>
  </si>
  <si>
    <t>平成31年度にOECD/PISAの報告書を刊行</t>
    <phoneticPr fontId="5"/>
  </si>
  <si>
    <t>平成31年度</t>
    <rPh sb="0" eb="2">
      <t>ヘイセイ</t>
    </rPh>
    <rPh sb="4" eb="6">
      <t>ネンド</t>
    </rPh>
    <phoneticPr fontId="5"/>
  </si>
  <si>
    <t>１．事業評価の観点：本事業は、OECDにおける教育分野の事業活動に参加し、我が国を含めた世界各国の教育制度や政策に係る国際指標を形成することを目的に実施しており、事業評価に当たっては事業成果等の観点から検証を行った。
２．所見：外部有識者の指摘を踏まえ、事業の成果をより的確に把握できるよう工夫すべきである。</t>
    <phoneticPr fontId="5"/>
  </si>
  <si>
    <t>本事業は、OECDが実施する事業に参加し、我が国を含んだ指標を得るもので、成果指標として我が国も含む国際指標をまとめた報告書の数を用いることは妥当と考えるが、次年度以降の事業実施に向けて、自らコントロールできる成果指標の設定を検討する。</t>
    <phoneticPr fontId="5"/>
  </si>
  <si>
    <t>-</t>
    <phoneticPr fontId="5"/>
  </si>
  <si>
    <t>-</t>
    <phoneticPr fontId="5"/>
  </si>
  <si>
    <t>A.　経済協力開発機構（OECD）</t>
    <phoneticPr fontId="5"/>
  </si>
  <si>
    <t xml:space="preserve">事業目的は明確であり、施策目標の達成手段として適切なものとなっており、当該事業の成果は施策目標の達成に向け十分な役割を果たしている。ただし、成果指標は、事業の成果を適切に測るため一層の工夫が必要であり、成果目標値については水準の妥当性について判断できないため、検証する必要がある。また、自らコントロールできる成果指標の設定について検討されたい。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</si>
</sst>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34</xdr:col>
      <xdr:colOff>79356</xdr:colOff>
      <xdr:row>744</xdr:row>
      <xdr:rowOff>126544</xdr:rowOff>
    </xdr:to>
    <xdr:sp macro="" textlink="">
      <xdr:nvSpPr>
        <xdr:cNvPr id="2" name="AutoShape 15">
          <a:extLst>
            <a:ext uri="{FF2B5EF4-FFF2-40B4-BE49-F238E27FC236}">
              <a16:creationId xmlns:a16="http://schemas.microsoft.com/office/drawing/2014/main" id="{B0FA7A89-5340-485C-9770-C8122E98FDBB}"/>
            </a:ext>
          </a:extLst>
        </xdr:cNvPr>
        <xdr:cNvSpPr>
          <a:spLocks noChangeArrowheads="1"/>
        </xdr:cNvSpPr>
      </xdr:nvSpPr>
      <xdr:spPr bwMode="auto">
        <a:xfrm>
          <a:off x="3643313" y="43529250"/>
          <a:ext cx="3317856" cy="11981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92</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25</xdr:col>
      <xdr:colOff>191200</xdr:colOff>
      <xdr:row>744</xdr:row>
      <xdr:rowOff>235321</xdr:rowOff>
    </xdr:from>
    <xdr:to>
      <xdr:col>25</xdr:col>
      <xdr:colOff>200398</xdr:colOff>
      <xdr:row>748</xdr:row>
      <xdr:rowOff>235328</xdr:rowOff>
    </xdr:to>
    <xdr:sp macro="" textlink="">
      <xdr:nvSpPr>
        <xdr:cNvPr id="3" name="Line 19">
          <a:extLst>
            <a:ext uri="{FF2B5EF4-FFF2-40B4-BE49-F238E27FC236}">
              <a16:creationId xmlns:a16="http://schemas.microsoft.com/office/drawing/2014/main" id="{33DCBC3A-1CD8-4CE6-AF0C-A731CA7EF2A4}"/>
            </a:ext>
          </a:extLst>
        </xdr:cNvPr>
        <xdr:cNvSpPr>
          <a:spLocks noChangeShapeType="1"/>
        </xdr:cNvSpPr>
      </xdr:nvSpPr>
      <xdr:spPr bwMode="auto">
        <a:xfrm flipH="1">
          <a:off x="5251356" y="44836134"/>
          <a:ext cx="9198" cy="14287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188933</xdr:colOff>
      <xdr:row>748</xdr:row>
      <xdr:rowOff>220746</xdr:rowOff>
    </xdr:from>
    <xdr:to>
      <xdr:col>29</xdr:col>
      <xdr:colOff>110492</xdr:colOff>
      <xdr:row>749</xdr:row>
      <xdr:rowOff>288260</xdr:rowOff>
    </xdr:to>
    <xdr:sp macro="" textlink="">
      <xdr:nvSpPr>
        <xdr:cNvPr id="4" name="AutoShape 18">
          <a:extLst>
            <a:ext uri="{FF2B5EF4-FFF2-40B4-BE49-F238E27FC236}">
              <a16:creationId xmlns:a16="http://schemas.microsoft.com/office/drawing/2014/main" id="{C317B590-FC1D-4274-A329-B13B77A6DC44}"/>
            </a:ext>
          </a:extLst>
        </xdr:cNvPr>
        <xdr:cNvSpPr>
          <a:spLocks noChangeArrowheads="1"/>
        </xdr:cNvSpPr>
      </xdr:nvSpPr>
      <xdr:spPr bwMode="auto">
        <a:xfrm>
          <a:off x="4641871" y="46250309"/>
          <a:ext cx="1338402" cy="42470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19</xdr:col>
      <xdr:colOff>193975</xdr:colOff>
      <xdr:row>749</xdr:row>
      <xdr:rowOff>225789</xdr:rowOff>
    </xdr:from>
    <xdr:to>
      <xdr:col>33</xdr:col>
      <xdr:colOff>19797</xdr:colOff>
      <xdr:row>752</xdr:row>
      <xdr:rowOff>120061</xdr:rowOff>
    </xdr:to>
    <xdr:sp macro="" textlink="">
      <xdr:nvSpPr>
        <xdr:cNvPr id="5" name="AutoShape 17">
          <a:extLst>
            <a:ext uri="{FF2B5EF4-FFF2-40B4-BE49-F238E27FC236}">
              <a16:creationId xmlns:a16="http://schemas.microsoft.com/office/drawing/2014/main" id="{061E20AA-4336-478A-BF47-F7EA2F7D4793}"/>
            </a:ext>
          </a:extLst>
        </xdr:cNvPr>
        <xdr:cNvSpPr>
          <a:spLocks noChangeArrowheads="1"/>
        </xdr:cNvSpPr>
      </xdr:nvSpPr>
      <xdr:spPr bwMode="auto">
        <a:xfrm>
          <a:off x="4039694" y="46612539"/>
          <a:ext cx="2659509" cy="96583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A.経済協力開発機構（OECD）：</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18</xdr:col>
      <xdr:colOff>50959</xdr:colOff>
      <xdr:row>752</xdr:row>
      <xdr:rowOff>240916</xdr:rowOff>
    </xdr:from>
    <xdr:to>
      <xdr:col>34</xdr:col>
      <xdr:colOff>75612</xdr:colOff>
      <xdr:row>755</xdr:row>
      <xdr:rowOff>81233</xdr:rowOff>
    </xdr:to>
    <xdr:sp macro="" textlink="">
      <xdr:nvSpPr>
        <xdr:cNvPr id="6" name="AutoShape 20">
          <a:extLst>
            <a:ext uri="{FF2B5EF4-FFF2-40B4-BE49-F238E27FC236}">
              <a16:creationId xmlns:a16="http://schemas.microsoft.com/office/drawing/2014/main" id="{86D6C921-C5E7-4AD8-A4AC-AFCD8644455C}"/>
            </a:ext>
          </a:extLst>
        </xdr:cNvPr>
        <xdr:cNvSpPr>
          <a:spLocks noChangeArrowheads="1"/>
        </xdr:cNvSpPr>
      </xdr:nvSpPr>
      <xdr:spPr bwMode="auto">
        <a:xfrm>
          <a:off x="3694272" y="47699229"/>
          <a:ext cx="3263153" cy="9118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56032</xdr:colOff>
      <xdr:row>752</xdr:row>
      <xdr:rowOff>168087</xdr:rowOff>
    </xdr:from>
    <xdr:to>
      <xdr:col>33</xdr:col>
      <xdr:colOff>66118</xdr:colOff>
      <xdr:row>755</xdr:row>
      <xdr:rowOff>100859</xdr:rowOff>
    </xdr:to>
    <xdr:sp macro="" textlink="">
      <xdr:nvSpPr>
        <xdr:cNvPr id="7" name="AutoShape 21">
          <a:extLst>
            <a:ext uri="{FF2B5EF4-FFF2-40B4-BE49-F238E27FC236}">
              <a16:creationId xmlns:a16="http://schemas.microsoft.com/office/drawing/2014/main" id="{AC344FEE-8BB8-468A-83B9-D5DC9B5A1411}"/>
            </a:ext>
          </a:extLst>
        </xdr:cNvPr>
        <xdr:cNvSpPr>
          <a:spLocks noChangeArrowheads="1"/>
        </xdr:cNvSpPr>
      </xdr:nvSpPr>
      <xdr:spPr bwMode="auto">
        <a:xfrm>
          <a:off x="3901751" y="47626400"/>
          <a:ext cx="2843773" cy="100433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「生徒の学習到達度調査（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PISA)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」及び「</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教育インディケータ事業（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INES)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」に参加するための拠出金　</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5" zoomScale="75" zoomScaleNormal="75" zoomScaleSheetLayoutView="75" zoomScalePageLayoutView="85" workbookViewId="0">
      <selection activeCell="BI730" sqref="BI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419</v>
      </c>
      <c r="AT2" s="940"/>
      <c r="AU2" s="940"/>
      <c r="AV2" s="52" t="str">
        <f>IF(AW2="", "", "-")</f>
        <v/>
      </c>
      <c r="AW2" s="911"/>
      <c r="AX2" s="911"/>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556</v>
      </c>
      <c r="AF5" s="698"/>
      <c r="AG5" s="698"/>
      <c r="AH5" s="698"/>
      <c r="AI5" s="698"/>
      <c r="AJ5" s="698"/>
      <c r="AK5" s="698"/>
      <c r="AL5" s="698"/>
      <c r="AM5" s="698"/>
      <c r="AN5" s="698"/>
      <c r="AO5" s="698"/>
      <c r="AP5" s="699"/>
      <c r="AQ5" s="700" t="s">
        <v>557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2" t="s">
        <v>549</v>
      </c>
      <c r="Z7" s="439"/>
      <c r="AA7" s="439"/>
      <c r="AB7" s="439"/>
      <c r="AC7" s="439"/>
      <c r="AD7" s="923"/>
      <c r="AE7" s="912" t="s">
        <v>560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v>
      </c>
      <c r="H8" s="719"/>
      <c r="I8" s="719"/>
      <c r="J8" s="719"/>
      <c r="K8" s="719"/>
      <c r="L8" s="719"/>
      <c r="M8" s="719"/>
      <c r="N8" s="719"/>
      <c r="O8" s="719"/>
      <c r="P8" s="719"/>
      <c r="Q8" s="719"/>
      <c r="R8" s="719"/>
      <c r="S8" s="719"/>
      <c r="T8" s="719"/>
      <c r="U8" s="719"/>
      <c r="V8" s="719"/>
      <c r="W8" s="719"/>
      <c r="X8" s="942"/>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103</v>
      </c>
      <c r="Q13" s="657"/>
      <c r="R13" s="657"/>
      <c r="S13" s="657"/>
      <c r="T13" s="657"/>
      <c r="U13" s="657"/>
      <c r="V13" s="658"/>
      <c r="W13" s="656">
        <v>108</v>
      </c>
      <c r="X13" s="657"/>
      <c r="Y13" s="657"/>
      <c r="Z13" s="657"/>
      <c r="AA13" s="657"/>
      <c r="AB13" s="657"/>
      <c r="AC13" s="658"/>
      <c r="AD13" s="656">
        <v>92</v>
      </c>
      <c r="AE13" s="657"/>
      <c r="AF13" s="657"/>
      <c r="AG13" s="657"/>
      <c r="AH13" s="657"/>
      <c r="AI13" s="657"/>
      <c r="AJ13" s="658"/>
      <c r="AK13" s="656">
        <v>93</v>
      </c>
      <c r="AL13" s="657"/>
      <c r="AM13" s="657"/>
      <c r="AN13" s="657"/>
      <c r="AO13" s="657"/>
      <c r="AP13" s="657"/>
      <c r="AQ13" s="658"/>
      <c r="AR13" s="919">
        <v>89</v>
      </c>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631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631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632</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7">
        <f>SUM(P13:V17)</f>
        <v>103</v>
      </c>
      <c r="Q18" s="878"/>
      <c r="R18" s="878"/>
      <c r="S18" s="878"/>
      <c r="T18" s="878"/>
      <c r="U18" s="878"/>
      <c r="V18" s="879"/>
      <c r="W18" s="877">
        <f>SUM(W13:AC17)</f>
        <v>108</v>
      </c>
      <c r="X18" s="878"/>
      <c r="Y18" s="878"/>
      <c r="Z18" s="878"/>
      <c r="AA18" s="878"/>
      <c r="AB18" s="878"/>
      <c r="AC18" s="879"/>
      <c r="AD18" s="877">
        <f>SUM(AD13:AJ17)</f>
        <v>92</v>
      </c>
      <c r="AE18" s="878"/>
      <c r="AF18" s="878"/>
      <c r="AG18" s="878"/>
      <c r="AH18" s="878"/>
      <c r="AI18" s="878"/>
      <c r="AJ18" s="879"/>
      <c r="AK18" s="877">
        <f>SUM(AK13:AQ17)</f>
        <v>93</v>
      </c>
      <c r="AL18" s="878"/>
      <c r="AM18" s="878"/>
      <c r="AN18" s="878"/>
      <c r="AO18" s="878"/>
      <c r="AP18" s="878"/>
      <c r="AQ18" s="879"/>
      <c r="AR18" s="877">
        <f>SUM(AR13:AX17)</f>
        <v>89</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103</v>
      </c>
      <c r="Q19" s="657"/>
      <c r="R19" s="657"/>
      <c r="S19" s="657"/>
      <c r="T19" s="657"/>
      <c r="U19" s="657"/>
      <c r="V19" s="658"/>
      <c r="W19" s="656">
        <v>107</v>
      </c>
      <c r="X19" s="657"/>
      <c r="Y19" s="657"/>
      <c r="Z19" s="657"/>
      <c r="AA19" s="657"/>
      <c r="AB19" s="657"/>
      <c r="AC19" s="658"/>
      <c r="AD19" s="656">
        <v>92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0.9907407407407407</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0.9907407407407407</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hidden="1" customHeight="1" x14ac:dyDescent="0.15">
      <c r="A23" s="967"/>
      <c r="B23" s="968"/>
      <c r="C23" s="968"/>
      <c r="D23" s="968"/>
      <c r="E23" s="968"/>
      <c r="F23" s="969"/>
      <c r="G23" s="952"/>
      <c r="H23" s="953"/>
      <c r="I23" s="953"/>
      <c r="J23" s="953"/>
      <c r="K23" s="953"/>
      <c r="L23" s="953"/>
      <c r="M23" s="953"/>
      <c r="N23" s="953"/>
      <c r="O23" s="954"/>
      <c r="P23" s="919"/>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6"/>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617</v>
      </c>
      <c r="H27" s="956"/>
      <c r="I27" s="956"/>
      <c r="J27" s="956"/>
      <c r="K27" s="956"/>
      <c r="L27" s="956"/>
      <c r="M27" s="956"/>
      <c r="N27" s="956"/>
      <c r="O27" s="957"/>
      <c r="P27" s="656">
        <v>93</v>
      </c>
      <c r="Q27" s="657"/>
      <c r="R27" s="657"/>
      <c r="S27" s="657"/>
      <c r="T27" s="657"/>
      <c r="U27" s="657"/>
      <c r="V27" s="658"/>
      <c r="W27" s="656">
        <v>89</v>
      </c>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478</v>
      </c>
      <c r="H28" s="959"/>
      <c r="I28" s="959"/>
      <c r="J28" s="959"/>
      <c r="K28" s="959"/>
      <c r="L28" s="959"/>
      <c r="M28" s="959"/>
      <c r="N28" s="959"/>
      <c r="O28" s="960"/>
      <c r="P28" s="877">
        <f>P29-SUM(P23:P27)</f>
        <v>0</v>
      </c>
      <c r="Q28" s="878"/>
      <c r="R28" s="878"/>
      <c r="S28" s="878"/>
      <c r="T28" s="878"/>
      <c r="U28" s="878"/>
      <c r="V28" s="879"/>
      <c r="W28" s="877">
        <f>W29-SUM(W23:W27)</f>
        <v>0</v>
      </c>
      <c r="X28" s="878"/>
      <c r="Y28" s="878"/>
      <c r="Z28" s="878"/>
      <c r="AA28" s="878"/>
      <c r="AB28" s="878"/>
      <c r="AC28" s="879"/>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93</v>
      </c>
      <c r="Q29" s="934"/>
      <c r="R29" s="934"/>
      <c r="S29" s="934"/>
      <c r="T29" s="934"/>
      <c r="U29" s="934"/>
      <c r="V29" s="935"/>
      <c r="W29" s="933">
        <f>AR13</f>
        <v>89</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5" t="s">
        <v>472</v>
      </c>
      <c r="AN30" s="915"/>
      <c r="AO30" s="915"/>
      <c r="AP30" s="857"/>
      <c r="AQ30" s="766" t="s">
        <v>355</v>
      </c>
      <c r="AR30" s="767"/>
      <c r="AS30" s="767"/>
      <c r="AT30" s="768"/>
      <c r="AU30" s="773" t="s">
        <v>253</v>
      </c>
      <c r="AV30" s="773"/>
      <c r="AW30" s="773"/>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572</v>
      </c>
      <c r="AV31" s="192"/>
      <c r="AW31" s="394" t="s">
        <v>300</v>
      </c>
      <c r="AX31" s="395"/>
    </row>
    <row r="32" spans="1:50" ht="23.25" customHeight="1" x14ac:dyDescent="0.15">
      <c r="A32" s="399"/>
      <c r="B32" s="397"/>
      <c r="C32" s="397"/>
      <c r="D32" s="397"/>
      <c r="E32" s="397"/>
      <c r="F32" s="398"/>
      <c r="G32" s="560" t="s">
        <v>569</v>
      </c>
      <c r="H32" s="561"/>
      <c r="I32" s="561"/>
      <c r="J32" s="561"/>
      <c r="K32" s="561"/>
      <c r="L32" s="561"/>
      <c r="M32" s="561"/>
      <c r="N32" s="561"/>
      <c r="O32" s="562"/>
      <c r="P32" s="98" t="s">
        <v>570</v>
      </c>
      <c r="Q32" s="98"/>
      <c r="R32" s="98"/>
      <c r="S32" s="98"/>
      <c r="T32" s="98"/>
      <c r="U32" s="98"/>
      <c r="V32" s="98"/>
      <c r="W32" s="98"/>
      <c r="X32" s="99"/>
      <c r="Y32" s="467" t="s">
        <v>12</v>
      </c>
      <c r="Z32" s="527"/>
      <c r="AA32" s="528"/>
      <c r="AB32" s="457" t="s">
        <v>571</v>
      </c>
      <c r="AC32" s="457"/>
      <c r="AD32" s="457"/>
      <c r="AE32" s="211">
        <v>2</v>
      </c>
      <c r="AF32" s="212"/>
      <c r="AG32" s="212"/>
      <c r="AH32" s="212"/>
      <c r="AI32" s="211">
        <v>2</v>
      </c>
      <c r="AJ32" s="212"/>
      <c r="AK32" s="212"/>
      <c r="AL32" s="212"/>
      <c r="AM32" s="211">
        <v>2</v>
      </c>
      <c r="AN32" s="212"/>
      <c r="AO32" s="212"/>
      <c r="AP32" s="212"/>
      <c r="AQ32" s="333" t="s">
        <v>558</v>
      </c>
      <c r="AR32" s="200"/>
      <c r="AS32" s="200"/>
      <c r="AT32" s="334"/>
      <c r="AU32" s="212" t="s">
        <v>558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571</v>
      </c>
      <c r="AC33" s="519"/>
      <c r="AD33" s="519"/>
      <c r="AE33" s="211">
        <v>2</v>
      </c>
      <c r="AF33" s="212"/>
      <c r="AG33" s="212"/>
      <c r="AH33" s="212"/>
      <c r="AI33" s="211">
        <v>2</v>
      </c>
      <c r="AJ33" s="212"/>
      <c r="AK33" s="212"/>
      <c r="AL33" s="212"/>
      <c r="AM33" s="211">
        <v>2</v>
      </c>
      <c r="AN33" s="212"/>
      <c r="AO33" s="212"/>
      <c r="AP33" s="212"/>
      <c r="AQ33" s="333">
        <v>2</v>
      </c>
      <c r="AR33" s="200"/>
      <c r="AS33" s="200"/>
      <c r="AT33" s="334"/>
      <c r="AU33" s="212" t="s">
        <v>621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558</v>
      </c>
      <c r="AR34" s="200"/>
      <c r="AS34" s="200"/>
      <c r="AT34" s="334"/>
      <c r="AU34" s="212" t="s">
        <v>622</v>
      </c>
      <c r="AV34" s="212"/>
      <c r="AW34" s="212"/>
      <c r="AX34" s="214"/>
    </row>
    <row r="35" spans="1:50" ht="23.25" customHeight="1" x14ac:dyDescent="0.15">
      <c r="A35" s="219" t="s">
        <v>528</v>
      </c>
      <c r="B35" s="220"/>
      <c r="C35" s="220"/>
      <c r="D35" s="220"/>
      <c r="E35" s="220"/>
      <c r="F35" s="221"/>
      <c r="G35" s="225" t="s">
        <v>623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575</v>
      </c>
      <c r="AV38" s="192"/>
      <c r="AW38" s="394" t="s">
        <v>300</v>
      </c>
      <c r="AX38" s="395"/>
    </row>
    <row r="39" spans="1:50" ht="23.25" customHeight="1" x14ac:dyDescent="0.15">
      <c r="A39" s="399"/>
      <c r="B39" s="397"/>
      <c r="C39" s="397"/>
      <c r="D39" s="397"/>
      <c r="E39" s="397"/>
      <c r="F39" s="398"/>
      <c r="G39" s="560" t="s">
        <v>618</v>
      </c>
      <c r="H39" s="561"/>
      <c r="I39" s="561"/>
      <c r="J39" s="561"/>
      <c r="K39" s="561"/>
      <c r="L39" s="561"/>
      <c r="M39" s="561"/>
      <c r="N39" s="561"/>
      <c r="O39" s="562"/>
      <c r="P39" s="98" t="s">
        <v>573</v>
      </c>
      <c r="Q39" s="98"/>
      <c r="R39" s="98"/>
      <c r="S39" s="98"/>
      <c r="T39" s="98"/>
      <c r="U39" s="98"/>
      <c r="V39" s="98"/>
      <c r="W39" s="98"/>
      <c r="X39" s="99"/>
      <c r="Y39" s="467" t="s">
        <v>12</v>
      </c>
      <c r="Z39" s="527"/>
      <c r="AA39" s="528"/>
      <c r="AB39" s="457" t="s">
        <v>519</v>
      </c>
      <c r="AC39" s="457"/>
      <c r="AD39" s="457"/>
      <c r="AE39" s="211">
        <v>4.5999999999999996</v>
      </c>
      <c r="AF39" s="212"/>
      <c r="AG39" s="212"/>
      <c r="AH39" s="212"/>
      <c r="AI39" s="211">
        <v>4.4000000000000004</v>
      </c>
      <c r="AJ39" s="212"/>
      <c r="AK39" s="212"/>
      <c r="AL39" s="212"/>
      <c r="AM39" s="211">
        <v>4.4000000000000004</v>
      </c>
      <c r="AN39" s="212"/>
      <c r="AO39" s="212"/>
      <c r="AP39" s="212"/>
      <c r="AQ39" s="333"/>
      <c r="AR39" s="200"/>
      <c r="AS39" s="200"/>
      <c r="AT39" s="334"/>
      <c r="AU39" s="212" t="s">
        <v>576</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519</v>
      </c>
      <c r="AC40" s="519"/>
      <c r="AD40" s="519"/>
      <c r="AE40" s="211" t="s">
        <v>558</v>
      </c>
      <c r="AF40" s="212"/>
      <c r="AG40" s="212"/>
      <c r="AH40" s="212"/>
      <c r="AI40" s="211">
        <v>4.8</v>
      </c>
      <c r="AJ40" s="212"/>
      <c r="AK40" s="212"/>
      <c r="AL40" s="212"/>
      <c r="AM40" s="211">
        <v>4.4000000000000004</v>
      </c>
      <c r="AN40" s="212"/>
      <c r="AO40" s="212"/>
      <c r="AP40" s="212"/>
      <c r="AQ40" s="333">
        <v>4.5999999999999996</v>
      </c>
      <c r="AR40" s="200"/>
      <c r="AS40" s="200"/>
      <c r="AT40" s="334"/>
      <c r="AU40" s="212" t="s">
        <v>572</v>
      </c>
      <c r="AV40" s="212"/>
      <c r="AW40" s="212"/>
      <c r="AX40" s="214"/>
    </row>
    <row r="41" spans="1:50" ht="114"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558</v>
      </c>
      <c r="AF41" s="212"/>
      <c r="AG41" s="212"/>
      <c r="AH41" s="212"/>
      <c r="AI41" s="211">
        <v>92</v>
      </c>
      <c r="AJ41" s="212"/>
      <c r="AK41" s="212"/>
      <c r="AL41" s="212"/>
      <c r="AM41" s="211">
        <v>100</v>
      </c>
      <c r="AN41" s="212"/>
      <c r="AO41" s="212"/>
      <c r="AP41" s="212"/>
      <c r="AQ41" s="333"/>
      <c r="AR41" s="200"/>
      <c r="AS41" s="200"/>
      <c r="AT41" s="334"/>
      <c r="AU41" s="212" t="s">
        <v>572</v>
      </c>
      <c r="AV41" s="212"/>
      <c r="AW41" s="212"/>
      <c r="AX41" s="214"/>
    </row>
    <row r="42" spans="1:50" ht="23.25" customHeight="1" x14ac:dyDescent="0.15">
      <c r="A42" s="219" t="s">
        <v>528</v>
      </c>
      <c r="B42" s="220"/>
      <c r="C42" s="220"/>
      <c r="D42" s="220"/>
      <c r="E42" s="220"/>
      <c r="F42" s="221"/>
      <c r="G42" s="225" t="s">
        <v>574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572</v>
      </c>
      <c r="AV45" s="192"/>
      <c r="AW45" s="394" t="s">
        <v>300</v>
      </c>
      <c r="AX45" s="395"/>
    </row>
    <row r="46" spans="1:50" ht="23.25" customHeight="1" x14ac:dyDescent="0.15">
      <c r="A46" s="399"/>
      <c r="B46" s="397"/>
      <c r="C46" s="397"/>
      <c r="D46" s="397"/>
      <c r="E46" s="397"/>
      <c r="F46" s="398"/>
      <c r="G46" s="560" t="s">
        <v>619</v>
      </c>
      <c r="H46" s="561"/>
      <c r="I46" s="561"/>
      <c r="J46" s="561"/>
      <c r="K46" s="561"/>
      <c r="L46" s="561"/>
      <c r="M46" s="561"/>
      <c r="N46" s="561"/>
      <c r="O46" s="562"/>
      <c r="P46" s="98" t="s">
        <v>577</v>
      </c>
      <c r="Q46" s="98"/>
      <c r="R46" s="98"/>
      <c r="S46" s="98"/>
      <c r="T46" s="98"/>
      <c r="U46" s="98"/>
      <c r="V46" s="98"/>
      <c r="W46" s="98"/>
      <c r="X46" s="99"/>
      <c r="Y46" s="467" t="s">
        <v>12</v>
      </c>
      <c r="Z46" s="527"/>
      <c r="AA46" s="528"/>
      <c r="AB46" s="457" t="s">
        <v>519</v>
      </c>
      <c r="AC46" s="457"/>
      <c r="AD46" s="457"/>
      <c r="AE46" s="211">
        <v>6.4</v>
      </c>
      <c r="AF46" s="212"/>
      <c r="AG46" s="212"/>
      <c r="AH46" s="212"/>
      <c r="AI46" s="211">
        <v>6.3</v>
      </c>
      <c r="AJ46" s="212"/>
      <c r="AK46" s="212"/>
      <c r="AL46" s="212"/>
      <c r="AM46" s="211">
        <v>6.7</v>
      </c>
      <c r="AN46" s="212"/>
      <c r="AO46" s="212"/>
      <c r="AP46" s="212"/>
      <c r="AQ46" s="333"/>
      <c r="AR46" s="200"/>
      <c r="AS46" s="200"/>
      <c r="AT46" s="334"/>
      <c r="AU46" s="212" t="s">
        <v>572</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519</v>
      </c>
      <c r="AC47" s="519"/>
      <c r="AD47" s="519"/>
      <c r="AE47" s="211" t="s">
        <v>558</v>
      </c>
      <c r="AF47" s="212"/>
      <c r="AG47" s="212"/>
      <c r="AH47" s="212"/>
      <c r="AI47" s="211">
        <v>7.9</v>
      </c>
      <c r="AJ47" s="212"/>
      <c r="AK47" s="212"/>
      <c r="AL47" s="212"/>
      <c r="AM47" s="211">
        <v>7.8</v>
      </c>
      <c r="AN47" s="212"/>
      <c r="AO47" s="212"/>
      <c r="AP47" s="212"/>
      <c r="AQ47" s="333">
        <v>8.3000000000000007</v>
      </c>
      <c r="AR47" s="200"/>
      <c r="AS47" s="200"/>
      <c r="AT47" s="334"/>
      <c r="AU47" s="212" t="s">
        <v>572</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558</v>
      </c>
      <c r="AF48" s="212"/>
      <c r="AG48" s="212"/>
      <c r="AH48" s="212"/>
      <c r="AI48" s="211">
        <v>80</v>
      </c>
      <c r="AJ48" s="212"/>
      <c r="AK48" s="212"/>
      <c r="AL48" s="212"/>
      <c r="AM48" s="211">
        <v>86</v>
      </c>
      <c r="AN48" s="212"/>
      <c r="AO48" s="212"/>
      <c r="AP48" s="212"/>
      <c r="AQ48" s="333"/>
      <c r="AR48" s="200"/>
      <c r="AS48" s="200"/>
      <c r="AT48" s="334"/>
      <c r="AU48" s="212" t="s">
        <v>578</v>
      </c>
      <c r="AV48" s="212"/>
      <c r="AW48" s="212"/>
      <c r="AX48" s="214"/>
    </row>
    <row r="49" spans="1:50" ht="23.25" customHeight="1" x14ac:dyDescent="0.15">
      <c r="A49" s="219" t="s">
        <v>528</v>
      </c>
      <c r="B49" s="220"/>
      <c r="C49" s="220"/>
      <c r="D49" s="220"/>
      <c r="E49" s="220"/>
      <c r="F49" s="221"/>
      <c r="G49" s="225" t="s">
        <v>574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579</v>
      </c>
      <c r="H101" s="98"/>
      <c r="I101" s="98"/>
      <c r="J101" s="98"/>
      <c r="K101" s="98"/>
      <c r="L101" s="98"/>
      <c r="M101" s="98"/>
      <c r="N101" s="98"/>
      <c r="O101" s="98"/>
      <c r="P101" s="98"/>
      <c r="Q101" s="98"/>
      <c r="R101" s="98"/>
      <c r="S101" s="98"/>
      <c r="T101" s="98"/>
      <c r="U101" s="98"/>
      <c r="V101" s="98"/>
      <c r="W101" s="98"/>
      <c r="X101" s="99"/>
      <c r="Y101" s="538" t="s">
        <v>55</v>
      </c>
      <c r="Z101" s="539"/>
      <c r="AA101" s="540"/>
      <c r="AB101" s="457" t="s">
        <v>581</v>
      </c>
      <c r="AC101" s="457"/>
      <c r="AD101" s="457"/>
      <c r="AE101" s="211">
        <v>7</v>
      </c>
      <c r="AF101" s="212"/>
      <c r="AG101" s="212"/>
      <c r="AH101" s="213"/>
      <c r="AI101" s="211">
        <v>10</v>
      </c>
      <c r="AJ101" s="212"/>
      <c r="AK101" s="212"/>
      <c r="AL101" s="213"/>
      <c r="AM101" s="211">
        <v>9</v>
      </c>
      <c r="AN101" s="212"/>
      <c r="AO101" s="212"/>
      <c r="AP101" s="213"/>
      <c r="AQ101" s="211" t="s">
        <v>558</v>
      </c>
      <c r="AR101" s="212"/>
      <c r="AS101" s="212"/>
      <c r="AT101" s="213"/>
      <c r="AU101" s="211" t="s">
        <v>558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581</v>
      </c>
      <c r="AC102" s="457"/>
      <c r="AD102" s="457"/>
      <c r="AE102" s="414">
        <v>10</v>
      </c>
      <c r="AF102" s="414"/>
      <c r="AG102" s="414"/>
      <c r="AH102" s="414"/>
      <c r="AI102" s="414">
        <v>10</v>
      </c>
      <c r="AJ102" s="414"/>
      <c r="AK102" s="414"/>
      <c r="AL102" s="414"/>
      <c r="AM102" s="414">
        <v>10</v>
      </c>
      <c r="AN102" s="414"/>
      <c r="AO102" s="414"/>
      <c r="AP102" s="414"/>
      <c r="AQ102" s="266">
        <v>10</v>
      </c>
      <c r="AR102" s="267"/>
      <c r="AS102" s="267"/>
      <c r="AT102" s="312"/>
      <c r="AU102" s="266">
        <v>10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hidden="1" customHeight="1" x14ac:dyDescent="0.15">
      <c r="A116" s="435"/>
      <c r="B116" s="436"/>
      <c r="C116" s="436"/>
      <c r="D116" s="436"/>
      <c r="E116" s="436"/>
      <c r="F116" s="437"/>
      <c r="G116" s="389" t="s">
        <v>542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hidden="1"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customHeight="1" x14ac:dyDescent="0.15">
      <c r="A128" s="435"/>
      <c r="B128" s="436"/>
      <c r="C128" s="436"/>
      <c r="D128" s="436"/>
      <c r="E128" s="436"/>
      <c r="F128" s="437"/>
      <c r="G128" s="389" t="s">
        <v>580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624</v>
      </c>
      <c r="AC128" s="897"/>
      <c r="AD128" s="898"/>
      <c r="AE128" s="414">
        <v>51436</v>
      </c>
      <c r="AF128" s="414"/>
      <c r="AG128" s="414"/>
      <c r="AH128" s="414"/>
      <c r="AI128" s="414">
        <v>53585</v>
      </c>
      <c r="AJ128" s="414"/>
      <c r="AK128" s="414"/>
      <c r="AL128" s="414"/>
      <c r="AM128" s="414">
        <v>46173</v>
      </c>
      <c r="AN128" s="414"/>
      <c r="AO128" s="414"/>
      <c r="AP128" s="414"/>
      <c r="AQ128" s="414">
        <v>46267</v>
      </c>
      <c r="AR128" s="414"/>
      <c r="AS128" s="414"/>
      <c r="AT128" s="414"/>
      <c r="AU128" s="414"/>
      <c r="AV128" s="414"/>
      <c r="AW128" s="414"/>
      <c r="AX128" s="546"/>
    </row>
    <row r="129" spans="1:50" ht="88.5"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625</v>
      </c>
      <c r="AC129" s="469"/>
      <c r="AD129" s="470"/>
      <c r="AE129" s="547" t="s">
        <v>582</v>
      </c>
      <c r="AF129" s="547"/>
      <c r="AG129" s="547"/>
      <c r="AH129" s="547"/>
      <c r="AI129" s="547" t="s">
        <v>583</v>
      </c>
      <c r="AJ129" s="547"/>
      <c r="AK129" s="547"/>
      <c r="AL129" s="547"/>
      <c r="AM129" s="547" t="s">
        <v>584</v>
      </c>
      <c r="AN129" s="547"/>
      <c r="AO129" s="547"/>
      <c r="AP129" s="547"/>
      <c r="AQ129" s="547" t="s">
        <v>620</v>
      </c>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587</v>
      </c>
      <c r="AR133" s="192"/>
      <c r="AS133" s="126" t="s">
        <v>356</v>
      </c>
      <c r="AT133" s="127"/>
      <c r="AU133" s="193" t="s">
        <v>572</v>
      </c>
      <c r="AV133" s="193"/>
      <c r="AW133" s="126" t="s">
        <v>300</v>
      </c>
      <c r="AX133" s="188"/>
    </row>
    <row r="134" spans="1:50" ht="39.75" customHeight="1" x14ac:dyDescent="0.15">
      <c r="A134" s="182"/>
      <c r="B134" s="179"/>
      <c r="C134" s="173"/>
      <c r="D134" s="179"/>
      <c r="E134" s="173"/>
      <c r="F134" s="174"/>
      <c r="G134" s="97" t="s">
        <v>589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558</v>
      </c>
      <c r="AF134" s="200"/>
      <c r="AG134" s="200"/>
      <c r="AH134" s="200"/>
      <c r="AI134" s="199" t="s">
        <v>558</v>
      </c>
      <c r="AJ134" s="200"/>
      <c r="AK134" s="200"/>
      <c r="AL134" s="200"/>
      <c r="AM134" s="199" t="s">
        <v>558</v>
      </c>
      <c r="AN134" s="200"/>
      <c r="AO134" s="200"/>
      <c r="AP134" s="200"/>
      <c r="AQ134" s="199" t="s">
        <v>558</v>
      </c>
      <c r="AR134" s="200"/>
      <c r="AS134" s="200"/>
      <c r="AT134" s="200"/>
      <c r="AU134" s="199" t="s">
        <v>558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588</v>
      </c>
      <c r="AC135" s="206"/>
      <c r="AD135" s="206"/>
      <c r="AE135" s="199" t="s">
        <v>558</v>
      </c>
      <c r="AF135" s="200"/>
      <c r="AG135" s="200"/>
      <c r="AH135" s="200"/>
      <c r="AI135" s="199" t="s">
        <v>558</v>
      </c>
      <c r="AJ135" s="200"/>
      <c r="AK135" s="200"/>
      <c r="AL135" s="200"/>
      <c r="AM135" s="199" t="s">
        <v>558</v>
      </c>
      <c r="AN135" s="200"/>
      <c r="AO135" s="200"/>
      <c r="AP135" s="200"/>
      <c r="AQ135" s="199" t="s">
        <v>558</v>
      </c>
      <c r="AR135" s="200"/>
      <c r="AS135" s="200"/>
      <c r="AT135" s="200"/>
      <c r="AU135" s="199" t="s">
        <v>558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590</v>
      </c>
      <c r="H154" s="98"/>
      <c r="I154" s="98"/>
      <c r="J154" s="98"/>
      <c r="K154" s="98"/>
      <c r="L154" s="98"/>
      <c r="M154" s="98"/>
      <c r="N154" s="98"/>
      <c r="O154" s="98"/>
      <c r="P154" s="99"/>
      <c r="Q154" s="118" t="s">
        <v>591</v>
      </c>
      <c r="R154" s="98"/>
      <c r="S154" s="98"/>
      <c r="T154" s="98"/>
      <c r="U154" s="98"/>
      <c r="V154" s="98"/>
      <c r="W154" s="98"/>
      <c r="X154" s="98"/>
      <c r="Y154" s="98"/>
      <c r="Z154" s="98"/>
      <c r="AA154" s="286"/>
      <c r="AB154" s="134" t="s">
        <v>628</v>
      </c>
      <c r="AC154" s="135"/>
      <c r="AD154" s="135"/>
      <c r="AE154" s="140" t="s">
        <v>627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626</v>
      </c>
      <c r="AF157" s="98"/>
      <c r="AG157" s="98"/>
      <c r="AH157" s="98"/>
      <c r="AI157" s="98"/>
      <c r="AJ157" s="98"/>
      <c r="AK157" s="98"/>
      <c r="AL157" s="98"/>
      <c r="AM157" s="98"/>
      <c r="AN157" s="98"/>
      <c r="AO157" s="98"/>
      <c r="AP157" s="98"/>
      <c r="AQ157" s="98"/>
      <c r="AR157" s="98"/>
      <c r="AS157" s="98"/>
      <c r="AT157" s="98"/>
      <c r="AU157" s="98"/>
      <c r="AV157" s="98"/>
      <c r="AW157" s="98"/>
      <c r="AX157" s="119"/>
    </row>
    <row r="158" spans="1:50" ht="45.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572</v>
      </c>
      <c r="K430" s="901"/>
      <c r="L430" s="901"/>
      <c r="M430" s="901"/>
      <c r="N430" s="901"/>
      <c r="O430" s="901"/>
      <c r="P430" s="901"/>
      <c r="Q430" s="901"/>
      <c r="R430" s="901"/>
      <c r="S430" s="901"/>
      <c r="T430" s="902"/>
      <c r="U430" s="587" t="s">
        <v>593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572</v>
      </c>
      <c r="AF432" s="193"/>
      <c r="AG432" s="126" t="s">
        <v>356</v>
      </c>
      <c r="AH432" s="127"/>
      <c r="AI432" s="149"/>
      <c r="AJ432" s="149"/>
      <c r="AK432" s="149"/>
      <c r="AL432" s="147"/>
      <c r="AM432" s="149"/>
      <c r="AN432" s="149"/>
      <c r="AO432" s="149"/>
      <c r="AP432" s="147"/>
      <c r="AQ432" s="589" t="s">
        <v>594</v>
      </c>
      <c r="AR432" s="193"/>
      <c r="AS432" s="126" t="s">
        <v>356</v>
      </c>
      <c r="AT432" s="127"/>
      <c r="AU432" s="193" t="s">
        <v>572</v>
      </c>
      <c r="AV432" s="193"/>
      <c r="AW432" s="126" t="s">
        <v>300</v>
      </c>
      <c r="AX432" s="188"/>
    </row>
    <row r="433" spans="1:50" ht="23.25" customHeight="1" x14ac:dyDescent="0.15">
      <c r="A433" s="182"/>
      <c r="B433" s="179"/>
      <c r="C433" s="173"/>
      <c r="D433" s="179"/>
      <c r="E433" s="335"/>
      <c r="F433" s="336"/>
      <c r="G433" s="97" t="s">
        <v>572</v>
      </c>
      <c r="H433" s="98"/>
      <c r="I433" s="98"/>
      <c r="J433" s="98"/>
      <c r="K433" s="98"/>
      <c r="L433" s="98"/>
      <c r="M433" s="98"/>
      <c r="N433" s="98"/>
      <c r="O433" s="98"/>
      <c r="P433" s="98"/>
      <c r="Q433" s="98"/>
      <c r="R433" s="98"/>
      <c r="S433" s="98"/>
      <c r="T433" s="98"/>
      <c r="U433" s="98"/>
      <c r="V433" s="98"/>
      <c r="W433" s="98"/>
      <c r="X433" s="99"/>
      <c r="Y433" s="194" t="s">
        <v>12</v>
      </c>
      <c r="Z433" s="195"/>
      <c r="AA433" s="196"/>
      <c r="AB433" s="206" t="s">
        <v>558</v>
      </c>
      <c r="AC433" s="206"/>
      <c r="AD433" s="206"/>
      <c r="AE433" s="333" t="s">
        <v>558</v>
      </c>
      <c r="AF433" s="200"/>
      <c r="AG433" s="200"/>
      <c r="AH433" s="200"/>
      <c r="AI433" s="333" t="s">
        <v>558</v>
      </c>
      <c r="AJ433" s="200"/>
      <c r="AK433" s="200"/>
      <c r="AL433" s="200"/>
      <c r="AM433" s="333" t="s">
        <v>558</v>
      </c>
      <c r="AN433" s="200"/>
      <c r="AO433" s="200"/>
      <c r="AP433" s="334"/>
      <c r="AQ433" s="333" t="s">
        <v>558</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558</v>
      </c>
      <c r="AF434" s="200"/>
      <c r="AG434" s="200"/>
      <c r="AH434" s="334"/>
      <c r="AI434" s="333" t="s">
        <v>558</v>
      </c>
      <c r="AJ434" s="200"/>
      <c r="AK434" s="200"/>
      <c r="AL434" s="200"/>
      <c r="AM434" s="333" t="s">
        <v>558</v>
      </c>
      <c r="AN434" s="200"/>
      <c r="AO434" s="200"/>
      <c r="AP434" s="334"/>
      <c r="AQ434" s="333" t="s">
        <v>558</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558</v>
      </c>
      <c r="AF435" s="200"/>
      <c r="AG435" s="200"/>
      <c r="AH435" s="334"/>
      <c r="AI435" s="333" t="s">
        <v>558</v>
      </c>
      <c r="AJ435" s="200"/>
      <c r="AK435" s="200"/>
      <c r="AL435" s="200"/>
      <c r="AM435" s="333" t="s">
        <v>558</v>
      </c>
      <c r="AN435" s="200"/>
      <c r="AO435" s="200"/>
      <c r="AP435" s="334"/>
      <c r="AQ435" s="333" t="s">
        <v>558</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572</v>
      </c>
      <c r="AF457" s="193"/>
      <c r="AG457" s="126" t="s">
        <v>356</v>
      </c>
      <c r="AH457" s="127"/>
      <c r="AI457" s="149"/>
      <c r="AJ457" s="149"/>
      <c r="AK457" s="149"/>
      <c r="AL457" s="147"/>
      <c r="AM457" s="149"/>
      <c r="AN457" s="149"/>
      <c r="AO457" s="149"/>
      <c r="AP457" s="147"/>
      <c r="AQ457" s="589" t="s">
        <v>595</v>
      </c>
      <c r="AR457" s="193"/>
      <c r="AS457" s="126" t="s">
        <v>356</v>
      </c>
      <c r="AT457" s="127"/>
      <c r="AU457" s="193" t="s">
        <v>572</v>
      </c>
      <c r="AV457" s="193"/>
      <c r="AW457" s="126" t="s">
        <v>300</v>
      </c>
      <c r="AX457" s="188"/>
    </row>
    <row r="458" spans="1:50" ht="23.25" customHeight="1" x14ac:dyDescent="0.15">
      <c r="A458" s="182"/>
      <c r="B458" s="179"/>
      <c r="C458" s="173"/>
      <c r="D458" s="179"/>
      <c r="E458" s="335"/>
      <c r="F458" s="336"/>
      <c r="G458" s="97" t="s">
        <v>593</v>
      </c>
      <c r="H458" s="98"/>
      <c r="I458" s="98"/>
      <c r="J458" s="98"/>
      <c r="K458" s="98"/>
      <c r="L458" s="98"/>
      <c r="M458" s="98"/>
      <c r="N458" s="98"/>
      <c r="O458" s="98"/>
      <c r="P458" s="98"/>
      <c r="Q458" s="98"/>
      <c r="R458" s="98"/>
      <c r="S458" s="98"/>
      <c r="T458" s="98"/>
      <c r="U458" s="98"/>
      <c r="V458" s="98"/>
      <c r="W458" s="98"/>
      <c r="X458" s="99"/>
      <c r="Y458" s="194" t="s">
        <v>12</v>
      </c>
      <c r="Z458" s="195"/>
      <c r="AA458" s="196"/>
      <c r="AB458" s="206" t="s">
        <v>558</v>
      </c>
      <c r="AC458" s="206"/>
      <c r="AD458" s="206"/>
      <c r="AE458" s="333" t="s">
        <v>558</v>
      </c>
      <c r="AF458" s="200"/>
      <c r="AG458" s="200"/>
      <c r="AH458" s="200"/>
      <c r="AI458" s="333" t="s">
        <v>558</v>
      </c>
      <c r="AJ458" s="200"/>
      <c r="AK458" s="200"/>
      <c r="AL458" s="200"/>
      <c r="AM458" s="333" t="s">
        <v>558</v>
      </c>
      <c r="AN458" s="200"/>
      <c r="AO458" s="200"/>
      <c r="AP458" s="334"/>
      <c r="AQ458" s="333" t="s">
        <v>558</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558</v>
      </c>
      <c r="AC459" s="198"/>
      <c r="AD459" s="198"/>
      <c r="AE459" s="333" t="s">
        <v>558</v>
      </c>
      <c r="AF459" s="200"/>
      <c r="AG459" s="200"/>
      <c r="AH459" s="334"/>
      <c r="AI459" s="333" t="s">
        <v>558</v>
      </c>
      <c r="AJ459" s="200"/>
      <c r="AK459" s="200"/>
      <c r="AL459" s="200"/>
      <c r="AM459" s="333" t="s">
        <v>558</v>
      </c>
      <c r="AN459" s="200"/>
      <c r="AO459" s="200"/>
      <c r="AP459" s="334"/>
      <c r="AQ459" s="333" t="s">
        <v>558</v>
      </c>
      <c r="AR459" s="200"/>
      <c r="AS459" s="200"/>
      <c r="AT459" s="334"/>
      <c r="AU459" s="200" t="s">
        <v>558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558</v>
      </c>
      <c r="AF460" s="200"/>
      <c r="AG460" s="200"/>
      <c r="AH460" s="334"/>
      <c r="AI460" s="333" t="s">
        <v>558</v>
      </c>
      <c r="AJ460" s="200"/>
      <c r="AK460" s="200"/>
      <c r="AL460" s="200"/>
      <c r="AM460" s="333" t="s">
        <v>558</v>
      </c>
      <c r="AN460" s="200"/>
      <c r="AO460" s="200"/>
      <c r="AP460" s="334"/>
      <c r="AQ460" s="333" t="s">
        <v>558</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4.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597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598</v>
      </c>
      <c r="AH703" s="95"/>
      <c r="AI703" s="95"/>
      <c r="AJ703" s="95"/>
      <c r="AK703" s="95"/>
      <c r="AL703" s="95"/>
      <c r="AM703" s="95"/>
      <c r="AN703" s="95"/>
      <c r="AO703" s="95"/>
      <c r="AP703" s="95"/>
      <c r="AQ703" s="95"/>
      <c r="AR703" s="95"/>
      <c r="AS703" s="95"/>
      <c r="AT703" s="95"/>
      <c r="AU703" s="95"/>
      <c r="AV703" s="95"/>
      <c r="AW703" s="95"/>
      <c r="AX703" s="96"/>
    </row>
    <row r="704" spans="1:50" ht="98.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607</v>
      </c>
      <c r="AE705" s="714"/>
      <c r="AF705" s="714"/>
      <c r="AG705" s="118" t="s">
        <v>600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601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607</v>
      </c>
      <c r="AE709" s="322"/>
      <c r="AF709" s="322"/>
      <c r="AG709" s="94" t="s">
        <v>558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607</v>
      </c>
      <c r="AE710" s="322"/>
      <c r="AF710" s="322"/>
      <c r="AG710" s="94" t="s">
        <v>558</v>
      </c>
      <c r="AH710" s="95"/>
      <c r="AI710" s="95"/>
      <c r="AJ710" s="95"/>
      <c r="AK710" s="95"/>
      <c r="AL710" s="95"/>
      <c r="AM710" s="95"/>
      <c r="AN710" s="95"/>
      <c r="AO710" s="95"/>
      <c r="AP710" s="95"/>
      <c r="AQ710" s="95"/>
      <c r="AR710" s="95"/>
      <c r="AS710" s="95"/>
      <c r="AT710" s="95"/>
      <c r="AU710" s="95"/>
      <c r="AV710" s="95"/>
      <c r="AW710" s="95"/>
      <c r="AX710" s="96"/>
    </row>
    <row r="711" spans="1:50" ht="54"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602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607</v>
      </c>
      <c r="AE712" s="782"/>
      <c r="AF712" s="782"/>
      <c r="AG712" s="809" t="s">
        <v>558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607</v>
      </c>
      <c r="AE713" s="322"/>
      <c r="AF713" s="662"/>
      <c r="AG713" s="94" t="s">
        <v>558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607</v>
      </c>
      <c r="AE714" s="807"/>
      <c r="AF714" s="808"/>
      <c r="AG714" s="735" t="s">
        <v>558</v>
      </c>
      <c r="AH714" s="736"/>
      <c r="AI714" s="736"/>
      <c r="AJ714" s="736"/>
      <c r="AK714" s="736"/>
      <c r="AL714" s="736"/>
      <c r="AM714" s="736"/>
      <c r="AN714" s="736"/>
      <c r="AO714" s="736"/>
      <c r="AP714" s="736"/>
      <c r="AQ714" s="736"/>
      <c r="AR714" s="736"/>
      <c r="AS714" s="736"/>
      <c r="AT714" s="736"/>
      <c r="AU714" s="736"/>
      <c r="AV714" s="736"/>
      <c r="AW714" s="736"/>
      <c r="AX714" s="737"/>
    </row>
    <row r="715" spans="1:50" ht="32.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603</v>
      </c>
      <c r="AH715" s="742"/>
      <c r="AI715" s="742"/>
      <c r="AJ715" s="742"/>
      <c r="AK715" s="742"/>
      <c r="AL715" s="742"/>
      <c r="AM715" s="742"/>
      <c r="AN715" s="742"/>
      <c r="AO715" s="742"/>
      <c r="AP715" s="742"/>
      <c r="AQ715" s="742"/>
      <c r="AR715" s="742"/>
      <c r="AS715" s="742"/>
      <c r="AT715" s="742"/>
      <c r="AU715" s="742"/>
      <c r="AV715" s="742"/>
      <c r="AW715" s="742"/>
      <c r="AX715" s="743"/>
    </row>
    <row r="716" spans="1:50" ht="47.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604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605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607</v>
      </c>
      <c r="AE719" s="604"/>
      <c r="AF719" s="604"/>
      <c r="AG719" s="118" t="s">
        <v>572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1" customHeight="1" x14ac:dyDescent="0.15">
      <c r="A726" s="639" t="s">
        <v>48</v>
      </c>
      <c r="B726" s="801"/>
      <c r="C726" s="814" t="s">
        <v>53</v>
      </c>
      <c r="D726" s="836"/>
      <c r="E726" s="836"/>
      <c r="F726" s="837"/>
      <c r="G726" s="573" t="s">
        <v>609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0.25" customHeight="1" thickBot="1" x14ac:dyDescent="0.2">
      <c r="A727" s="802"/>
      <c r="B727" s="803"/>
      <c r="C727" s="747" t="s">
        <v>57</v>
      </c>
      <c r="D727" s="748"/>
      <c r="E727" s="748"/>
      <c r="F727" s="749"/>
      <c r="G727" s="571" t="s">
        <v>610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9.5" customHeight="1" thickBot="1" x14ac:dyDescent="0.2">
      <c r="A729" s="633" t="s">
        <v>634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49.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5.25" customHeight="1" thickBot="1" x14ac:dyDescent="0.2">
      <c r="A731" s="798" t="s">
        <v>256</v>
      </c>
      <c r="B731" s="799"/>
      <c r="C731" s="799"/>
      <c r="D731" s="799"/>
      <c r="E731" s="800"/>
      <c r="F731" s="728" t="s">
        <v>629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6.25" customHeight="1" thickBot="1" x14ac:dyDescent="0.2">
      <c r="A733" s="672" t="s">
        <v>533</v>
      </c>
      <c r="B733" s="673"/>
      <c r="C733" s="673"/>
      <c r="D733" s="673"/>
      <c r="E733" s="674"/>
      <c r="F733" s="636" t="s">
        <v>630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0"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559</v>
      </c>
      <c r="F737" s="988"/>
      <c r="G737" s="988"/>
      <c r="H737" s="988"/>
      <c r="I737" s="988"/>
      <c r="J737" s="988"/>
      <c r="K737" s="988"/>
      <c r="L737" s="988"/>
      <c r="M737" s="988"/>
      <c r="N737" s="358" t="s">
        <v>358</v>
      </c>
      <c r="O737" s="358"/>
      <c r="P737" s="358"/>
      <c r="Q737" s="358"/>
      <c r="R737" s="988" t="s">
        <v>563</v>
      </c>
      <c r="S737" s="988"/>
      <c r="T737" s="988"/>
      <c r="U737" s="988"/>
      <c r="V737" s="988"/>
      <c r="W737" s="988"/>
      <c r="X737" s="988"/>
      <c r="Y737" s="988"/>
      <c r="Z737" s="988"/>
      <c r="AA737" s="358" t="s">
        <v>359</v>
      </c>
      <c r="AB737" s="358"/>
      <c r="AC737" s="358"/>
      <c r="AD737" s="358"/>
      <c r="AE737" s="988" t="s">
        <v>564</v>
      </c>
      <c r="AF737" s="988"/>
      <c r="AG737" s="988"/>
      <c r="AH737" s="988"/>
      <c r="AI737" s="988"/>
      <c r="AJ737" s="988"/>
      <c r="AK737" s="988"/>
      <c r="AL737" s="988"/>
      <c r="AM737" s="988"/>
      <c r="AN737" s="358" t="s">
        <v>360</v>
      </c>
      <c r="AO737" s="358"/>
      <c r="AP737" s="358"/>
      <c r="AQ737" s="358"/>
      <c r="AR737" s="989" t="s">
        <v>565</v>
      </c>
      <c r="AS737" s="990"/>
      <c r="AT737" s="990"/>
      <c r="AU737" s="990"/>
      <c r="AV737" s="990"/>
      <c r="AW737" s="990"/>
      <c r="AX737" s="991"/>
      <c r="AY737" s="89"/>
      <c r="AZ737" s="89"/>
    </row>
    <row r="738" spans="1:52" ht="24.75" customHeight="1" x14ac:dyDescent="0.15">
      <c r="A738" s="992" t="s">
        <v>361</v>
      </c>
      <c r="B738" s="203"/>
      <c r="C738" s="203"/>
      <c r="D738" s="204"/>
      <c r="E738" s="988" t="s">
        <v>566</v>
      </c>
      <c r="F738" s="988"/>
      <c r="G738" s="988"/>
      <c r="H738" s="988"/>
      <c r="I738" s="988"/>
      <c r="J738" s="988"/>
      <c r="K738" s="988"/>
      <c r="L738" s="988"/>
      <c r="M738" s="988"/>
      <c r="N738" s="358" t="s">
        <v>362</v>
      </c>
      <c r="O738" s="358"/>
      <c r="P738" s="358"/>
      <c r="Q738" s="358"/>
      <c r="R738" s="988" t="s">
        <v>567</v>
      </c>
      <c r="S738" s="988"/>
      <c r="T738" s="988"/>
      <c r="U738" s="988"/>
      <c r="V738" s="988"/>
      <c r="W738" s="988"/>
      <c r="X738" s="988"/>
      <c r="Y738" s="988"/>
      <c r="Z738" s="988"/>
      <c r="AA738" s="358" t="s">
        <v>482</v>
      </c>
      <c r="AB738" s="358"/>
      <c r="AC738" s="358"/>
      <c r="AD738" s="358"/>
      <c r="AE738" s="988" t="s">
        <v>568</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544</v>
      </c>
      <c r="B739" s="997"/>
      <c r="C739" s="997"/>
      <c r="D739" s="998"/>
      <c r="E739" s="999" t="s">
        <v>551</v>
      </c>
      <c r="F739" s="1000"/>
      <c r="G739" s="1000"/>
      <c r="H739" s="91" t="str">
        <f>IF(E739="", "", "(")</f>
        <v>(</v>
      </c>
      <c r="I739" s="983"/>
      <c r="J739" s="983"/>
      <c r="K739" s="91" t="str">
        <f>IF(OR(I739="　", I739=""), "", "-")</f>
        <v/>
      </c>
      <c r="L739" s="984">
        <v>416</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532</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633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612</v>
      </c>
      <c r="H781" s="670"/>
      <c r="I781" s="670"/>
      <c r="J781" s="670"/>
      <c r="K781" s="671"/>
      <c r="L781" s="663" t="s">
        <v>611</v>
      </c>
      <c r="M781" s="664"/>
      <c r="N781" s="664"/>
      <c r="O781" s="664"/>
      <c r="P781" s="664"/>
      <c r="Q781" s="664"/>
      <c r="R781" s="664"/>
      <c r="S781" s="664"/>
      <c r="T781" s="664"/>
      <c r="U781" s="664"/>
      <c r="V781" s="664"/>
      <c r="W781" s="664"/>
      <c r="X781" s="665"/>
      <c r="Y781" s="384">
        <v>92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7" customHeight="1" x14ac:dyDescent="0.15">
      <c r="A837" s="372">
        <v>1</v>
      </c>
      <c r="B837" s="372">
        <v>1</v>
      </c>
      <c r="C837" s="340" t="s">
        <v>615</v>
      </c>
      <c r="D837" s="340"/>
      <c r="E837" s="340"/>
      <c r="F837" s="340"/>
      <c r="G837" s="340"/>
      <c r="H837" s="340"/>
      <c r="I837" s="340"/>
      <c r="J837" s="341" t="s">
        <v>614</v>
      </c>
      <c r="K837" s="342"/>
      <c r="L837" s="342"/>
      <c r="M837" s="342"/>
      <c r="N837" s="342"/>
      <c r="O837" s="342"/>
      <c r="P837" s="343" t="s">
        <v>616</v>
      </c>
      <c r="Q837" s="343"/>
      <c r="R837" s="343"/>
      <c r="S837" s="343"/>
      <c r="T837" s="343"/>
      <c r="U837" s="343"/>
      <c r="V837" s="343"/>
      <c r="W837" s="343"/>
      <c r="X837" s="343"/>
      <c r="Y837" s="344">
        <v>92</v>
      </c>
      <c r="Z837" s="345"/>
      <c r="AA837" s="345"/>
      <c r="AB837" s="346"/>
      <c r="AC837" s="356" t="s">
        <v>196</v>
      </c>
      <c r="AD837" s="364"/>
      <c r="AE837" s="364"/>
      <c r="AF837" s="364"/>
      <c r="AG837" s="364"/>
      <c r="AH837" s="365" t="s">
        <v>572</v>
      </c>
      <c r="AI837" s="366"/>
      <c r="AJ837" s="366"/>
      <c r="AK837" s="366"/>
      <c r="AL837" s="350" t="s">
        <v>572</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593</v>
      </c>
      <c r="F1102" s="371"/>
      <c r="G1102" s="371"/>
      <c r="H1102" s="371"/>
      <c r="I1102" s="371"/>
      <c r="J1102" s="341" t="s">
        <v>572</v>
      </c>
      <c r="K1102" s="342"/>
      <c r="L1102" s="342"/>
      <c r="M1102" s="342"/>
      <c r="N1102" s="342"/>
      <c r="O1102" s="342"/>
      <c r="P1102" s="355" t="s">
        <v>593</v>
      </c>
      <c r="Q1102" s="343"/>
      <c r="R1102" s="343"/>
      <c r="S1102" s="343"/>
      <c r="T1102" s="343"/>
      <c r="U1102" s="343"/>
      <c r="V1102" s="343"/>
      <c r="W1102" s="343"/>
      <c r="X1102" s="343"/>
      <c r="Y1102" s="344" t="s">
        <v>613</v>
      </c>
      <c r="Z1102" s="345"/>
      <c r="AA1102" s="345"/>
      <c r="AB1102" s="346"/>
      <c r="AC1102" s="347"/>
      <c r="AD1102" s="347"/>
      <c r="AE1102" s="347"/>
      <c r="AF1102" s="347"/>
      <c r="AG1102" s="347"/>
      <c r="AH1102" s="348" t="s">
        <v>613</v>
      </c>
      <c r="AI1102" s="349"/>
      <c r="AJ1102" s="349"/>
      <c r="AK1102" s="349"/>
      <c r="AL1102" s="350" t="s">
        <v>572</v>
      </c>
      <c r="AM1102" s="351"/>
      <c r="AN1102" s="351"/>
      <c r="AO1102" s="352"/>
      <c r="AP1102" s="353" t="s">
        <v>593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79" max="49" man="1"/>
    <brk id="530"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8"/>
      <c r="AA2" s="829"/>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8"/>
      <c r="AA9" s="829"/>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8"/>
      <c r="AA16" s="829"/>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8"/>
      <c r="AA23" s="829"/>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8"/>
      <c r="AA30" s="829"/>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8"/>
      <c r="AA37" s="829"/>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8"/>
      <c r="AA44" s="829"/>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8"/>
      <c r="AA51" s="829"/>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8"/>
      <c r="AA58" s="829"/>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8"/>
      <c r="AA65" s="829"/>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0"/>
      <c r="B16" s="1051"/>
      <c r="C16" s="1051"/>
      <c r="D16" s="1051"/>
      <c r="E16" s="1051"/>
      <c r="F16" s="1052"/>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0"/>
      <c r="B29" s="1051"/>
      <c r="C29" s="1051"/>
      <c r="D29" s="1051"/>
      <c r="E29" s="1051"/>
      <c r="F29" s="1052"/>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0"/>
      <c r="B42" s="1051"/>
      <c r="C42" s="1051"/>
      <c r="D42" s="1051"/>
      <c r="E42" s="1051"/>
      <c r="F42" s="1052"/>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0"/>
      <c r="B56" s="1051"/>
      <c r="C56" s="1051"/>
      <c r="D56" s="1051"/>
      <c r="E56" s="1051"/>
      <c r="F56" s="1052"/>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0"/>
      <c r="B69" s="1051"/>
      <c r="C69" s="1051"/>
      <c r="D69" s="1051"/>
      <c r="E69" s="1051"/>
      <c r="F69" s="1052"/>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0"/>
      <c r="B82" s="1051"/>
      <c r="C82" s="1051"/>
      <c r="D82" s="1051"/>
      <c r="E82" s="1051"/>
      <c r="F82" s="1052"/>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0"/>
      <c r="B95" s="1051"/>
      <c r="C95" s="1051"/>
      <c r="D95" s="1051"/>
      <c r="E95" s="1051"/>
      <c r="F95" s="1052"/>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0"/>
      <c r="B109" s="1051"/>
      <c r="C109" s="1051"/>
      <c r="D109" s="1051"/>
      <c r="E109" s="1051"/>
      <c r="F109" s="1052"/>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0"/>
      <c r="B122" s="1051"/>
      <c r="C122" s="1051"/>
      <c r="D122" s="1051"/>
      <c r="E122" s="1051"/>
      <c r="F122" s="1052"/>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0"/>
      <c r="B135" s="1051"/>
      <c r="C135" s="1051"/>
      <c r="D135" s="1051"/>
      <c r="E135" s="1051"/>
      <c r="F135" s="1052"/>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0"/>
      <c r="B148" s="1051"/>
      <c r="C148" s="1051"/>
      <c r="D148" s="1051"/>
      <c r="E148" s="1051"/>
      <c r="F148" s="1052"/>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0"/>
      <c r="B162" s="1051"/>
      <c r="C162" s="1051"/>
      <c r="D162" s="1051"/>
      <c r="E162" s="1051"/>
      <c r="F162" s="1052"/>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0"/>
      <c r="B175" s="1051"/>
      <c r="C175" s="1051"/>
      <c r="D175" s="1051"/>
      <c r="E175" s="1051"/>
      <c r="F175" s="1052"/>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0"/>
      <c r="B188" s="1051"/>
      <c r="C188" s="1051"/>
      <c r="D188" s="1051"/>
      <c r="E188" s="1051"/>
      <c r="F188" s="1052"/>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0"/>
      <c r="B201" s="1051"/>
      <c r="C201" s="1051"/>
      <c r="D201" s="1051"/>
      <c r="E201" s="1051"/>
      <c r="F201" s="1052"/>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0"/>
      <c r="B215" s="1051"/>
      <c r="C215" s="1051"/>
      <c r="D215" s="1051"/>
      <c r="E215" s="1051"/>
      <c r="F215" s="1052"/>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0"/>
      <c r="B228" s="1051"/>
      <c r="C228" s="1051"/>
      <c r="D228" s="1051"/>
      <c r="E228" s="1051"/>
      <c r="F228" s="1052"/>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0"/>
      <c r="B241" s="1051"/>
      <c r="C241" s="1051"/>
      <c r="D241" s="1051"/>
      <c r="E241" s="1051"/>
      <c r="F241" s="1052"/>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0"/>
      <c r="B254" s="1051"/>
      <c r="C254" s="1051"/>
      <c r="D254" s="1051"/>
      <c r="E254" s="1051"/>
      <c r="F254" s="1052"/>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2018-08-16T08:21:36Z</cp:lastPrinted>
  <dcterms:created xsi:type="dcterms:W3CDTF">2012-03-13T00:50:25Z</dcterms:created>
  <dcterms:modified xsi:type="dcterms:W3CDTF">2020-11-30T10:35:53Z</dcterms:modified>
</cp:coreProperties>
</file>