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<sst xmlns="http://schemas.openxmlformats.org/spreadsheetml/2006/main" count="2995" uniqueCount="681">
  <si>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</si>
  <si>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</si>
  <si>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</si>
  <si>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</si>
  <si>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</si>
  <si>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</si>
  <si>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</si>
  <si>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</si>
  <si>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</si>
  <si>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</si>
  <si>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</si>
  <si>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</si>
  <si>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</si>
  <si>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</si>
  <si>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</si>
  <si>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</si>
  <si>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</si>
  <si>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</si>
  <si>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</si>
  <si>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</si>
  <si>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</si>
  <si>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</si>
  <si>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</si>
  <si>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</si>
  <si>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</si>
  <si>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</si>
  <si>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</si>
  <si>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</si>
  <si>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</si>
  <si>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</si>
  <si>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</si>
  <si>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</si>
  <si>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</si>
  <si>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</si>
  <si>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</si>
  <si>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</si>
  <si>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</si>
  <si>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</si>
  <si>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</si>
  <si>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</si>
  <si>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</si>
  <si>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</si>
  <si>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</si>
  <si>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</si>
  <si>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</si>
  <si>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</si>
  <si>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</si>
  <si>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</si>
  <si>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</si>
  <si>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</si>
  <si>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</si>
  <si>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</si>
  <si>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</si>
  <si>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</si>
  <si>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</si>
  <si>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</si>
  <si>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</si>
  <si>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</si>
  <si>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</si>
  <si>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</si>
  <si>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</si>
  <si>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</si>
  <si>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</si>
  <si>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</si>
  <si>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</si>
  <si>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</si>
  <si>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</si>
  <si>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</si>
  <si>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</si>
  <si>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</si>
  <si>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</si>
  <si>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</si>
  <si>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</si>
  <si>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</si>
  <si>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</si>
  <si>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</si>
  <si>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</si>
  <si>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</si>
  <si>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</si>
  <si>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</si>
  <si>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</si>
  <si>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</si>
  <si>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</si>
  <si>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</si>
  <si>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</si>
  <si>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</si>
  <si>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</si>
  <si>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</si>
  <si>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</si>
  <si>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</si>
  <si>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</si>
  <si>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</si>
  <si>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</si>
  <si>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</si>
  <si>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</si>
  <si>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</si>
  <si>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</si>
  <si>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</si>
  <si>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</si>
  <si>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</si>
  <si>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</si>
  <si>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</si>
  <si>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</si>
  <si>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</si>
  <si>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</si>
  <si>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</si>
  <si>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</si>
  <si>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</si>
  <si>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</si>
  <si>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</si>
  <si>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</si>
  <si>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</si>
  <si>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</si>
  <si>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</si>
  <si>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</si>
  <si>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</si>
  <si>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</si>
  <si>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</si>
  <si>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</si>
  <si>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</si>
  <si>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</si>
  <si>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</si>
  <si>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</si>
  <si>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</si>
  <si>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</si>
  <si>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</si>
  <si>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</si>
  <si>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</si>
  <si>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</si>
  <si>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</si>
  <si>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</si>
  <si>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</si>
  <si>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</si>
  <si>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</si>
  <si>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</si>
  <si>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</si>
  <si>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</si>
  <si>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</si>
  <si>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</si>
  <si>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</si>
  <si>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</si>
  <si>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</si>
  <si>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</si>
  <si>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</si>
  <si>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</si>
  <si>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</si>
  <si>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</si>
  <si>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</si>
  <si>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</si>
  <si>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</si>
  <si>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</si>
  <si>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</si>
  <si>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</si>
  <si>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</si>
  <si>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</si>
  <si>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</si>
  <si>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</si>
  <si>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</si>
  <si>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</si>
  <si>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</si>
  <si>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</si>
  <si>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</si>
  <si>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</si>
  <si>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</si>
  <si>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</si>
  <si>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</si>
  <si>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</si>
  <si>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</si>
  <si>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</si>
  <si>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</si>
  <si>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</si>
  <si>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</si>
  <si>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</si>
  <si>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</si>
  <si>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</si>
  <si>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</si>
  <si>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</si>
  <si>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</si>
  <si>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</si>
  <si>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</si>
  <si>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</si>
  <si>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</si>
  <si>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</si>
  <si>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</si>
  <si>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</si>
  <si>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</si>
  <si>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</si>
  <si>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</si>
  <si>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</si>
  <si>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</si>
  <si>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</si>
  <si>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</si>
  <si>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</si>
  <si>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</si>
  <si>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</si>
  <si>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</si>
  <si>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</si>
  <si>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</si>
  <si>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</si>
  <si>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</si>
  <si>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</si>
  <si>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</si>
  <si>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</si>
  <si>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</si>
  <si>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</si>
  <si>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</si>
  <si>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</si>
  <si>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</si>
  <si>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</si>
  <si>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</si>
  <si>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</si>
  <si>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</si>
  <si>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</si>
  <si>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</si>
  <si>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</si>
  <si>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</si>
  <si>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</si>
  <si>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</si>
  <si>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</si>
  <si>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</si>
  <si>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</si>
  <si>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</si>
  <si>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</si>
  <si>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</si>
  <si>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</si>
  <si>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</si>
  <si>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</si>
  <si>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</si>
  <si>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</si>
  <si>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</si>
  <si>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</si>
  <si>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</si>
  <si>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</si>
  <si>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</si>
  <si>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</si>
  <si>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</si>
  <si>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</si>
  <si>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</si>
  <si>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</si>
  <si>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</si>
  <si>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</si>
  <si>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</si>
  <si>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</si>
  <si>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</si>
  <si>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</si>
  <si>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</si>
  <si>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</si>
  <si>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</si>
  <si>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</si>
  <si>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</si>
  <si>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</si>
  <si>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</si>
  <si>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</si>
  <si>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</si>
  <si>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</si>
  <si>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</si>
  <si>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</si>
  <si>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</si>
  <si>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</si>
  <si>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</si>
  <si>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</si>
  <si>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</si>
  <si>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</si>
  <si>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</si>
  <si>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</si>
  <si>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</si>
  <si>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</si>
  <si>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</si>
  <si>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</si>
  <si>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</si>
  <si>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</si>
  <si>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</si>
  <si>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</si>
  <si>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</si>
  <si>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</si>
  <si>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</si>
  <si>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</si>
  <si>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</si>
  <si>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</si>
  <si>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</si>
  <si>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</si>
  <si>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</si>
  <si>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</si>
  <si>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</si>
  <si>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</si>
  <si>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</si>
  <si>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</si>
  <si>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</si>
  <si>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</si>
  <si>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</si>
  <si>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</si>
  <si>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</si>
  <si>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</si>
  <si>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</si>
  <si>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</si>
  <si>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</si>
  <si>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</si>
  <si>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</si>
  <si>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</si>
  <si>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</si>
  <si>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</si>
  <si>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</si>
  <si>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</si>
  <si>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</si>
  <si>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</si>
  <si>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</si>
  <si>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</si>
  <si>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</si>
  <si>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</si>
  <si>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</si>
  <si>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</si>
  <si>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</si>
  <si>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</si>
  <si>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</si>
  <si>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</si>
  <si>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</si>
  <si>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</si>
  <si>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</si>
  <si>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</si>
  <si>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</si>
  <si>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</si>
  <si>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</si>
  <si>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</si>
  <si>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</si>
  <si>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</si>
  <si>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</si>
  <si>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</si>
  <si>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</si>
  <si>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</si>
  <si>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</si>
  <si>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</si>
  <si>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</si>
  <si>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</si>
  <si>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</si>
  <si>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</si>
  <si>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</si>
  <si>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</si>
  <si>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</si>
  <si>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</si>
  <si>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</si>
  <si>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</si>
  <si>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</si>
  <si>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</si>
  <si>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</si>
  <si>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</si>
  <si>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</si>
  <si>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</si>
  <si>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</si>
  <si>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</si>
  <si>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</si>
  <si>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</si>
  <si>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</si>
  <si>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</si>
  <si>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</si>
  <si>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</si>
  <si>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</si>
  <si>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</si>
  <si>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</si>
  <si>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</si>
  <si>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</si>
  <si>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</si>
  <si>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</si>
  <si>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</si>
  <si>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</si>
  <si>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</si>
  <si>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</si>
  <si>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</si>
  <si>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</si>
  <si>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</si>
  <si>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</si>
  <si>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</si>
  <si>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</si>
  <si>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</si>
  <si>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</si>
  <si>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</si>
  <si>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</si>
  <si>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</si>
  <si>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</si>
  <si>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</si>
  <si>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</si>
  <si>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</si>
  <si>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</si>
  <si>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</si>
  <si>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</si>
  <si>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</si>
  <si>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</si>
  <si>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</si>
  <si>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</si>
  <si>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</si>
  <si>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</si>
  <si>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</si>
  <si>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</si>
  <si>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</si>
  <si>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</si>
  <si>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</si>
  <si>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</si>
  <si>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</si>
  <si>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</si>
  <si>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</si>
  <si>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</si>
  <si>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</si>
  <si>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</si>
  <si>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</si>
  <si>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</si>
  <si>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</si>
  <si>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</si>
  <si>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</si>
  <si>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</si>
  <si>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</si>
  <si>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</si>
  <si>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</si>
  <si>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</si>
  <si>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</si>
  <si>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</si>
  <si>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</si>
  <si>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</si>
  <si>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</si>
  <si>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</si>
  <si>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</si>
  <si>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</si>
  <si>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</si>
  <si>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</si>
  <si>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</si>
  <si>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</si>
  <si>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</si>
  <si>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</si>
  <si>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</si>
  <si>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</si>
  <si>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</si>
  <si>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</si>
  <si>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</si>
  <si>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</si>
  <si>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</si>
  <si>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</si>
  <si>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</si>
  <si>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</si>
  <si>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</si>
  <si>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</si>
  <si>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</si>
  <si>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</si>
  <si>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</si>
  <si>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</si>
  <si>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</si>
  <si>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</si>
  <si>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</si>
  <si>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</si>
  <si>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</si>
  <si>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</si>
  <si>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</si>
  <si>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</si>
  <si>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</si>
  <si>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</si>
  <si>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</si>
  <si>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</si>
  <si>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</si>
  <si>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</si>
  <si>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</si>
  <si>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</si>
  <si>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</si>
  <si>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</si>
  <si>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</si>
  <si>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</si>
  <si>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</si>
  <si>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</si>
  <si>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</si>
  <si>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</si>
  <si>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</si>
  <si>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</si>
  <si>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</si>
  <si>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</si>
  <si>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</si>
  <si>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</si>
  <si>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</si>
  <si>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</si>
  <si>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</si>
  <si>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</si>
  <si>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</si>
  <si>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</si>
  <si>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</si>
  <si>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</si>
  <si>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</si>
  <si>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</si>
  <si>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</si>
  <si>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</si>
  <si>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</si>
  <si>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</si>
  <si>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</si>
  <si>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</si>
  <si>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</si>
  <si>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</si>
  <si>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</si>
  <si>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</si>
  <si>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</si>
  <si>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</si>
  <si>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</si>
  <si>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</si>
  <si>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</si>
  <si>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</si>
  <si>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</si>
  <si>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</si>
  <si>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</si>
  <si>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</si>
  <si>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</si>
  <si>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</si>
  <si>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</si>
  <si>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</si>
  <si>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</si>
  <si>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</si>
  <si>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</si>
  <si>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</si>
  <si>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</si>
  <si>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</si>
  <si>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</si>
  <si>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</si>
  <si>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</si>
  <si>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</si>
  <si>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</si>
  <si>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</si>
  <si>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</si>
  <si>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</si>
  <si>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</si>
  <si>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</si>
  <si>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</si>
  <si>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</si>
  <si>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</si>
  <si>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</si>
  <si>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</si>
  <si>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</si>
  <si>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</si>
  <si>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</si>
  <si>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</si>
  <si>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</si>
  <si>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</si>
  <si>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</si>
  <si>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</si>
  <si>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</si>
  <si>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</si>
  <si>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</si>
  <si>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</si>
  <si>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</si>
  <si>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</si>
  <si>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</si>
  <si>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</si>
  <si>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</si>
  <si>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</si>
  <si>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</si>
  <si>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</si>
  <si>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</si>
  <si>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</si>
  <si>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</si>
  <si>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平城宮跡地等整備費</t>
    <rPh sb="0" eb="3">
      <t>ヘイジョウキュウ</t>
    </rPh>
    <rPh sb="3" eb="4">
      <t>セキ</t>
    </rPh>
    <rPh sb="4" eb="5">
      <t>チ</t>
    </rPh>
    <rPh sb="5" eb="6">
      <t>トウ</t>
    </rPh>
    <rPh sb="6" eb="9">
      <t>セイビヒ</t>
    </rPh>
    <phoneticPr fontId="5"/>
  </si>
  <si>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</si>
  <si>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</si>
  <si>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</si>
  <si>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文化財保護法　第1条</t>
    <rPh sb="0" eb="3">
      <t>ブンカザイ</t>
    </rPh>
    <rPh sb="3" eb="6">
      <t>ホゴホウ</t>
    </rPh>
    <rPh sb="7" eb="8">
      <t>ダイ</t>
    </rPh>
    <rPh sb="9" eb="10">
      <t>ジョウ</t>
    </rPh>
    <phoneticPr fontId="5"/>
  </si>
  <si>
    <t>　特別史跡平城宮跡は、我が国の古代国家成立に重要な役割を果たした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</si>
  <si>
    <t>　特別史跡平城宮跡及び特別史跡藤原宮跡、特別史跡キトラ古墳等を良好な状態で保全するため、防災設備の設置など、各種工事や整備を行う。</t>
  </si>
  <si>
    <t>-</t>
  </si>
  <si>
    <t>481</t>
    <phoneticPr fontId="5"/>
  </si>
  <si>
    <t>404</t>
    <phoneticPr fontId="5"/>
  </si>
  <si>
    <t>427</t>
    <phoneticPr fontId="5"/>
  </si>
  <si>
    <t>391</t>
    <phoneticPr fontId="5"/>
  </si>
  <si>
    <t>386</t>
    <phoneticPr fontId="5"/>
  </si>
  <si>
    <t>382</t>
    <phoneticPr fontId="5"/>
  </si>
  <si>
    <t>361</t>
    <phoneticPr fontId="5"/>
  </si>
  <si>
    <t>平城宮跡地等整備費</t>
    <phoneticPr fontId="5"/>
  </si>
  <si>
    <t>施設施工庁費</t>
    <phoneticPr fontId="5"/>
  </si>
  <si>
    <t>施設施工旅費</t>
    <phoneticPr fontId="5"/>
  </si>
  <si>
    <t>前年度の成果実績を目標とする。</t>
    <phoneticPr fontId="5"/>
  </si>
  <si>
    <t>平城宮跡への来場者数</t>
    <phoneticPr fontId="5"/>
  </si>
  <si>
    <t>人</t>
    <rPh sb="0" eb="1">
      <t>ヒト</t>
    </rPh>
    <phoneticPr fontId="5"/>
  </si>
  <si>
    <t>実績に基づく数値</t>
    <rPh sb="0" eb="2">
      <t>ジッセキ</t>
    </rPh>
    <rPh sb="3" eb="4">
      <t>モト</t>
    </rPh>
    <rPh sb="6" eb="8">
      <t>スウチ</t>
    </rPh>
    <phoneticPr fontId="5"/>
  </si>
  <si>
    <t>特別史跡平城宮跡、特別史跡キトラ古墳等を良好な状態で保全するための各種工事及び整備事業の実施</t>
    <phoneticPr fontId="5"/>
  </si>
  <si>
    <t>件</t>
    <rPh sb="0" eb="1">
      <t>ケン</t>
    </rPh>
    <phoneticPr fontId="5"/>
  </si>
  <si>
    <t>工事１件あたりの整備費執行額
執行額（平成29年度は予算額）／工事件数　　　</t>
    <phoneticPr fontId="5"/>
  </si>
  <si>
    <t>百万円</t>
    <phoneticPr fontId="5"/>
  </si>
  <si>
    <t>百万円/件</t>
    <phoneticPr fontId="5"/>
  </si>
  <si>
    <t>159／14</t>
    <phoneticPr fontId="5"/>
  </si>
  <si>
    <t>149／5</t>
    <phoneticPr fontId="5"/>
  </si>
  <si>
    <t>-</t>
    <phoneticPr fontId="5"/>
  </si>
  <si>
    <t>-</t>
    <phoneticPr fontId="5"/>
  </si>
  <si>
    <t>102/9</t>
    <phoneticPr fontId="5"/>
  </si>
  <si>
    <t>203/5</t>
    <phoneticPr fontId="5"/>
  </si>
  <si>
    <t>○</t>
    <phoneticPr fontId="5"/>
  </si>
  <si>
    <t>遺跡規模や遺跡の重要性からも国が実施すべき事業である。</t>
    <rPh sb="0" eb="2">
      <t>イセキ</t>
    </rPh>
    <rPh sb="2" eb="4">
      <t>キボ</t>
    </rPh>
    <rPh sb="5" eb="7">
      <t>イセキ</t>
    </rPh>
    <rPh sb="8" eb="11">
      <t>ジュウヨウセイ</t>
    </rPh>
    <rPh sb="14" eb="15">
      <t>クニ</t>
    </rPh>
    <rPh sb="16" eb="18">
      <t>ジッシ</t>
    </rPh>
    <rPh sb="21" eb="23">
      <t>ジギョウ</t>
    </rPh>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</si>
  <si>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</si>
  <si>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</si>
  <si>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無</t>
  </si>
  <si>
    <t>‐</t>
  </si>
  <si>
    <t>-</t>
    <phoneticPr fontId="5"/>
  </si>
  <si>
    <t>設計積算業務の発注や見積書の徴取により、コストの水準は妥当性を担保している。</t>
    <rPh sb="0" eb="2">
      <t>セッケイ</t>
    </rPh>
    <rPh sb="2" eb="4">
      <t>セキサン</t>
    </rPh>
    <rPh sb="4" eb="6">
      <t>ギョウム</t>
    </rPh>
    <rPh sb="7" eb="9">
      <t>ハッチュウ</t>
    </rPh>
    <rPh sb="10" eb="13">
      <t>ミツモリショ</t>
    </rPh>
    <rPh sb="14" eb="16">
      <t>チョウシュ</t>
    </rPh>
    <phoneticPr fontId="5"/>
  </si>
  <si>
    <t>宮跡地の整備に必要な事業のみ実施している。</t>
    <rPh sb="0" eb="2">
      <t>キュウセキ</t>
    </rPh>
    <rPh sb="2" eb="3">
      <t>チ</t>
    </rPh>
    <phoneticPr fontId="5"/>
  </si>
  <si>
    <t>入札残による不用額である。</t>
    <rPh sb="0" eb="2">
      <t>ニュウサツ</t>
    </rPh>
    <rPh sb="2" eb="3">
      <t>ザン</t>
    </rPh>
    <rPh sb="6" eb="8">
      <t>フヨウ</t>
    </rPh>
    <rPh sb="8" eb="9">
      <t>ガク</t>
    </rPh>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</si>
  <si>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rPh sb="40" eb="42">
      <t>キカイ</t>
    </rPh>
    <rPh sb="43" eb="45">
      <t>テイキョウ</t>
    </rPh>
    <rPh sb="53" eb="55">
      <t>キュウセキ</t>
    </rPh>
    <rPh sb="56" eb="58">
      <t>カツヨウ</t>
    </rPh>
    <phoneticPr fontId="5"/>
  </si>
  <si>
    <t>本事業の実施にあたっては、関係機関と連携し、適切かつ効果的に低コストで実施している。</t>
    <rPh sb="0" eb="1">
      <t>ホン</t>
    </rPh>
    <rPh sb="1" eb="3">
      <t>ジギョウ</t>
    </rPh>
    <rPh sb="4" eb="6">
      <t>ジッシ</t>
    </rPh>
    <rPh sb="13" eb="15">
      <t>カンケイ</t>
    </rPh>
    <rPh sb="15" eb="17">
      <t>キカン</t>
    </rPh>
    <rPh sb="18" eb="20">
      <t>レンケイ</t>
    </rPh>
    <rPh sb="22" eb="24">
      <t>テキセツ</t>
    </rPh>
    <rPh sb="26" eb="29">
      <t>コウカテキ</t>
    </rPh>
    <rPh sb="30" eb="31">
      <t>テイ</t>
    </rPh>
    <rPh sb="35" eb="37">
      <t>ジッシ</t>
    </rPh>
    <phoneticPr fontId="5"/>
  </si>
  <si>
    <t>概ね活動見込みに見合ったものになっている。</t>
    <rPh sb="0" eb="1">
      <t>オオム</t>
    </rPh>
    <rPh sb="2" eb="4">
      <t>カツドウ</t>
    </rPh>
    <rPh sb="4" eb="6">
      <t>ミコ</t>
    </rPh>
    <rPh sb="8" eb="10">
      <t>ミア</t>
    </rPh>
    <phoneticPr fontId="5"/>
  </si>
  <si>
    <t>整備が完了した施設等については一般に公開され、活用に供されている。</t>
    <rPh sb="0" eb="2">
      <t>セイビ</t>
    </rPh>
    <rPh sb="3" eb="5">
      <t>カンリョウ</t>
    </rPh>
    <rPh sb="7" eb="9">
      <t>シセツ</t>
    </rPh>
    <rPh sb="9" eb="10">
      <t>トウ</t>
    </rPh>
    <rPh sb="15" eb="17">
      <t>イッパン</t>
    </rPh>
    <rPh sb="18" eb="20">
      <t>コウカイ</t>
    </rPh>
    <rPh sb="23" eb="25">
      <t>カツヨウ</t>
    </rPh>
    <rPh sb="26" eb="27">
      <t>キョウ</t>
    </rPh>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</si>
  <si>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</si>
  <si>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t>
    <phoneticPr fontId="5"/>
  </si>
  <si>
    <t>-</t>
    <phoneticPr fontId="5"/>
  </si>
  <si>
    <t>文部科学省文教施設企画部</t>
    <rPh sb="0" eb="2">
      <t>モンブ</t>
    </rPh>
    <rPh sb="2" eb="5">
      <t>カガクショウ</t>
    </rPh>
    <rPh sb="5" eb="7">
      <t>ブンキョウ</t>
    </rPh>
    <rPh sb="7" eb="9">
      <t>シセツ</t>
    </rPh>
    <rPh sb="9" eb="11">
      <t>キカク</t>
    </rPh>
    <rPh sb="11" eb="12">
      <t>ブ</t>
    </rPh>
    <phoneticPr fontId="5"/>
  </si>
  <si>
    <t>支出委任</t>
    <rPh sb="0" eb="2">
      <t>シシュツ</t>
    </rPh>
    <rPh sb="2" eb="4">
      <t>イニン</t>
    </rPh>
    <phoneticPr fontId="5"/>
  </si>
  <si>
    <t>-</t>
    <phoneticPr fontId="5"/>
  </si>
  <si>
    <t>-</t>
    <phoneticPr fontId="5"/>
  </si>
  <si>
    <t>株式会社瀧川寺社建築</t>
    <rPh sb="0" eb="4">
      <t>カブシキガイシャ</t>
    </rPh>
    <rPh sb="4" eb="6">
      <t>タキガワ</t>
    </rPh>
    <rPh sb="6" eb="7">
      <t>テラ</t>
    </rPh>
    <rPh sb="7" eb="8">
      <t>シャ</t>
    </rPh>
    <rPh sb="8" eb="10">
      <t>ケンチク</t>
    </rPh>
    <phoneticPr fontId="5"/>
  </si>
  <si>
    <t>-</t>
    <phoneticPr fontId="5"/>
  </si>
  <si>
    <t>有限会社伊藤平左ェ門建築事務所</t>
    <rPh sb="0" eb="2">
      <t>ユウゲン</t>
    </rPh>
    <rPh sb="2" eb="4">
      <t>ガイシャ</t>
    </rPh>
    <rPh sb="4" eb="6">
      <t>イトウ</t>
    </rPh>
    <rPh sb="6" eb="7">
      <t>ヘイ</t>
    </rPh>
    <rPh sb="7" eb="8">
      <t>ヒダリ</t>
    </rPh>
    <rPh sb="9" eb="10">
      <t>モン</t>
    </rPh>
    <rPh sb="10" eb="12">
      <t>ケンチク</t>
    </rPh>
    <rPh sb="12" eb="14">
      <t>ジム</t>
    </rPh>
    <rPh sb="14" eb="15">
      <t>ショ</t>
    </rPh>
    <phoneticPr fontId="5"/>
  </si>
  <si>
    <t>小寺電業株式会社</t>
    <rPh sb="0" eb="2">
      <t>コデラ</t>
    </rPh>
    <rPh sb="2" eb="4">
      <t>デンギョウ</t>
    </rPh>
    <rPh sb="4" eb="8">
      <t>カブシキガイシャ</t>
    </rPh>
    <phoneticPr fontId="5"/>
  </si>
  <si>
    <t>株式会社シマダコーポレーション</t>
    <rPh sb="0" eb="4">
      <t>カブシキガイシャ</t>
    </rPh>
    <phoneticPr fontId="5"/>
  </si>
  <si>
    <t>平城宮跡東院庭園隅楼屋根改修工事</t>
    <rPh sb="0" eb="3">
      <t>ヘイジョウキュウ</t>
    </rPh>
    <rPh sb="3" eb="4">
      <t>アト</t>
    </rPh>
    <rPh sb="4" eb="5">
      <t>ヒガシ</t>
    </rPh>
    <rPh sb="5" eb="6">
      <t>イン</t>
    </rPh>
    <rPh sb="6" eb="8">
      <t>テイエン</t>
    </rPh>
    <rPh sb="8" eb="9">
      <t>スミ</t>
    </rPh>
    <rPh sb="9" eb="10">
      <t>ロウ</t>
    </rPh>
    <rPh sb="10" eb="12">
      <t>ヤネ</t>
    </rPh>
    <rPh sb="12" eb="14">
      <t>カイシュウ</t>
    </rPh>
    <rPh sb="14" eb="16">
      <t>コウジ</t>
    </rPh>
    <phoneticPr fontId="5"/>
  </si>
  <si>
    <t>平城宮跡東院庭園隅楼屋根改修工事監理業務</t>
    <rPh sb="0" eb="3">
      <t>ヘイジョウキュウ</t>
    </rPh>
    <rPh sb="3" eb="4">
      <t>アト</t>
    </rPh>
    <rPh sb="4" eb="5">
      <t>ヒガシ</t>
    </rPh>
    <rPh sb="5" eb="6">
      <t>イン</t>
    </rPh>
    <rPh sb="6" eb="8">
      <t>テイエン</t>
    </rPh>
    <rPh sb="8" eb="9">
      <t>スミ</t>
    </rPh>
    <rPh sb="9" eb="10">
      <t>ロウ</t>
    </rPh>
    <rPh sb="10" eb="12">
      <t>ヤネ</t>
    </rPh>
    <rPh sb="12" eb="14">
      <t>カイシュウ</t>
    </rPh>
    <rPh sb="14" eb="16">
      <t>コウジ</t>
    </rPh>
    <rPh sb="16" eb="18">
      <t>カンリ</t>
    </rPh>
    <rPh sb="18" eb="20">
      <t>ギョウム</t>
    </rPh>
    <phoneticPr fontId="5"/>
  </si>
  <si>
    <t>特別史跡平城宮跡東院庭園反橋改修工事</t>
    <rPh sb="0" eb="2">
      <t>トクベツ</t>
    </rPh>
    <rPh sb="2" eb="4">
      <t>シセキ</t>
    </rPh>
    <rPh sb="4" eb="7">
      <t>ヘイジョウキュウ</t>
    </rPh>
    <rPh sb="7" eb="8">
      <t>アト</t>
    </rPh>
    <rPh sb="8" eb="9">
      <t>ヒガシ</t>
    </rPh>
    <rPh sb="9" eb="10">
      <t>イン</t>
    </rPh>
    <rPh sb="10" eb="12">
      <t>テイエン</t>
    </rPh>
    <rPh sb="12" eb="13">
      <t>ソ</t>
    </rPh>
    <rPh sb="13" eb="14">
      <t>バシ</t>
    </rPh>
    <rPh sb="14" eb="16">
      <t>カイシュウ</t>
    </rPh>
    <rPh sb="16" eb="18">
      <t>コウジ</t>
    </rPh>
    <phoneticPr fontId="5"/>
  </si>
  <si>
    <t>特別史跡平城宮跡地内フットライト設置工事</t>
    <rPh sb="0" eb="2">
      <t>トクベツ</t>
    </rPh>
    <rPh sb="2" eb="4">
      <t>シセキ</t>
    </rPh>
    <rPh sb="4" eb="6">
      <t>ヘイジョウ</t>
    </rPh>
    <rPh sb="6" eb="8">
      <t>キュウセキ</t>
    </rPh>
    <rPh sb="8" eb="10">
      <t>チナイ</t>
    </rPh>
    <rPh sb="16" eb="18">
      <t>セッチ</t>
    </rPh>
    <rPh sb="18" eb="20">
      <t>コウジ</t>
    </rPh>
    <phoneticPr fontId="5"/>
  </si>
  <si>
    <t>特別史跡平城宮跡地内サイン改修工事</t>
    <rPh sb="0" eb="2">
      <t>トクベツ</t>
    </rPh>
    <rPh sb="2" eb="4">
      <t>シセキ</t>
    </rPh>
    <rPh sb="4" eb="6">
      <t>ヘイジョウ</t>
    </rPh>
    <rPh sb="6" eb="8">
      <t>キュウセキ</t>
    </rPh>
    <rPh sb="8" eb="10">
      <t>チナイ</t>
    </rPh>
    <rPh sb="13" eb="15">
      <t>カイシュウ</t>
    </rPh>
    <rPh sb="15" eb="17">
      <t>コウジ</t>
    </rPh>
    <phoneticPr fontId="5"/>
  </si>
  <si>
    <t>大塚オーミ陶業株式会社</t>
    <rPh sb="0" eb="2">
      <t>オオツカ</t>
    </rPh>
    <rPh sb="5" eb="7">
      <t>トウギョウ</t>
    </rPh>
    <rPh sb="7" eb="11">
      <t>カブシキガイシャ</t>
    </rPh>
    <phoneticPr fontId="20"/>
  </si>
  <si>
    <t>公益財団法人文化財建造物保存技術協会</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5"/>
  </si>
  <si>
    <t>株式会社一条企画</t>
    <rPh sb="0" eb="4">
      <t>カブシキガイシャ</t>
    </rPh>
    <rPh sb="4" eb="6">
      <t>イチジョウ</t>
    </rPh>
    <rPh sb="6" eb="8">
      <t>キカク</t>
    </rPh>
    <phoneticPr fontId="5"/>
  </si>
  <si>
    <t>-</t>
    <phoneticPr fontId="5"/>
  </si>
  <si>
    <t>-</t>
    <phoneticPr fontId="5"/>
  </si>
  <si>
    <t>三和建設株式会社</t>
    <rPh sb="0" eb="2">
      <t>サンワ</t>
    </rPh>
    <rPh sb="2" eb="4">
      <t>ケンセツ</t>
    </rPh>
    <rPh sb="4" eb="8">
      <t>カブシキガイシャ</t>
    </rPh>
    <phoneticPr fontId="20"/>
  </si>
  <si>
    <t>小寺電業株式会社</t>
    <phoneticPr fontId="5"/>
  </si>
  <si>
    <t>特別史跡平城宮跡地内陶板設置工事</t>
    <phoneticPr fontId="5"/>
  </si>
  <si>
    <t>特別史跡平城宮跡東院庭園隅楼修理工事設計業務</t>
    <rPh sb="0" eb="2">
      <t>トクベツ</t>
    </rPh>
    <rPh sb="2" eb="4">
      <t>シセキ</t>
    </rPh>
    <rPh sb="4" eb="6">
      <t>ヘイジョウ</t>
    </rPh>
    <rPh sb="6" eb="8">
      <t>キュウセキ</t>
    </rPh>
    <rPh sb="8" eb="12">
      <t>トウインテイエン</t>
    </rPh>
    <rPh sb="12" eb="13">
      <t>スミ</t>
    </rPh>
    <rPh sb="13" eb="14">
      <t>ロウ</t>
    </rPh>
    <rPh sb="14" eb="16">
      <t>シュウリ</t>
    </rPh>
    <rPh sb="16" eb="18">
      <t>コウジ</t>
    </rPh>
    <rPh sb="18" eb="20">
      <t>セッケイ</t>
    </rPh>
    <rPh sb="20" eb="22">
      <t>ギョウム</t>
    </rPh>
    <phoneticPr fontId="5"/>
  </si>
  <si>
    <t>特別史跡平城宮跡東院庭園隅楼修理計画策定業務</t>
    <rPh sb="0" eb="4">
      <t>トクベツシセキ</t>
    </rPh>
    <rPh sb="4" eb="12">
      <t>ヘイジョウキュウセキトウインテイエン</t>
    </rPh>
    <rPh sb="12" eb="13">
      <t>スミ</t>
    </rPh>
    <rPh sb="13" eb="14">
      <t>ロウ</t>
    </rPh>
    <rPh sb="14" eb="16">
      <t>シュウリ</t>
    </rPh>
    <rPh sb="16" eb="18">
      <t>ケイカク</t>
    </rPh>
    <rPh sb="18" eb="20">
      <t>サクテイ</t>
    </rPh>
    <rPh sb="20" eb="22">
      <t>ギョウム</t>
    </rPh>
    <phoneticPr fontId="5"/>
  </si>
  <si>
    <t>特別史跡平城宮跡東院庭園隅楼修理工事設計意図伝達業務</t>
    <rPh sb="0" eb="4">
      <t>トクベツシセキ</t>
    </rPh>
    <rPh sb="4" eb="12">
      <t>ヘイジョウキュウセキトウインテイエン</t>
    </rPh>
    <rPh sb="12" eb="13">
      <t>スミ</t>
    </rPh>
    <rPh sb="13" eb="14">
      <t>ロウ</t>
    </rPh>
    <rPh sb="14" eb="16">
      <t>シュウリ</t>
    </rPh>
    <rPh sb="16" eb="18">
      <t>コウジ</t>
    </rPh>
    <rPh sb="18" eb="20">
      <t>セッケイ</t>
    </rPh>
    <rPh sb="20" eb="22">
      <t>イト</t>
    </rPh>
    <rPh sb="22" eb="24">
      <t>デンタツ</t>
    </rPh>
    <rPh sb="24" eb="26">
      <t>ギョウム</t>
    </rPh>
    <phoneticPr fontId="5"/>
  </si>
  <si>
    <r>
      <t>特別史跡平城宮跡東院庭園反橋図面C</t>
    </r>
    <r>
      <rPr>
        <sz val="11"/>
        <rFont val="ＭＳ Ｐゴシック"/>
        <family val="3"/>
        <charset val="128"/>
      </rPr>
      <t>AD化業務</t>
    </r>
    <rPh sb="0" eb="2">
      <t>トクベツ</t>
    </rPh>
    <rPh sb="2" eb="4">
      <t>シセキ</t>
    </rPh>
    <rPh sb="4" eb="6">
      <t>ヘイジョウ</t>
    </rPh>
    <rPh sb="6" eb="8">
      <t>キュウセキ</t>
    </rPh>
    <rPh sb="8" eb="10">
      <t>トウイン</t>
    </rPh>
    <rPh sb="10" eb="12">
      <t>テイエン</t>
    </rPh>
    <rPh sb="12" eb="13">
      <t>ソ</t>
    </rPh>
    <rPh sb="13" eb="14">
      <t>ハシ</t>
    </rPh>
    <rPh sb="14" eb="16">
      <t>ズメン</t>
    </rPh>
    <rPh sb="19" eb="20">
      <t>カ</t>
    </rPh>
    <rPh sb="20" eb="22">
      <t>ギョウム</t>
    </rPh>
    <phoneticPr fontId="5"/>
  </si>
  <si>
    <t>特別史跡平城宮跡地内陶板設置工事サイン改修監理業務</t>
    <rPh sb="19" eb="21">
      <t>カイシュウ</t>
    </rPh>
    <rPh sb="21" eb="23">
      <t>カンリ</t>
    </rPh>
    <rPh sb="23" eb="25">
      <t>ギョウム</t>
    </rPh>
    <phoneticPr fontId="5"/>
  </si>
  <si>
    <t>特別史跡平城宮跡東院庭園反橋修理工事設計業務</t>
    <rPh sb="0" eb="8">
      <t>トクベツシセキヘイジョウキュウセキ</t>
    </rPh>
    <rPh sb="8" eb="10">
      <t>トウイン</t>
    </rPh>
    <rPh sb="10" eb="12">
      <t>テイエン</t>
    </rPh>
    <rPh sb="12" eb="13">
      <t>ソ</t>
    </rPh>
    <rPh sb="13" eb="14">
      <t>ハシ</t>
    </rPh>
    <rPh sb="14" eb="16">
      <t>シュウリ</t>
    </rPh>
    <rPh sb="16" eb="18">
      <t>コウジ</t>
    </rPh>
    <rPh sb="18" eb="20">
      <t>セッケイ</t>
    </rPh>
    <rPh sb="20" eb="22">
      <t>ギョウム</t>
    </rPh>
    <phoneticPr fontId="5"/>
  </si>
  <si>
    <t>特別史跡平城宮跡地内防犯設備設置工事設計業務</t>
    <rPh sb="0" eb="2">
      <t>トクベツ</t>
    </rPh>
    <rPh sb="2" eb="4">
      <t>シセキ</t>
    </rPh>
    <rPh sb="4" eb="8">
      <t>ヘイジョウキュウセキ</t>
    </rPh>
    <rPh sb="8" eb="10">
      <t>チナイ</t>
    </rPh>
    <rPh sb="10" eb="12">
      <t>ボウハン</t>
    </rPh>
    <rPh sb="12" eb="14">
      <t>セツビ</t>
    </rPh>
    <rPh sb="14" eb="16">
      <t>セッチ</t>
    </rPh>
    <rPh sb="16" eb="18">
      <t>コウジ</t>
    </rPh>
    <rPh sb="18" eb="20">
      <t>セッケイ</t>
    </rPh>
    <rPh sb="20" eb="22">
      <t>ギョウム</t>
    </rPh>
    <phoneticPr fontId="5"/>
  </si>
  <si>
    <t>特別史跡平城宮跡地内フットライト設置工事</t>
    <rPh sb="0" eb="2">
      <t>トクベツ</t>
    </rPh>
    <rPh sb="2" eb="4">
      <t>シセキ</t>
    </rPh>
    <rPh sb="4" eb="8">
      <t>ヘイジョウキュウセキ</t>
    </rPh>
    <rPh sb="8" eb="10">
      <t>チナイ</t>
    </rPh>
    <rPh sb="16" eb="18">
      <t>セッチ</t>
    </rPh>
    <rPh sb="18" eb="20">
      <t>コウジ</t>
    </rPh>
    <phoneticPr fontId="5"/>
  </si>
  <si>
    <t>特別史跡平城宮跡東院庭園反橋修改修工事監業務</t>
    <rPh sb="0" eb="2">
      <t>トクベツ</t>
    </rPh>
    <rPh sb="2" eb="4">
      <t>シセキ</t>
    </rPh>
    <rPh sb="4" eb="8">
      <t>ヘイジョウキュウセキ</t>
    </rPh>
    <rPh sb="8" eb="12">
      <t>トウインテイエン</t>
    </rPh>
    <rPh sb="12" eb="13">
      <t>ソ</t>
    </rPh>
    <rPh sb="13" eb="14">
      <t>ハシ</t>
    </rPh>
    <rPh sb="14" eb="15">
      <t>オサム</t>
    </rPh>
    <rPh sb="15" eb="17">
      <t>カイシュウ</t>
    </rPh>
    <rPh sb="17" eb="19">
      <t>コウジ</t>
    </rPh>
    <rPh sb="19" eb="20">
      <t>カン</t>
    </rPh>
    <rPh sb="20" eb="22">
      <t>ギョウム</t>
    </rPh>
    <phoneticPr fontId="5"/>
  </si>
  <si>
    <t>特別史跡平城宮跡遺構展示館南防水シート張替工事</t>
    <rPh sb="0" eb="2">
      <t>トクベツ</t>
    </rPh>
    <rPh sb="2" eb="4">
      <t>シセキ</t>
    </rPh>
    <rPh sb="4" eb="6">
      <t>ヘイジョウ</t>
    </rPh>
    <rPh sb="6" eb="8">
      <t>キュウセキ</t>
    </rPh>
    <rPh sb="8" eb="10">
      <t>イコウ</t>
    </rPh>
    <rPh sb="10" eb="13">
      <t>テンジカン</t>
    </rPh>
    <rPh sb="13" eb="14">
      <t>ミナミ</t>
    </rPh>
    <rPh sb="14" eb="16">
      <t>ボウスイ</t>
    </rPh>
    <rPh sb="19" eb="21">
      <t>ハリカエ</t>
    </rPh>
    <rPh sb="21" eb="23">
      <t>コウジ</t>
    </rPh>
    <phoneticPr fontId="5"/>
  </si>
  <si>
    <t>特別史跡藤原宮跡地内侵入防止柵改修工事</t>
    <rPh sb="0" eb="2">
      <t>トクベツ</t>
    </rPh>
    <rPh sb="2" eb="4">
      <t>シセキ</t>
    </rPh>
    <rPh sb="4" eb="8">
      <t>フジワラキュウセキ</t>
    </rPh>
    <rPh sb="8" eb="10">
      <t>チナイ</t>
    </rPh>
    <rPh sb="10" eb="12">
      <t>シンニュウ</t>
    </rPh>
    <rPh sb="12" eb="14">
      <t>ボウシ</t>
    </rPh>
    <rPh sb="14" eb="15">
      <t>サク</t>
    </rPh>
    <rPh sb="15" eb="17">
      <t>カイシュウ</t>
    </rPh>
    <rPh sb="17" eb="19">
      <t>コウジ</t>
    </rPh>
    <phoneticPr fontId="5"/>
  </si>
  <si>
    <t>特別史跡平城宮跡遺構展示館南側水路及び朝堂院南西陥没部補修工事</t>
    <rPh sb="0" eb="2">
      <t>トクベツ</t>
    </rPh>
    <rPh sb="2" eb="4">
      <t>シセキ</t>
    </rPh>
    <rPh sb="4" eb="8">
      <t>ヘイジョウキュウセキ</t>
    </rPh>
    <rPh sb="8" eb="10">
      <t>イコウ</t>
    </rPh>
    <rPh sb="10" eb="13">
      <t>テンジカン</t>
    </rPh>
    <rPh sb="13" eb="15">
      <t>ミナミガワ</t>
    </rPh>
    <rPh sb="15" eb="17">
      <t>スイロ</t>
    </rPh>
    <rPh sb="17" eb="18">
      <t>オヨ</t>
    </rPh>
    <rPh sb="19" eb="22">
      <t>チョウドウイン</t>
    </rPh>
    <rPh sb="22" eb="24">
      <t>ナンセイ</t>
    </rPh>
    <rPh sb="24" eb="26">
      <t>カンボツ</t>
    </rPh>
    <rPh sb="26" eb="27">
      <t>ブ</t>
    </rPh>
    <rPh sb="27" eb="29">
      <t>ホシュウ</t>
    </rPh>
    <rPh sb="29" eb="31">
      <t>コウジ</t>
    </rPh>
    <phoneticPr fontId="5"/>
  </si>
  <si>
    <t>特別史跡平城宮跡地内防犯設備改修工事</t>
    <rPh sb="0" eb="2">
      <t>トクベツ</t>
    </rPh>
    <rPh sb="2" eb="4">
      <t>シセキ</t>
    </rPh>
    <rPh sb="4" eb="8">
      <t>ヘイジョウキュウセキ</t>
    </rPh>
    <rPh sb="8" eb="10">
      <t>チナイ</t>
    </rPh>
    <rPh sb="10" eb="12">
      <t>ボウハン</t>
    </rPh>
    <rPh sb="12" eb="14">
      <t>セツビ</t>
    </rPh>
    <rPh sb="14" eb="16">
      <t>カイシュウ</t>
    </rPh>
    <rPh sb="16" eb="18">
      <t>コウジ</t>
    </rPh>
    <phoneticPr fontId="5"/>
  </si>
  <si>
    <t>各種整備事業を行うに当たっては、入札を実施する等、事業費の適正化及びコスト削減に努めている。また、整備内容は様々な観点から検討を行い、必要とされる整備から実施している。
一者応札となった案件については、応札業者のうち１者が先方の都合により辞退を申し出たために一者応札となったところであるが、今後も必要な公告期間を確保するなど、競争性の確保に努める。</t>
    <rPh sb="85" eb="87">
      <t>イッシャ</t>
    </rPh>
    <rPh sb="87" eb="89">
      <t>オウサツ</t>
    </rPh>
    <rPh sb="93" eb="95">
      <t>アンケン</t>
    </rPh>
    <rPh sb="101" eb="103">
      <t>オウサツ</t>
    </rPh>
    <rPh sb="103" eb="105">
      <t>ギョウシャ</t>
    </rPh>
    <rPh sb="109" eb="110">
      <t>シャ</t>
    </rPh>
    <rPh sb="111" eb="113">
      <t>センポウ</t>
    </rPh>
    <rPh sb="114" eb="116">
      <t>ツゴウ</t>
    </rPh>
    <rPh sb="119" eb="121">
      <t>ジタイ</t>
    </rPh>
    <rPh sb="122" eb="123">
      <t>モウ</t>
    </rPh>
    <rPh sb="124" eb="125">
      <t>デ</t>
    </rPh>
    <rPh sb="129" eb="131">
      <t>イッシャ</t>
    </rPh>
    <rPh sb="131" eb="133">
      <t>オウサツ</t>
    </rPh>
    <rPh sb="145" eb="147">
      <t>コンゴ</t>
    </rPh>
    <rPh sb="148" eb="150">
      <t>ヒツヨウ</t>
    </rPh>
    <rPh sb="151" eb="153">
      <t>コウコク</t>
    </rPh>
    <rPh sb="153" eb="155">
      <t>キカン</t>
    </rPh>
    <rPh sb="156" eb="158">
      <t>カクホ</t>
    </rPh>
    <rPh sb="163" eb="166">
      <t>キョウソウセイ</t>
    </rPh>
    <rPh sb="167" eb="169">
      <t>カクホ</t>
    </rPh>
    <rPh sb="170" eb="171">
      <t>ツト</t>
    </rPh>
    <phoneticPr fontId="5"/>
  </si>
  <si>
    <t>-</t>
    <phoneticPr fontId="5"/>
  </si>
  <si>
    <t>A.文部科学省文教施設企画部</t>
    <rPh sb="2" eb="7">
      <t>モンブカガクショウ</t>
    </rPh>
    <rPh sb="7" eb="9">
      <t>ブンキョウ</t>
    </rPh>
    <rPh sb="9" eb="11">
      <t>シセツ</t>
    </rPh>
    <rPh sb="11" eb="13">
      <t>キカク</t>
    </rPh>
    <rPh sb="13" eb="14">
      <t>ブ</t>
    </rPh>
    <phoneticPr fontId="5"/>
  </si>
  <si>
    <t>D.公益財団法人文化財建造物保存技術協会</t>
    <phoneticPr fontId="5"/>
  </si>
  <si>
    <t>-</t>
    <phoneticPr fontId="5"/>
  </si>
  <si>
    <t>-</t>
    <phoneticPr fontId="5"/>
  </si>
  <si>
    <t>-</t>
    <phoneticPr fontId="5"/>
  </si>
  <si>
    <t>-</t>
    <phoneticPr fontId="5"/>
  </si>
  <si>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phoneticPr fontId="5"/>
  </si>
  <si>
    <t>継続して事業の早期執行、一般競争入札を実施し、コスト削減に努めるとともに、整備された施設や文化財を、学校教育や社会教育を通じて一層活用されるよう対応していく。</t>
    <phoneticPr fontId="5"/>
  </si>
  <si>
    <t>工事費</t>
    <rPh sb="0" eb="2">
      <t>コウジ</t>
    </rPh>
    <rPh sb="2" eb="3">
      <t>ヒ</t>
    </rPh>
    <phoneticPr fontId="5"/>
  </si>
  <si>
    <t>支出委任</t>
    <rPh sb="0" eb="4">
      <t>シシュツイニン</t>
    </rPh>
    <phoneticPr fontId="5"/>
  </si>
  <si>
    <t>工事費</t>
    <rPh sb="0" eb="3">
      <t>コウジヒ</t>
    </rPh>
    <phoneticPr fontId="5"/>
  </si>
  <si>
    <t>事業費</t>
    <rPh sb="0" eb="3">
      <t>ジギョウヒ</t>
    </rPh>
    <phoneticPr fontId="5"/>
  </si>
  <si>
    <t>試堀調査等</t>
    <rPh sb="0" eb="1">
      <t>タメシ</t>
    </rPh>
    <rPh sb="1" eb="2">
      <t>ホリ</t>
    </rPh>
    <rPh sb="2" eb="4">
      <t>チョウサ</t>
    </rPh>
    <rPh sb="4" eb="5">
      <t>トウ</t>
    </rPh>
    <phoneticPr fontId="5"/>
  </si>
  <si>
    <t>文化芸術推進基本計画
（平成30年3月6日閣議決定）</t>
    <rPh sb="0" eb="2">
      <t>ブンカ</t>
    </rPh>
    <rPh sb="2" eb="4">
      <t>ゲイジュツ</t>
    </rPh>
    <rPh sb="4" eb="6">
      <t>スイシン</t>
    </rPh>
    <rPh sb="6" eb="8">
      <t>キホン</t>
    </rPh>
    <rPh sb="8" eb="10">
      <t>ケイカク</t>
    </rPh>
    <rPh sb="12" eb="14">
      <t>ヘイセイ</t>
    </rPh>
    <rPh sb="16" eb="17">
      <t>ネン</t>
    </rPh>
    <rPh sb="18" eb="19">
      <t>ガツ</t>
    </rPh>
    <rPh sb="20" eb="21">
      <t>ニチ</t>
    </rPh>
    <rPh sb="21" eb="23">
      <t>カクギ</t>
    </rPh>
    <rPh sb="23" eb="25">
      <t>ケッテイ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</si>
  <si>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</si>
  <si>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</si>
  <si>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</si>
  <si>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</si>
  <si>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</si>
  <si>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</si>
  <si>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</si>
  <si>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</si>
  <si>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</si>
  <si>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</si>
  <si>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文化財の保存及び活用の実現</t>
    <rPh sb="5" eb="8">
      <t>ブンカザイ</t>
    </rPh>
    <rPh sb="9" eb="11">
      <t>ホゾン</t>
    </rPh>
    <rPh sb="11" eb="12">
      <t>オヨ</t>
    </rPh>
    <rPh sb="13" eb="15">
      <t>カツヨウ</t>
    </rPh>
    <rPh sb="16" eb="18">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</si>
  <si>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</si>
  <si>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人</t>
    <rPh sb="0" eb="1">
      <t>ニン</t>
    </rPh>
    <phoneticPr fontId="5"/>
  </si>
  <si>
    <t>-</t>
    <phoneticPr fontId="5"/>
  </si>
  <si>
    <t>文化遺産オンラインへの訪問回数</t>
    <rPh sb="0" eb="2">
      <t>ブンカ</t>
    </rPh>
    <rPh sb="2" eb="4">
      <t>イサン</t>
    </rPh>
    <rPh sb="11" eb="13">
      <t>ホウモン</t>
    </rPh>
    <rPh sb="13" eb="15">
      <t>カイスウ</t>
    </rPh>
    <phoneticPr fontId="5"/>
  </si>
  <si>
    <t>回</t>
    <rPh sb="0" eb="1">
      <t>カイ</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</si>
  <si>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</si>
  <si>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</si>
  <si>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</si>
  <si>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としている。本事業においては、歴史的学術的に貴重な価値を有する平城宮跡等の保存・活用のために必要な整備を計画的に実施することで、国民が文化財に親しむ機会の充実を図っている。</t>
    <rPh sb="76" eb="79">
      <t>レキシテキ</t>
    </rPh>
    <rPh sb="79" eb="82">
      <t>ガクジュツテキ</t>
    </rPh>
    <rPh sb="83" eb="85">
      <t>キチョウ</t>
    </rPh>
    <rPh sb="86" eb="88">
      <t>カチ</t>
    </rPh>
    <rPh sb="89" eb="90">
      <t>ユウ</t>
    </rPh>
    <rPh sb="92" eb="95">
      <t>ヘイジョウキュウ</t>
    </rPh>
    <rPh sb="95" eb="96">
      <t>セキ</t>
    </rPh>
    <rPh sb="96" eb="97">
      <t>トウ</t>
    </rPh>
    <rPh sb="98" eb="100">
      <t>ホゾン</t>
    </rPh>
    <rPh sb="101" eb="103">
      <t>カツヨウ</t>
    </rPh>
    <rPh sb="107" eb="109">
      <t>ヒツヨウ</t>
    </rPh>
    <rPh sb="110" eb="112">
      <t>セイビ</t>
    </rPh>
    <rPh sb="113" eb="116">
      <t>ケイカクテキ</t>
    </rPh>
    <rPh sb="117" eb="119">
      <t>ジッシ</t>
    </rPh>
    <rPh sb="125" eb="127">
      <t>コクミン</t>
    </rPh>
    <rPh sb="128" eb="131">
      <t>ブンカザイ</t>
    </rPh>
    <rPh sb="132" eb="133">
      <t>シタ</t>
    </rPh>
    <rPh sb="135" eb="137">
      <t>キカイ</t>
    </rPh>
    <rPh sb="138" eb="140">
      <t>ジュウジツ</t>
    </rPh>
    <rPh sb="141" eb="142">
      <t>ハカ</t>
    </rPh>
    <phoneticPr fontId="5"/>
  </si>
  <si>
    <t>有</t>
  </si>
  <si>
    <t>B.株式会社瀧川寺社建築</t>
    <rPh sb="2" eb="6">
      <t>カブシキガイシャ</t>
    </rPh>
    <rPh sb="6" eb="8">
      <t>タキガワ</t>
    </rPh>
    <rPh sb="8" eb="10">
      <t>ジシャ</t>
    </rPh>
    <rPh sb="10" eb="12">
      <t>ケンチク</t>
    </rPh>
    <phoneticPr fontId="5"/>
  </si>
  <si>
    <t>C.株式会社瀧川寺社建築</t>
    <rPh sb="2" eb="6">
      <t>カブシキガイシャ</t>
    </rPh>
    <rPh sb="6" eb="8">
      <t>タキガワ</t>
    </rPh>
    <rPh sb="8" eb="10">
      <t>ジシャ</t>
    </rPh>
    <rPh sb="10" eb="12">
      <t>ケンチク</t>
    </rPh>
    <phoneticPr fontId="5"/>
  </si>
  <si>
    <t>-</t>
    <phoneticPr fontId="5"/>
  </si>
  <si>
    <t>整備予定事業規模の縮小に伴う減</t>
    <rPh sb="0" eb="2">
      <t>セイビ</t>
    </rPh>
    <rPh sb="2" eb="4">
      <t>ヨテイ</t>
    </rPh>
    <rPh sb="4" eb="6">
      <t>ジギョウ</t>
    </rPh>
    <rPh sb="6" eb="8">
      <t>キボ</t>
    </rPh>
    <rPh sb="9" eb="11">
      <t>シュクショウ</t>
    </rPh>
    <rPh sb="12" eb="13">
      <t>トモナ</t>
    </rPh>
    <rPh sb="14" eb="15">
      <t>ゲン</t>
    </rPh>
    <phoneticPr fontId="5"/>
  </si>
  <si>
    <t>１．事業評価の観点：
　本事業は、国有地化された平城宮跡地等について、既存施設の修理・修復や未整備地の整備等を国が直接実施する事業であり、予算執行状況の観点から検証を行った。
２．所見：
　本事業は、平成２９年度決算において多額の不用額が生じていることから、不用額が生じた要因を分析したうえで、平成３１年度概算要求において大幅に縮減すべきである。</t>
    <phoneticPr fontId="5"/>
  </si>
  <si>
    <t>縮減</t>
  </si>
  <si>
    <t>　本事業は「特別史跡平城宮跡保存整備基本構想」等に基づき、復元建造物の修理及び管理施設等の整備を行うことで、我が国の優れた歴史・文化・伝統の保存活用を図ることを目的としているところであるが、事業内容を見直し、平城宮跡地等整備費を▲55百万円反映した。</t>
    <phoneticPr fontId="5"/>
  </si>
  <si>
    <t>外部有識者による点検対象外</t>
    <rPh sb="0" eb="2">
      <t>ガイブ</t>
    </rPh>
    <rPh sb="2" eb="5">
      <t>ユウシキシャ</t>
    </rPh>
    <rPh sb="8" eb="13">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</si>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</sst>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741</xdr:row>
      <xdr:rowOff>12700</xdr:rowOff>
    </xdr:from>
    <xdr:to>
      <xdr:col>51</xdr:col>
      <xdr:colOff>31983</xdr:colOff>
      <xdr:row>764</xdr:row>
      <xdr:rowOff>167410</xdr:rowOff>
    </xdr:to>
    <xdr:grpSp>
      <xdr:nvGrpSpPr>
        <xdr:cNvPr id="29" name="グループ化 28">
          <a:extLst>
            <a:ext uri="{FF2B5EF4-FFF2-40B4-BE49-F238E27FC236}">
              <a16:creationId xmlns:a16="http://schemas.microsoft.com/office/drawing/2014/main" id="{B177C3B9-F55F-4039-8C02-4759BAD63183}"/>
            </a:ext>
          </a:extLst>
        </xdr:cNvPr>
        <xdr:cNvGrpSpPr/>
      </xdr:nvGrpSpPr>
      <xdr:grpSpPr>
        <a:xfrm>
          <a:off x="1435100" y="42049700"/>
          <a:ext cx="9239483" cy="9247910"/>
          <a:chOff x="1511344" y="779317"/>
          <a:chExt cx="9239483" cy="9247910"/>
        </a:xfrm>
      </xdr:grpSpPr>
      <xdr:sp macro="" textlink="">
        <xdr:nvSpPr>
          <xdr:cNvPr id="30" name="テキスト ボックス 29">
            <a:extLst>
              <a:ext uri="{FF2B5EF4-FFF2-40B4-BE49-F238E27FC236}">
                <a16:creationId xmlns:a16="http://schemas.microsoft.com/office/drawing/2014/main" id="{278F4795-86C2-400F-B92F-FF6CF94961AD}"/>
              </a:ext>
            </a:extLst>
          </xdr:cNvPr>
          <xdr:cNvSpPr txBox="1"/>
        </xdr:nvSpPr>
        <xdr:spPr>
          <a:xfrm>
            <a:off x="8038110" y="1160318"/>
            <a:ext cx="2352799" cy="58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２．１百万円</a:t>
            </a:r>
            <a:endParaRPr kumimoji="1" lang="en-US" altLang="ja-JP" sz="1100"/>
          </a:p>
        </xdr:txBody>
      </xdr:sp>
      <xdr:sp macro="" textlink="">
        <xdr:nvSpPr>
          <xdr:cNvPr id="31" name="テキスト ボックス 30">
            <a:extLst>
              <a:ext uri="{FF2B5EF4-FFF2-40B4-BE49-F238E27FC236}">
                <a16:creationId xmlns:a16="http://schemas.microsoft.com/office/drawing/2014/main" id="{0C3C9F3F-E128-472E-8C3A-6553736716EC}"/>
              </a:ext>
            </a:extLst>
          </xdr:cNvPr>
          <xdr:cNvSpPr txBox="1"/>
        </xdr:nvSpPr>
        <xdr:spPr>
          <a:xfrm>
            <a:off x="9977202" y="1160190"/>
            <a:ext cx="773625" cy="26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grpSp>
        <xdr:nvGrpSpPr>
          <xdr:cNvPr id="32" name="グループ化 31">
            <a:extLst>
              <a:ext uri="{FF2B5EF4-FFF2-40B4-BE49-F238E27FC236}">
                <a16:creationId xmlns:a16="http://schemas.microsoft.com/office/drawing/2014/main" id="{E5D3259C-743E-4BCD-B69E-933AC22A5362}"/>
              </a:ext>
            </a:extLst>
          </xdr:cNvPr>
          <xdr:cNvGrpSpPr/>
        </xdr:nvGrpSpPr>
        <xdr:grpSpPr>
          <a:xfrm>
            <a:off x="1511344" y="779317"/>
            <a:ext cx="8789510" cy="9247910"/>
            <a:chOff x="1511344" y="779317"/>
            <a:chExt cx="8789510" cy="9247910"/>
          </a:xfrm>
        </xdr:grpSpPr>
        <xdr:grpSp>
          <xdr:nvGrpSpPr>
            <xdr:cNvPr id="33" name="グループ化 32">
              <a:extLst>
                <a:ext uri="{FF2B5EF4-FFF2-40B4-BE49-F238E27FC236}">
                  <a16:creationId xmlns:a16="http://schemas.microsoft.com/office/drawing/2014/main" id="{AC3827D5-0308-4B9C-968F-941361B9FDAD}"/>
                </a:ext>
              </a:extLst>
            </xdr:cNvPr>
            <xdr:cNvGrpSpPr/>
          </xdr:nvGrpSpPr>
          <xdr:grpSpPr>
            <a:xfrm>
              <a:off x="1511344" y="779317"/>
              <a:ext cx="5952793" cy="9247910"/>
              <a:chOff x="1511344" y="779317"/>
              <a:chExt cx="5952793" cy="9247910"/>
            </a:xfrm>
          </xdr:grpSpPr>
          <xdr:grpSp>
            <xdr:nvGrpSpPr>
              <xdr:cNvPr id="42" name="グループ化 41">
                <a:extLst>
                  <a:ext uri="{FF2B5EF4-FFF2-40B4-BE49-F238E27FC236}">
                    <a16:creationId xmlns:a16="http://schemas.microsoft.com/office/drawing/2014/main" id="{1B9908EA-B499-4981-B087-D1F5A80B59FD}"/>
                  </a:ext>
                </a:extLst>
              </xdr:cNvPr>
              <xdr:cNvGrpSpPr/>
            </xdr:nvGrpSpPr>
            <xdr:grpSpPr>
              <a:xfrm>
                <a:off x="1511344" y="779317"/>
                <a:ext cx="5952793" cy="9247910"/>
                <a:chOff x="1484582" y="793090"/>
                <a:chExt cx="5848019" cy="8961746"/>
              </a:xfrm>
            </xdr:grpSpPr>
            <xdr:sp macro="" textlink="">
              <xdr:nvSpPr>
                <xdr:cNvPr id="44" name="正方形/長方形 43">
                  <a:extLst>
                    <a:ext uri="{FF2B5EF4-FFF2-40B4-BE49-F238E27FC236}">
                      <a16:creationId xmlns:a16="http://schemas.microsoft.com/office/drawing/2014/main" id="{F8C3F9E6-01F9-42B0-92DD-E4BDED885A44}"/>
                    </a:ext>
                  </a:extLst>
                </xdr:cNvPr>
                <xdr:cNvSpPr/>
              </xdr:nvSpPr>
              <xdr:spPr>
                <a:xfrm>
                  <a:off x="4868058" y="793090"/>
                  <a:ext cx="2328436"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１０４百万円</a:t>
                  </a:r>
                </a:p>
              </xdr:txBody>
            </xdr:sp>
            <xdr:sp macro="" textlink="">
              <xdr:nvSpPr>
                <xdr:cNvPr id="45" name="下矢印 16">
                  <a:extLst>
                    <a:ext uri="{FF2B5EF4-FFF2-40B4-BE49-F238E27FC236}">
                      <a16:creationId xmlns:a16="http://schemas.microsoft.com/office/drawing/2014/main" id="{FF62B884-AB27-48ED-B32A-4D6BB498BEAD}"/>
                    </a:ext>
                  </a:extLst>
                </xdr:cNvPr>
                <xdr:cNvSpPr/>
              </xdr:nvSpPr>
              <xdr:spPr>
                <a:xfrm>
                  <a:off x="5856985" y="3209741"/>
                  <a:ext cx="267666" cy="811955"/>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46" name="正方形/長方形 45">
                  <a:extLst>
                    <a:ext uri="{FF2B5EF4-FFF2-40B4-BE49-F238E27FC236}">
                      <a16:creationId xmlns:a16="http://schemas.microsoft.com/office/drawing/2014/main" id="{660F0446-628C-4898-AD54-F9336DEC388A}"/>
                    </a:ext>
                  </a:extLst>
                </xdr:cNvPr>
                <xdr:cNvSpPr/>
              </xdr:nvSpPr>
              <xdr:spPr>
                <a:xfrm>
                  <a:off x="1621894" y="4490359"/>
                  <a:ext cx="242712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Ａ．文部科学省文教施設企画部</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５７</a:t>
                  </a:r>
                  <a:r>
                    <a:rPr kumimoji="1" lang="ja-JP" altLang="en-US" sz="1100">
                      <a:solidFill>
                        <a:sysClr val="windowText" lastClr="000000"/>
                      </a:solidFill>
                    </a:rPr>
                    <a:t>百万円</a:t>
                  </a:r>
                </a:p>
              </xdr:txBody>
            </xdr:sp>
            <xdr:sp macro="" textlink="">
              <xdr:nvSpPr>
                <xdr:cNvPr id="47" name="下矢印 19">
                  <a:extLst>
                    <a:ext uri="{FF2B5EF4-FFF2-40B4-BE49-F238E27FC236}">
                      <a16:creationId xmlns:a16="http://schemas.microsoft.com/office/drawing/2014/main" id="{9A3E6210-89B7-4F48-828A-0620539BC096}"/>
                    </a:ext>
                  </a:extLst>
                </xdr:cNvPr>
                <xdr:cNvSpPr/>
              </xdr:nvSpPr>
              <xdr:spPr>
                <a:xfrm>
                  <a:off x="2576099" y="6705423"/>
                  <a:ext cx="318110" cy="657531"/>
                </a:xfrm>
                <a:prstGeom prst="downArrow">
                  <a:avLst>
                    <a:gd name="adj1" fmla="val 35000"/>
                    <a:gd name="adj2" fmla="val 50000"/>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768114F-11DC-4136-ABD0-B96A9653A15D}"/>
                    </a:ext>
                  </a:extLst>
                </xdr:cNvPr>
                <xdr:cNvSpPr/>
              </xdr:nvSpPr>
              <xdr:spPr>
                <a:xfrm>
                  <a:off x="1684163" y="7792710"/>
                  <a:ext cx="234784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Ｂ．</a:t>
                  </a:r>
                  <a:r>
                    <a:rPr lang="ja-JP" altLang="en-US" sz="1100" b="0" i="0" baseline="0">
                      <a:solidFill>
                        <a:sysClr val="windowText" lastClr="000000"/>
                      </a:solidFill>
                      <a:effectLst/>
                      <a:latin typeface="+mn-lt"/>
                      <a:ea typeface="+mn-ea"/>
                      <a:cs typeface="+mn-cs"/>
                    </a:rPr>
                    <a:t>民間企業</a:t>
                  </a:r>
                  <a:r>
                    <a:rPr lang="ja-JP" altLang="ja-JP" sz="1100" b="0" i="0" baseline="0">
                      <a:solidFill>
                        <a:sysClr val="windowText" lastClr="000000"/>
                      </a:solidFill>
                      <a:effectLst/>
                      <a:latin typeface="+mn-lt"/>
                      <a:ea typeface="+mn-ea"/>
                      <a:cs typeface="+mn-cs"/>
                    </a:rPr>
                    <a:t>（全</a:t>
                  </a:r>
                  <a:r>
                    <a:rPr lang="ja-JP" altLang="en-US" sz="1100" b="0" i="0" baseline="0">
                      <a:solidFill>
                        <a:sysClr val="windowText" lastClr="000000"/>
                      </a:solidFill>
                      <a:effectLst/>
                      <a:latin typeface="+mn-lt"/>
                      <a:ea typeface="+mn-ea"/>
                      <a:cs typeface="+mn-cs"/>
                    </a:rPr>
                    <a:t>２社</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en-US" sz="1100">
                      <a:solidFill>
                        <a:sysClr val="windowText" lastClr="000000"/>
                      </a:solidFill>
                    </a:rPr>
                    <a:t>５７百万円</a:t>
                  </a:r>
                </a:p>
              </xdr:txBody>
            </xdr:sp>
            <xdr:sp macro="" textlink="">
              <xdr:nvSpPr>
                <xdr:cNvPr id="49" name="大かっこ 48">
                  <a:extLst>
                    <a:ext uri="{FF2B5EF4-FFF2-40B4-BE49-F238E27FC236}">
                      <a16:creationId xmlns:a16="http://schemas.microsoft.com/office/drawing/2014/main" id="{3546B752-A555-4F65-8DA9-8898B1E8FF24}"/>
                    </a:ext>
                  </a:extLst>
                </xdr:cNvPr>
                <xdr:cNvSpPr/>
              </xdr:nvSpPr>
              <xdr:spPr>
                <a:xfrm>
                  <a:off x="1548058" y="8994315"/>
                  <a:ext cx="2500962" cy="760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50" name="テキスト ボックス 49">
                  <a:extLst>
                    <a:ext uri="{FF2B5EF4-FFF2-40B4-BE49-F238E27FC236}">
                      <a16:creationId xmlns:a16="http://schemas.microsoft.com/office/drawing/2014/main" id="{E3A0FA50-D9F2-4268-A912-85CF3D1F88B9}"/>
                    </a:ext>
                  </a:extLst>
                </xdr:cNvPr>
                <xdr:cNvSpPr txBox="1"/>
              </xdr:nvSpPr>
              <xdr:spPr>
                <a:xfrm>
                  <a:off x="1484582" y="4175353"/>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51" name="テキスト ボックス 50">
                  <a:extLst>
                    <a:ext uri="{FF2B5EF4-FFF2-40B4-BE49-F238E27FC236}">
                      <a16:creationId xmlns:a16="http://schemas.microsoft.com/office/drawing/2014/main" id="{1E353162-8541-4F12-B6E7-3E5B05572442}"/>
                    </a:ext>
                  </a:extLst>
                </xdr:cNvPr>
                <xdr:cNvSpPr txBox="1"/>
              </xdr:nvSpPr>
              <xdr:spPr>
                <a:xfrm>
                  <a:off x="1623959" y="7457120"/>
                  <a:ext cx="2627395" cy="25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52" name="大かっこ 51">
                  <a:extLst>
                    <a:ext uri="{FF2B5EF4-FFF2-40B4-BE49-F238E27FC236}">
                      <a16:creationId xmlns:a16="http://schemas.microsoft.com/office/drawing/2014/main" id="{4669D365-CF8B-4C60-98C3-EE5146CAFDF4}"/>
                    </a:ext>
                  </a:extLst>
                </xdr:cNvPr>
                <xdr:cNvSpPr/>
              </xdr:nvSpPr>
              <xdr:spPr>
                <a:xfrm>
                  <a:off x="4712542" y="2056761"/>
                  <a:ext cx="2620059"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特別史跡平城宮跡、飛鳥地方及び特別史跡藤原宮跡等の整備</a:t>
                  </a:r>
                  <a:endParaRPr lang="ja-JP" altLang="ja-JP">
                    <a:effectLst/>
                  </a:endParaRPr>
                </a:p>
              </xdr:txBody>
            </xdr:sp>
          </xdr:grpSp>
          <xdr:sp macro="" textlink="">
            <xdr:nvSpPr>
              <xdr:cNvPr id="43" name="大かっこ 42">
                <a:extLst>
                  <a:ext uri="{FF2B5EF4-FFF2-40B4-BE49-F238E27FC236}">
                    <a16:creationId xmlns:a16="http://schemas.microsoft.com/office/drawing/2014/main" id="{80FF2EF1-48C5-40CE-BB17-83E8595CAE71}"/>
                  </a:ext>
                </a:extLst>
              </xdr:cNvPr>
              <xdr:cNvSpPr/>
            </xdr:nvSpPr>
            <xdr:spPr>
              <a:xfrm>
                <a:off x="1677391" y="5817671"/>
                <a:ext cx="2375064" cy="745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grpSp>
        <xdr:sp macro="" textlink="">
          <xdr:nvSpPr>
            <xdr:cNvPr id="34" name="正方形/長方形 33">
              <a:extLst>
                <a:ext uri="{FF2B5EF4-FFF2-40B4-BE49-F238E27FC236}">
                  <a16:creationId xmlns:a16="http://schemas.microsoft.com/office/drawing/2014/main" id="{420FC1FF-5D64-417B-920C-119C04D61964}"/>
                </a:ext>
              </a:extLst>
            </xdr:cNvPr>
            <xdr:cNvSpPr/>
          </xdr:nvSpPr>
          <xdr:spPr>
            <a:xfrm>
              <a:off x="4854980" y="4602654"/>
              <a:ext cx="2470611" cy="11082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Ｃ．民間企業（全３社）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３０</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8DB7B2A5-1F38-4B5D-A6DF-A0FF7739403C}"/>
                </a:ext>
              </a:extLst>
            </xdr:cNvPr>
            <xdr:cNvSpPr txBox="1"/>
          </xdr:nvSpPr>
          <xdr:spPr>
            <a:xfrm>
              <a:off x="4715208" y="4277590"/>
              <a:ext cx="2800883" cy="277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36" name="大かっこ 35">
              <a:extLst>
                <a:ext uri="{FF2B5EF4-FFF2-40B4-BE49-F238E27FC236}">
                  <a16:creationId xmlns:a16="http://schemas.microsoft.com/office/drawing/2014/main" id="{C3AFEDB3-E547-459E-9464-0D731DC8E8AC}"/>
                </a:ext>
              </a:extLst>
            </xdr:cNvPr>
            <xdr:cNvSpPr/>
          </xdr:nvSpPr>
          <xdr:spPr>
            <a:xfrm>
              <a:off x="4881255" y="5825679"/>
              <a:ext cx="2375064" cy="745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37" name="正方形/長方形 36">
              <a:extLst>
                <a:ext uri="{FF2B5EF4-FFF2-40B4-BE49-F238E27FC236}">
                  <a16:creationId xmlns:a16="http://schemas.microsoft.com/office/drawing/2014/main" id="{076E1DDB-9B7A-4978-90C8-B6BF06041285}"/>
                </a:ext>
              </a:extLst>
            </xdr:cNvPr>
            <xdr:cNvSpPr/>
          </xdr:nvSpPr>
          <xdr:spPr>
            <a:xfrm>
              <a:off x="7830243" y="4599191"/>
              <a:ext cx="2470611" cy="11082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Ｄ．独立行政法人・民間企業等</a:t>
              </a:r>
              <a:endParaRPr kumimoji="1" lang="en-US" altLang="ja-JP" sz="1100">
                <a:solidFill>
                  <a:sysClr val="windowText" lastClr="000000"/>
                </a:solidFill>
              </a:endParaRPr>
            </a:p>
            <a:p>
              <a:pPr algn="ctr"/>
              <a:r>
                <a:rPr kumimoji="1" lang="ja-JP" altLang="en-US" sz="1100">
                  <a:solidFill>
                    <a:sysClr val="windowText" lastClr="000000"/>
                  </a:solidFill>
                </a:rPr>
                <a:t>（全１４社）</a:t>
              </a:r>
              <a:endParaRPr kumimoji="1" lang="en-US" altLang="ja-JP" sz="1100">
                <a:solidFill>
                  <a:sysClr val="windowText" lastClr="000000"/>
                </a:solidFill>
              </a:endParaRPr>
            </a:p>
            <a:p>
              <a:pPr algn="ctr"/>
              <a:r>
                <a:rPr kumimoji="1" lang="ja-JP" altLang="en-US" sz="1100">
                  <a:solidFill>
                    <a:sysClr val="windowText" lastClr="000000"/>
                  </a:solidFill>
                </a:rPr>
                <a:t>１４．５百万円</a:t>
              </a:r>
            </a:p>
          </xdr:txBody>
        </xdr:sp>
        <xdr:sp macro="" textlink="">
          <xdr:nvSpPr>
            <xdr:cNvPr id="38" name="テキスト ボックス 37">
              <a:extLst>
                <a:ext uri="{FF2B5EF4-FFF2-40B4-BE49-F238E27FC236}">
                  <a16:creationId xmlns:a16="http://schemas.microsoft.com/office/drawing/2014/main" id="{31D4D502-8237-42BE-80AF-C667C3D0BCF3}"/>
                </a:ext>
              </a:extLst>
            </xdr:cNvPr>
            <xdr:cNvSpPr txBox="1"/>
          </xdr:nvSpPr>
          <xdr:spPr>
            <a:xfrm>
              <a:off x="7690471" y="4274127"/>
              <a:ext cx="2180893" cy="36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9" name="大かっこ 38">
              <a:extLst>
                <a:ext uri="{FF2B5EF4-FFF2-40B4-BE49-F238E27FC236}">
                  <a16:creationId xmlns:a16="http://schemas.microsoft.com/office/drawing/2014/main" id="{FC9588AF-7AB8-4A5D-811F-515443077E3E}"/>
                </a:ext>
              </a:extLst>
            </xdr:cNvPr>
            <xdr:cNvSpPr/>
          </xdr:nvSpPr>
          <xdr:spPr>
            <a:xfrm>
              <a:off x="7856518" y="5822216"/>
              <a:ext cx="2375064" cy="745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40" name="矢印: 上向き折線 39">
              <a:extLst>
                <a:ext uri="{FF2B5EF4-FFF2-40B4-BE49-F238E27FC236}">
                  <a16:creationId xmlns:a16="http://schemas.microsoft.com/office/drawing/2014/main" id="{E2BB4253-F397-48A4-AD1F-2C91F5B13A8D}"/>
                </a:ext>
              </a:extLst>
            </xdr:cNvPr>
            <xdr:cNvSpPr/>
          </xdr:nvSpPr>
          <xdr:spPr>
            <a:xfrm flipV="1">
              <a:off x="2788228" y="3636818"/>
              <a:ext cx="6373091" cy="46759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1" name="下矢印 16">
              <a:extLst>
                <a:ext uri="{FF2B5EF4-FFF2-40B4-BE49-F238E27FC236}">
                  <a16:creationId xmlns:a16="http://schemas.microsoft.com/office/drawing/2014/main" id="{6D165EE2-DA99-4901-8F0A-39FCC20AB0AF}"/>
                </a:ext>
              </a:extLst>
            </xdr:cNvPr>
            <xdr:cNvSpPr/>
          </xdr:nvSpPr>
          <xdr:spPr>
            <a:xfrm>
              <a:off x="2684318" y="3654135"/>
              <a:ext cx="294442" cy="474199"/>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383</v>
      </c>
      <c r="AT2" s="945"/>
      <c r="AU2" s="945"/>
      <c r="AV2" s="52" t="str">
        <f>IF(AW2="", "", "-")</f>
        <v/>
      </c>
      <c r="AW2" s="916"/>
      <c r="AX2" s="916"/>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547</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140</v>
      </c>
      <c r="H5" s="845"/>
      <c r="I5" s="845"/>
      <c r="J5" s="845"/>
      <c r="K5" s="845"/>
      <c r="L5" s="845"/>
      <c r="M5" s="846" t="s">
        <v>66</v>
      </c>
      <c r="N5" s="847"/>
      <c r="O5" s="847"/>
      <c r="P5" s="847"/>
      <c r="Q5" s="847"/>
      <c r="R5" s="848"/>
      <c r="S5" s="849" t="s">
        <v>131</v>
      </c>
      <c r="T5" s="845"/>
      <c r="U5" s="845"/>
      <c r="V5" s="845"/>
      <c r="W5" s="845"/>
      <c r="X5" s="850"/>
      <c r="Y5" s="703" t="s">
        <v>3</v>
      </c>
      <c r="Z5" s="542"/>
      <c r="AA5" s="542"/>
      <c r="AB5" s="542"/>
      <c r="AC5" s="542"/>
      <c r="AD5" s="543"/>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7" t="s">
        <v>545</v>
      </c>
      <c r="Z7" s="442"/>
      <c r="AA7" s="442"/>
      <c r="AB7" s="442"/>
      <c r="AC7" s="442"/>
      <c r="AD7" s="928"/>
      <c r="AE7" s="917" t="s">
        <v>650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v>
      </c>
      <c r="H8" s="725"/>
      <c r="I8" s="725"/>
      <c r="J8" s="725"/>
      <c r="K8" s="725"/>
      <c r="L8" s="725"/>
      <c r="M8" s="725"/>
      <c r="N8" s="725"/>
      <c r="O8" s="725"/>
      <c r="P8" s="725"/>
      <c r="Q8" s="725"/>
      <c r="R8" s="725"/>
      <c r="S8" s="725"/>
      <c r="T8" s="725"/>
      <c r="U8" s="725"/>
      <c r="V8" s="725"/>
      <c r="W8" s="725"/>
      <c r="X8" s="947"/>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556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284</v>
      </c>
      <c r="Q13" s="663"/>
      <c r="R13" s="663"/>
      <c r="S13" s="663"/>
      <c r="T13" s="663"/>
      <c r="U13" s="663"/>
      <c r="V13" s="664"/>
      <c r="W13" s="662">
        <v>236</v>
      </c>
      <c r="X13" s="663"/>
      <c r="Y13" s="663"/>
      <c r="Z13" s="663"/>
      <c r="AA13" s="663"/>
      <c r="AB13" s="663"/>
      <c r="AC13" s="664"/>
      <c r="AD13" s="662">
        <v>213</v>
      </c>
      <c r="AE13" s="663"/>
      <c r="AF13" s="663"/>
      <c r="AG13" s="663"/>
      <c r="AH13" s="663"/>
      <c r="AI13" s="663"/>
      <c r="AJ13" s="664"/>
      <c r="AK13" s="662">
        <v>206</v>
      </c>
      <c r="AL13" s="663"/>
      <c r="AM13" s="663"/>
      <c r="AN13" s="663"/>
      <c r="AO13" s="663"/>
      <c r="AP13" s="663"/>
      <c r="AQ13" s="664"/>
      <c r="AR13" s="924">
        <v>150</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557</v>
      </c>
      <c r="Q14" s="663"/>
      <c r="R14" s="663"/>
      <c r="S14" s="663"/>
      <c r="T14" s="663"/>
      <c r="U14" s="663"/>
      <c r="V14" s="664"/>
      <c r="W14" s="662" t="s">
        <v>557</v>
      </c>
      <c r="X14" s="663"/>
      <c r="Y14" s="663"/>
      <c r="Z14" s="663"/>
      <c r="AA14" s="663"/>
      <c r="AB14" s="663"/>
      <c r="AC14" s="664"/>
      <c r="AD14" s="662" t="s">
        <v>557</v>
      </c>
      <c r="AE14" s="663"/>
      <c r="AF14" s="663"/>
      <c r="AG14" s="663"/>
      <c r="AH14" s="663"/>
      <c r="AI14" s="663"/>
      <c r="AJ14" s="664"/>
      <c r="AK14" s="662" t="s">
        <v>674</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328</v>
      </c>
      <c r="Q15" s="663"/>
      <c r="R15" s="663"/>
      <c r="S15" s="663"/>
      <c r="T15" s="663"/>
      <c r="U15" s="663"/>
      <c r="V15" s="664"/>
      <c r="W15" s="662" t="s">
        <v>557</v>
      </c>
      <c r="X15" s="663"/>
      <c r="Y15" s="663"/>
      <c r="Z15" s="663"/>
      <c r="AA15" s="663"/>
      <c r="AB15" s="663"/>
      <c r="AC15" s="664"/>
      <c r="AD15" s="662">
        <v>31</v>
      </c>
      <c r="AE15" s="663"/>
      <c r="AF15" s="663"/>
      <c r="AG15" s="663"/>
      <c r="AH15" s="663"/>
      <c r="AI15" s="663"/>
      <c r="AJ15" s="664"/>
      <c r="AK15" s="662" t="s">
        <v>557</v>
      </c>
      <c r="AL15" s="663"/>
      <c r="AM15" s="663"/>
      <c r="AN15" s="663"/>
      <c r="AO15" s="663"/>
      <c r="AP15" s="663"/>
      <c r="AQ15" s="664"/>
      <c r="AR15" s="662" t="s">
        <v>680</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557</v>
      </c>
      <c r="Q16" s="663"/>
      <c r="R16" s="663"/>
      <c r="S16" s="663"/>
      <c r="T16" s="663"/>
      <c r="U16" s="663"/>
      <c r="V16" s="664"/>
      <c r="W16" s="662">
        <v>-31</v>
      </c>
      <c r="X16" s="663"/>
      <c r="Y16" s="663"/>
      <c r="Z16" s="663"/>
      <c r="AA16" s="663"/>
      <c r="AB16" s="663"/>
      <c r="AC16" s="664"/>
      <c r="AD16" s="662" t="s">
        <v>557</v>
      </c>
      <c r="AE16" s="663"/>
      <c r="AF16" s="663"/>
      <c r="AG16" s="663"/>
      <c r="AH16" s="663"/>
      <c r="AI16" s="663"/>
      <c r="AJ16" s="664"/>
      <c r="AK16" s="662" t="s">
        <v>674</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557</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674</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612</v>
      </c>
      <c r="Q18" s="884"/>
      <c r="R18" s="884"/>
      <c r="S18" s="884"/>
      <c r="T18" s="884"/>
      <c r="U18" s="884"/>
      <c r="V18" s="885"/>
      <c r="W18" s="883">
        <f>SUM(W13:AC17)</f>
        <v>205</v>
      </c>
      <c r="X18" s="884"/>
      <c r="Y18" s="884"/>
      <c r="Z18" s="884"/>
      <c r="AA18" s="884"/>
      <c r="AB18" s="884"/>
      <c r="AC18" s="885"/>
      <c r="AD18" s="883">
        <f>SUM(AD13:AJ17)</f>
        <v>244</v>
      </c>
      <c r="AE18" s="884"/>
      <c r="AF18" s="884"/>
      <c r="AG18" s="884"/>
      <c r="AH18" s="884"/>
      <c r="AI18" s="884"/>
      <c r="AJ18" s="885"/>
      <c r="AK18" s="883">
        <f>SUM(AK13:AQ17)</f>
        <v>206</v>
      </c>
      <c r="AL18" s="884"/>
      <c r="AM18" s="884"/>
      <c r="AN18" s="884"/>
      <c r="AO18" s="884"/>
      <c r="AP18" s="884"/>
      <c r="AQ18" s="885"/>
      <c r="AR18" s="883">
        <f>SUM(AR13:AX17)</f>
        <v>150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466</v>
      </c>
      <c r="Q19" s="663"/>
      <c r="R19" s="663"/>
      <c r="S19" s="663"/>
      <c r="T19" s="663"/>
      <c r="U19" s="663"/>
      <c r="V19" s="664"/>
      <c r="W19" s="662">
        <v>156</v>
      </c>
      <c r="X19" s="663"/>
      <c r="Y19" s="663"/>
      <c r="Z19" s="663"/>
      <c r="AA19" s="663"/>
      <c r="AB19" s="663"/>
      <c r="AC19" s="664"/>
      <c r="AD19" s="662">
        <v>104</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0.76143790849673199</v>
      </c>
      <c r="Q20" s="311"/>
      <c r="R20" s="311"/>
      <c r="S20" s="311"/>
      <c r="T20" s="311"/>
      <c r="U20" s="311"/>
      <c r="V20" s="311"/>
      <c r="W20" s="311">
        <f t="shared" ref="W20" si="0">IF(W18=0, "-", SUM(W19)/W18)</f>
        <v>0.76097560975609757</v>
      </c>
      <c r="X20" s="311"/>
      <c r="Y20" s="311"/>
      <c r="Z20" s="311"/>
      <c r="AA20" s="311"/>
      <c r="AB20" s="311"/>
      <c r="AC20" s="311"/>
      <c r="AD20" s="311">
        <f t="shared" ref="AD20" si="1">IF(AD18=0, "-", SUM(AD19)/AD18)</f>
        <v>0.42622950819672129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1"/>
      <c r="G21" s="309" t="s">
        <v>495</v>
      </c>
      <c r="H21" s="310"/>
      <c r="I21" s="310"/>
      <c r="J21" s="310"/>
      <c r="K21" s="310"/>
      <c r="L21" s="310"/>
      <c r="M21" s="310"/>
      <c r="N21" s="310"/>
      <c r="O21" s="310"/>
      <c r="P21" s="311">
        <f>IF(P19=0, "-", SUM(P19)/SUM(P13,P14))</f>
        <v>1.6408450704225352</v>
      </c>
      <c r="Q21" s="311"/>
      <c r="R21" s="311"/>
      <c r="S21" s="311"/>
      <c r="T21" s="311"/>
      <c r="U21" s="311"/>
      <c r="V21" s="311"/>
      <c r="W21" s="311">
        <f t="shared" ref="W21" si="2">IF(W19=0, "-", SUM(W19)/SUM(W13,W14))</f>
        <v>0.66101694915254239</v>
      </c>
      <c r="X21" s="311"/>
      <c r="Y21" s="311"/>
      <c r="Z21" s="311"/>
      <c r="AA21" s="311"/>
      <c r="AB21" s="311"/>
      <c r="AC21" s="311"/>
      <c r="AD21" s="311">
        <f t="shared" ref="AD21" si="3">IF(AD19=0, "-", SUM(AD19)/SUM(AD13,AD14))</f>
        <v>0.48826291079812206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472</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565</v>
      </c>
      <c r="H23" s="958"/>
      <c r="I23" s="958"/>
      <c r="J23" s="958"/>
      <c r="K23" s="958"/>
      <c r="L23" s="958"/>
      <c r="M23" s="958"/>
      <c r="N23" s="958"/>
      <c r="O23" s="959"/>
      <c r="P23" s="924">
        <v>184.3</v>
      </c>
      <c r="Q23" s="925"/>
      <c r="R23" s="925"/>
      <c r="S23" s="925"/>
      <c r="T23" s="925"/>
      <c r="U23" s="925"/>
      <c r="V23" s="942"/>
      <c r="W23" s="924">
        <v>97.9</v>
      </c>
      <c r="X23" s="925"/>
      <c r="Y23" s="925"/>
      <c r="Z23" s="925"/>
      <c r="AA23" s="925"/>
      <c r="AB23" s="925"/>
      <c r="AC23" s="942"/>
      <c r="AD23" s="979" t="s">
        <v>675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566</v>
      </c>
      <c r="H24" s="961"/>
      <c r="I24" s="961"/>
      <c r="J24" s="961"/>
      <c r="K24" s="961"/>
      <c r="L24" s="961"/>
      <c r="M24" s="961"/>
      <c r="N24" s="961"/>
      <c r="O24" s="962"/>
      <c r="P24" s="662">
        <v>18.5</v>
      </c>
      <c r="Q24" s="663"/>
      <c r="R24" s="663"/>
      <c r="S24" s="663"/>
      <c r="T24" s="663"/>
      <c r="U24" s="663"/>
      <c r="V24" s="664"/>
      <c r="W24" s="662">
        <v>49.3</v>
      </c>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567</v>
      </c>
      <c r="H25" s="961"/>
      <c r="I25" s="961"/>
      <c r="J25" s="961"/>
      <c r="K25" s="961"/>
      <c r="L25" s="961"/>
      <c r="M25" s="961"/>
      <c r="N25" s="961"/>
      <c r="O25" s="962"/>
      <c r="P25" s="662">
        <v>3.1</v>
      </c>
      <c r="Q25" s="663"/>
      <c r="R25" s="663"/>
      <c r="S25" s="663"/>
      <c r="T25" s="663"/>
      <c r="U25" s="663"/>
      <c r="V25" s="664"/>
      <c r="W25" s="662">
        <v>3.1</v>
      </c>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3">
        <f>P29-SUM(P23:P27)</f>
        <v>9.9999999999994316E-2</v>
      </c>
      <c r="Q28" s="884"/>
      <c r="R28" s="884"/>
      <c r="S28" s="884"/>
      <c r="T28" s="884"/>
      <c r="U28" s="884"/>
      <c r="V28" s="885"/>
      <c r="W28" s="883">
        <f>W29-SUM(W23:W27)</f>
        <v>-0.29999999999998295</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206</v>
      </c>
      <c r="Q29" s="939"/>
      <c r="R29" s="939"/>
      <c r="S29" s="939"/>
      <c r="T29" s="939"/>
      <c r="U29" s="939"/>
      <c r="V29" s="940"/>
      <c r="W29" s="938">
        <f>AR13</f>
        <v>150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489</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0" t="s">
        <v>470</v>
      </c>
      <c r="AN30" s="920"/>
      <c r="AO30" s="920"/>
      <c r="AP30" s="863"/>
      <c r="AQ30" s="772" t="s">
        <v>355</v>
      </c>
      <c r="AR30" s="773"/>
      <c r="AS30" s="773"/>
      <c r="AT30" s="774"/>
      <c r="AU30" s="779" t="s">
        <v>253</v>
      </c>
      <c r="AV30" s="779"/>
      <c r="AW30" s="779"/>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32</v>
      </c>
      <c r="AR31" s="193"/>
      <c r="AS31" s="126" t="s">
        <v>356</v>
      </c>
      <c r="AT31" s="127"/>
      <c r="AU31" s="192"/>
      <c r="AV31" s="192"/>
      <c r="AW31" s="397" t="s">
        <v>300</v>
      </c>
      <c r="AX31" s="398"/>
    </row>
    <row r="32" spans="1:50" ht="23.25" customHeight="1" x14ac:dyDescent="0.15">
      <c r="A32" s="402"/>
      <c r="B32" s="400"/>
      <c r="C32" s="400"/>
      <c r="D32" s="400"/>
      <c r="E32" s="400"/>
      <c r="F32" s="401"/>
      <c r="G32" s="563" t="s">
        <v>568</v>
      </c>
      <c r="H32" s="564"/>
      <c r="I32" s="564"/>
      <c r="J32" s="564"/>
      <c r="K32" s="564"/>
      <c r="L32" s="564"/>
      <c r="M32" s="564"/>
      <c r="N32" s="564"/>
      <c r="O32" s="565"/>
      <c r="P32" s="98" t="s">
        <v>569</v>
      </c>
      <c r="Q32" s="98"/>
      <c r="R32" s="98"/>
      <c r="S32" s="98"/>
      <c r="T32" s="98"/>
      <c r="U32" s="98"/>
      <c r="V32" s="98"/>
      <c r="W32" s="98"/>
      <c r="X32" s="99"/>
      <c r="Y32" s="470" t="s">
        <v>12</v>
      </c>
      <c r="Z32" s="530"/>
      <c r="AA32" s="531"/>
      <c r="AB32" s="460" t="s">
        <v>570</v>
      </c>
      <c r="AC32" s="460"/>
      <c r="AD32" s="460"/>
      <c r="AE32" s="211">
        <v>314191</v>
      </c>
      <c r="AF32" s="212"/>
      <c r="AG32" s="212"/>
      <c r="AH32" s="212"/>
      <c r="AI32" s="211">
        <v>301720</v>
      </c>
      <c r="AJ32" s="212"/>
      <c r="AK32" s="212"/>
      <c r="AL32" s="212"/>
      <c r="AM32" s="211">
        <v>288386</v>
      </c>
      <c r="AN32" s="212"/>
      <c r="AO32" s="212"/>
      <c r="AP32" s="212"/>
      <c r="AQ32" s="333" t="s">
        <v>579</v>
      </c>
      <c r="AR32" s="200"/>
      <c r="AS32" s="200"/>
      <c r="AT32" s="334"/>
      <c r="AU32" s="212" t="s">
        <v>580</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570</v>
      </c>
      <c r="AC33" s="522"/>
      <c r="AD33" s="522"/>
      <c r="AE33" s="211">
        <v>317170</v>
      </c>
      <c r="AF33" s="212"/>
      <c r="AG33" s="212"/>
      <c r="AH33" s="212"/>
      <c r="AI33" s="211">
        <v>314191</v>
      </c>
      <c r="AJ33" s="212"/>
      <c r="AK33" s="212"/>
      <c r="AL33" s="212"/>
      <c r="AM33" s="211">
        <v>301720</v>
      </c>
      <c r="AN33" s="212"/>
      <c r="AO33" s="212"/>
      <c r="AP33" s="212"/>
      <c r="AQ33" s="333">
        <v>288386</v>
      </c>
      <c r="AR33" s="200"/>
      <c r="AS33" s="200"/>
      <c r="AT33" s="334"/>
      <c r="AU33" s="212" t="s">
        <v>580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99</v>
      </c>
      <c r="AF34" s="212"/>
      <c r="AG34" s="212"/>
      <c r="AH34" s="212"/>
      <c r="AI34" s="211">
        <v>96</v>
      </c>
      <c r="AJ34" s="212"/>
      <c r="AK34" s="212"/>
      <c r="AL34" s="212"/>
      <c r="AM34" s="211">
        <v>96</v>
      </c>
      <c r="AN34" s="212"/>
      <c r="AO34" s="212"/>
      <c r="AP34" s="212"/>
      <c r="AQ34" s="333" t="s">
        <v>580</v>
      </c>
      <c r="AR34" s="200"/>
      <c r="AS34" s="200"/>
      <c r="AT34" s="334"/>
      <c r="AU34" s="212" t="s">
        <v>580</v>
      </c>
      <c r="AV34" s="212"/>
      <c r="AW34" s="212"/>
      <c r="AX34" s="214"/>
    </row>
    <row r="35" spans="1:50" ht="23.25" customHeight="1" x14ac:dyDescent="0.15">
      <c r="A35" s="219" t="s">
        <v>525</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0.75" hidden="1" customHeight="1" x14ac:dyDescent="0.15">
      <c r="A37" s="775" t="s">
        <v>489</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489</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0.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7.2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52"/>
    </row>
    <row r="80" spans="1:50" ht="18.75" hidden="1" customHeight="1" x14ac:dyDescent="0.15">
      <c r="A80" s="869"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5" hidden="1" customHeight="1" thickBot="1" x14ac:dyDescent="0.2">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thickBot="1" x14ac:dyDescent="0.2">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thickBot="1" x14ac:dyDescent="0.2">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572</v>
      </c>
      <c r="H101" s="98"/>
      <c r="I101" s="98"/>
      <c r="J101" s="98"/>
      <c r="K101" s="98"/>
      <c r="L101" s="98"/>
      <c r="M101" s="98"/>
      <c r="N101" s="98"/>
      <c r="O101" s="98"/>
      <c r="P101" s="98"/>
      <c r="Q101" s="98"/>
      <c r="R101" s="98"/>
      <c r="S101" s="98"/>
      <c r="T101" s="98"/>
      <c r="U101" s="98"/>
      <c r="V101" s="98"/>
      <c r="W101" s="98"/>
      <c r="X101" s="99"/>
      <c r="Y101" s="541" t="s">
        <v>55</v>
      </c>
      <c r="Z101" s="542"/>
      <c r="AA101" s="543"/>
      <c r="AB101" s="460" t="s">
        <v>573</v>
      </c>
      <c r="AC101" s="460"/>
      <c r="AD101" s="460"/>
      <c r="AE101" s="211">
        <v>14</v>
      </c>
      <c r="AF101" s="212"/>
      <c r="AG101" s="212"/>
      <c r="AH101" s="213"/>
      <c r="AI101" s="211">
        <v>5</v>
      </c>
      <c r="AJ101" s="212"/>
      <c r="AK101" s="212"/>
      <c r="AL101" s="213"/>
      <c r="AM101" s="211">
        <v>9</v>
      </c>
      <c r="AN101" s="212"/>
      <c r="AO101" s="212"/>
      <c r="AP101" s="213"/>
      <c r="AQ101" s="211" t="s">
        <v>580</v>
      </c>
      <c r="AR101" s="212"/>
      <c r="AS101" s="212"/>
      <c r="AT101" s="213"/>
      <c r="AU101" s="211" t="s">
        <v>674</v>
      </c>
      <c r="AV101" s="212"/>
      <c r="AW101" s="212"/>
      <c r="AX101" s="213"/>
    </row>
    <row r="102" spans="1:60" ht="19.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573</v>
      </c>
      <c r="AC102" s="460"/>
      <c r="AD102" s="460"/>
      <c r="AE102" s="417">
        <v>6</v>
      </c>
      <c r="AF102" s="417"/>
      <c r="AG102" s="417"/>
      <c r="AH102" s="417"/>
      <c r="AI102" s="417">
        <v>9</v>
      </c>
      <c r="AJ102" s="417"/>
      <c r="AK102" s="417"/>
      <c r="AL102" s="417"/>
      <c r="AM102" s="417">
        <v>8</v>
      </c>
      <c r="AN102" s="417"/>
      <c r="AO102" s="417"/>
      <c r="AP102" s="417"/>
      <c r="AQ102" s="266">
        <v>5</v>
      </c>
      <c r="AR102" s="267"/>
      <c r="AS102" s="267"/>
      <c r="AT102" s="312"/>
      <c r="AU102" s="266">
        <v>4</v>
      </c>
      <c r="AV102" s="267"/>
      <c r="AW102" s="267"/>
      <c r="AX102" s="312"/>
    </row>
    <row r="103" spans="1:60" ht="0.7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0.7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6" t="s">
        <v>539</v>
      </c>
      <c r="AR115" s="597"/>
      <c r="AS115" s="597"/>
      <c r="AT115" s="597"/>
      <c r="AU115" s="597"/>
      <c r="AV115" s="597"/>
      <c r="AW115" s="597"/>
      <c r="AX115" s="598"/>
    </row>
    <row r="116" spans="1:50" ht="23.25" customHeight="1" x14ac:dyDescent="0.15">
      <c r="A116" s="438"/>
      <c r="B116" s="439"/>
      <c r="C116" s="439"/>
      <c r="D116" s="439"/>
      <c r="E116" s="439"/>
      <c r="F116" s="440"/>
      <c r="G116" s="392" t="s">
        <v>574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575</v>
      </c>
      <c r="AC116" s="462"/>
      <c r="AD116" s="463"/>
      <c r="AE116" s="417">
        <v>11</v>
      </c>
      <c r="AF116" s="417"/>
      <c r="AG116" s="417"/>
      <c r="AH116" s="417"/>
      <c r="AI116" s="417">
        <v>30</v>
      </c>
      <c r="AJ116" s="417"/>
      <c r="AK116" s="417"/>
      <c r="AL116" s="417"/>
      <c r="AM116" s="417">
        <v>11</v>
      </c>
      <c r="AN116" s="417"/>
      <c r="AO116" s="417"/>
      <c r="AP116" s="417"/>
      <c r="AQ116" s="211">
        <v>41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576</v>
      </c>
      <c r="AC117" s="472"/>
      <c r="AD117" s="473"/>
      <c r="AE117" s="903" t="s">
        <v>577</v>
      </c>
      <c r="AF117" s="550"/>
      <c r="AG117" s="550"/>
      <c r="AH117" s="550"/>
      <c r="AI117" s="593" t="s">
        <v>578</v>
      </c>
      <c r="AJ117" s="594"/>
      <c r="AK117" s="594"/>
      <c r="AL117" s="595"/>
      <c r="AM117" s="550" t="s">
        <v>581</v>
      </c>
      <c r="AN117" s="550"/>
      <c r="AO117" s="550"/>
      <c r="AP117" s="550"/>
      <c r="AQ117" s="550" t="s">
        <v>582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6" t="s">
        <v>539</v>
      </c>
      <c r="AR118" s="597"/>
      <c r="AS118" s="597"/>
      <c r="AT118" s="597"/>
      <c r="AU118" s="597"/>
      <c r="AV118" s="597"/>
      <c r="AW118" s="597"/>
      <c r="AX118" s="598"/>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6" t="s">
        <v>539</v>
      </c>
      <c r="AR121" s="597"/>
      <c r="AS121" s="597"/>
      <c r="AT121" s="597"/>
      <c r="AU121" s="597"/>
      <c r="AV121" s="597"/>
      <c r="AW121" s="597"/>
      <c r="AX121" s="598"/>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6" t="s">
        <v>539</v>
      </c>
      <c r="AR124" s="597"/>
      <c r="AS124" s="597"/>
      <c r="AT124" s="597"/>
      <c r="AU124" s="597"/>
      <c r="AV124" s="597"/>
      <c r="AW124" s="597"/>
      <c r="AX124" s="598"/>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thickBot="1" x14ac:dyDescent="0.2">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470</v>
      </c>
      <c r="AN127" s="415"/>
      <c r="AO127" s="415"/>
      <c r="AP127" s="416"/>
      <c r="AQ127" s="596" t="s">
        <v>539</v>
      </c>
      <c r="AR127" s="597"/>
      <c r="AS127" s="597"/>
      <c r="AT127" s="597"/>
      <c r="AU127" s="597"/>
      <c r="AV127" s="597"/>
      <c r="AW127" s="597"/>
      <c r="AX127" s="598"/>
    </row>
    <row r="128" spans="1:50" ht="23.25" hidden="1" customHeight="1" thickBot="1" x14ac:dyDescent="0.2">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655</v>
      </c>
      <c r="AV133" s="193"/>
      <c r="AW133" s="126" t="s">
        <v>300</v>
      </c>
      <c r="AX133" s="188"/>
    </row>
    <row r="134" spans="1:50" ht="39.75" customHeight="1" x14ac:dyDescent="0.15">
      <c r="A134" s="182"/>
      <c r="B134" s="179"/>
      <c r="C134" s="173"/>
      <c r="D134" s="179"/>
      <c r="E134" s="173"/>
      <c r="F134" s="174"/>
      <c r="G134" s="97" t="s">
        <v>662</v>
      </c>
      <c r="H134" s="98"/>
      <c r="I134" s="98"/>
      <c r="J134" s="98"/>
      <c r="K134" s="98"/>
      <c r="L134" s="98"/>
      <c r="M134" s="98"/>
      <c r="N134" s="98"/>
      <c r="O134" s="98"/>
      <c r="P134" s="98"/>
      <c r="Q134" s="98"/>
      <c r="R134" s="98"/>
      <c r="S134" s="98"/>
      <c r="T134" s="98"/>
      <c r="U134" s="98"/>
      <c r="V134" s="98"/>
      <c r="W134" s="98"/>
      <c r="X134" s="99"/>
      <c r="Y134" s="194" t="s">
        <v>379</v>
      </c>
      <c r="Z134" s="195"/>
      <c r="AA134" s="196"/>
      <c r="AB134" s="197" t="s">
        <v>663</v>
      </c>
      <c r="AC134" s="198"/>
      <c r="AD134" s="198"/>
      <c r="AE134" s="199">
        <v>150621</v>
      </c>
      <c r="AF134" s="200"/>
      <c r="AG134" s="200"/>
      <c r="AH134" s="200"/>
      <c r="AI134" s="199">
        <v>118145</v>
      </c>
      <c r="AJ134" s="200"/>
      <c r="AK134" s="200"/>
      <c r="AL134" s="200"/>
      <c r="AM134" s="199">
        <v>123615</v>
      </c>
      <c r="AN134" s="200"/>
      <c r="AO134" s="200"/>
      <c r="AP134" s="200"/>
      <c r="AQ134" s="199" t="s">
        <v>664</v>
      </c>
      <c r="AR134" s="200"/>
      <c r="AS134" s="200"/>
      <c r="AT134" s="200"/>
      <c r="AU134" s="199" t="s">
        <v>664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663</v>
      </c>
      <c r="AC135" s="206"/>
      <c r="AD135" s="206"/>
      <c r="AE135" s="199">
        <v>137500</v>
      </c>
      <c r="AF135" s="200"/>
      <c r="AG135" s="200"/>
      <c r="AH135" s="200"/>
      <c r="AI135" s="199">
        <v>150000</v>
      </c>
      <c r="AJ135" s="200"/>
      <c r="AK135" s="200"/>
      <c r="AL135" s="200"/>
      <c r="AM135" s="199">
        <v>162500</v>
      </c>
      <c r="AN135" s="200"/>
      <c r="AO135" s="200"/>
      <c r="AP135" s="200"/>
      <c r="AQ135" s="199">
        <v>175000</v>
      </c>
      <c r="AR135" s="200"/>
      <c r="AS135" s="200"/>
      <c r="AT135" s="200"/>
      <c r="AU135" s="199" t="s">
        <v>664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658</v>
      </c>
      <c r="AV137" s="193"/>
      <c r="AW137" s="126" t="s">
        <v>300</v>
      </c>
      <c r="AX137" s="188"/>
    </row>
    <row r="138" spans="1:50" ht="39.75" customHeight="1" x14ac:dyDescent="0.15">
      <c r="A138" s="182"/>
      <c r="B138" s="179"/>
      <c r="C138" s="173"/>
      <c r="D138" s="179"/>
      <c r="E138" s="173"/>
      <c r="F138" s="174"/>
      <c r="G138" s="97" t="s">
        <v>665</v>
      </c>
      <c r="H138" s="98"/>
      <c r="I138" s="98"/>
      <c r="J138" s="98"/>
      <c r="K138" s="98"/>
      <c r="L138" s="98"/>
      <c r="M138" s="98"/>
      <c r="N138" s="98"/>
      <c r="O138" s="98"/>
      <c r="P138" s="98"/>
      <c r="Q138" s="98"/>
      <c r="R138" s="98"/>
      <c r="S138" s="98"/>
      <c r="T138" s="98"/>
      <c r="U138" s="98"/>
      <c r="V138" s="98"/>
      <c r="W138" s="98"/>
      <c r="X138" s="99"/>
      <c r="Y138" s="194" t="s">
        <v>379</v>
      </c>
      <c r="Z138" s="195"/>
      <c r="AA138" s="196"/>
      <c r="AB138" s="197" t="s">
        <v>666</v>
      </c>
      <c r="AC138" s="198"/>
      <c r="AD138" s="198"/>
      <c r="AE138" s="199">
        <v>1604616</v>
      </c>
      <c r="AF138" s="200"/>
      <c r="AG138" s="200"/>
      <c r="AH138" s="200"/>
      <c r="AI138" s="199">
        <v>1715976</v>
      </c>
      <c r="AJ138" s="200"/>
      <c r="AK138" s="200"/>
      <c r="AL138" s="200"/>
      <c r="AM138" s="199">
        <v>1884600</v>
      </c>
      <c r="AN138" s="200"/>
      <c r="AO138" s="200"/>
      <c r="AP138" s="200"/>
      <c r="AQ138" s="199" t="s">
        <v>667</v>
      </c>
      <c r="AR138" s="200"/>
      <c r="AS138" s="200"/>
      <c r="AT138" s="200"/>
      <c r="AU138" s="199" t="s">
        <v>669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666</v>
      </c>
      <c r="AC139" s="206"/>
      <c r="AD139" s="206"/>
      <c r="AE139" s="199">
        <v>1444444</v>
      </c>
      <c r="AF139" s="200"/>
      <c r="AG139" s="200"/>
      <c r="AH139" s="200"/>
      <c r="AI139" s="199">
        <v>1555555</v>
      </c>
      <c r="AJ139" s="200"/>
      <c r="AK139" s="200"/>
      <c r="AL139" s="200"/>
      <c r="AM139" s="199">
        <v>1666666</v>
      </c>
      <c r="AN139" s="200"/>
      <c r="AO139" s="200"/>
      <c r="AP139" s="200"/>
      <c r="AQ139" s="199">
        <v>1777777</v>
      </c>
      <c r="AR139" s="200"/>
      <c r="AS139" s="200"/>
      <c r="AT139" s="200"/>
      <c r="AU139" s="199" t="s">
        <v>668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557</v>
      </c>
      <c r="K430" s="906"/>
      <c r="L430" s="906"/>
      <c r="M430" s="906"/>
      <c r="N430" s="906"/>
      <c r="O430" s="906"/>
      <c r="P430" s="906"/>
      <c r="Q430" s="906"/>
      <c r="R430" s="906"/>
      <c r="S430" s="906"/>
      <c r="T430" s="907"/>
      <c r="U430" s="590" t="s">
        <v>651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653</v>
      </c>
      <c r="AF432" s="193"/>
      <c r="AG432" s="126" t="s">
        <v>356</v>
      </c>
      <c r="AH432" s="127"/>
      <c r="AI432" s="149"/>
      <c r="AJ432" s="149"/>
      <c r="AK432" s="149"/>
      <c r="AL432" s="147"/>
      <c r="AM432" s="149"/>
      <c r="AN432" s="149"/>
      <c r="AO432" s="149"/>
      <c r="AP432" s="147"/>
      <c r="AQ432" s="592" t="s">
        <v>653</v>
      </c>
      <c r="AR432" s="193"/>
      <c r="AS432" s="126" t="s">
        <v>356</v>
      </c>
      <c r="AT432" s="127"/>
      <c r="AU432" s="193" t="s">
        <v>653</v>
      </c>
      <c r="AV432" s="193"/>
      <c r="AW432" s="126" t="s">
        <v>300</v>
      </c>
      <c r="AX432" s="188"/>
    </row>
    <row r="433" spans="1:50" ht="23.25" customHeight="1" x14ac:dyDescent="0.15">
      <c r="A433" s="182"/>
      <c r="B433" s="179"/>
      <c r="C433" s="173"/>
      <c r="D433" s="179"/>
      <c r="E433" s="335"/>
      <c r="F433" s="336"/>
      <c r="G433" s="97" t="s">
        <v>652</v>
      </c>
      <c r="H433" s="98"/>
      <c r="I433" s="98"/>
      <c r="J433" s="98"/>
      <c r="K433" s="98"/>
      <c r="L433" s="98"/>
      <c r="M433" s="98"/>
      <c r="N433" s="98"/>
      <c r="O433" s="98"/>
      <c r="P433" s="98"/>
      <c r="Q433" s="98"/>
      <c r="R433" s="98"/>
      <c r="S433" s="98"/>
      <c r="T433" s="98"/>
      <c r="U433" s="98"/>
      <c r="V433" s="98"/>
      <c r="W433" s="98"/>
      <c r="X433" s="99"/>
      <c r="Y433" s="194" t="s">
        <v>12</v>
      </c>
      <c r="Z433" s="195"/>
      <c r="AA433" s="196"/>
      <c r="AB433" s="206" t="s">
        <v>653</v>
      </c>
      <c r="AC433" s="206"/>
      <c r="AD433" s="206"/>
      <c r="AE433" s="333" t="s">
        <v>654</v>
      </c>
      <c r="AF433" s="200"/>
      <c r="AG433" s="200"/>
      <c r="AH433" s="200"/>
      <c r="AI433" s="333" t="s">
        <v>653</v>
      </c>
      <c r="AJ433" s="200"/>
      <c r="AK433" s="200"/>
      <c r="AL433" s="200"/>
      <c r="AM433" s="333" t="s">
        <v>653</v>
      </c>
      <c r="AN433" s="200"/>
      <c r="AO433" s="200"/>
      <c r="AP433" s="334"/>
      <c r="AQ433" s="333" t="s">
        <v>653</v>
      </c>
      <c r="AR433" s="200"/>
      <c r="AS433" s="200"/>
      <c r="AT433" s="334"/>
      <c r="AU433" s="200" t="s">
        <v>653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653</v>
      </c>
      <c r="AC434" s="198"/>
      <c r="AD434" s="198"/>
      <c r="AE434" s="333" t="s">
        <v>655</v>
      </c>
      <c r="AF434" s="200"/>
      <c r="AG434" s="200"/>
      <c r="AH434" s="334"/>
      <c r="AI434" s="333" t="s">
        <v>653</v>
      </c>
      <c r="AJ434" s="200"/>
      <c r="AK434" s="200"/>
      <c r="AL434" s="200"/>
      <c r="AM434" s="333" t="s">
        <v>653</v>
      </c>
      <c r="AN434" s="200"/>
      <c r="AO434" s="200"/>
      <c r="AP434" s="334"/>
      <c r="AQ434" s="333" t="s">
        <v>653</v>
      </c>
      <c r="AR434" s="200"/>
      <c r="AS434" s="200"/>
      <c r="AT434" s="334"/>
      <c r="AU434" s="200" t="s">
        <v>655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653</v>
      </c>
      <c r="AF435" s="200"/>
      <c r="AG435" s="200"/>
      <c r="AH435" s="334"/>
      <c r="AI435" s="333" t="s">
        <v>653</v>
      </c>
      <c r="AJ435" s="200"/>
      <c r="AK435" s="200"/>
      <c r="AL435" s="200"/>
      <c r="AM435" s="333" t="s">
        <v>653</v>
      </c>
      <c r="AN435" s="200"/>
      <c r="AO435" s="200"/>
      <c r="AP435" s="334"/>
      <c r="AQ435" s="333" t="s">
        <v>656</v>
      </c>
      <c r="AR435" s="200"/>
      <c r="AS435" s="200"/>
      <c r="AT435" s="334"/>
      <c r="AU435" s="200" t="s">
        <v>653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653</v>
      </c>
      <c r="AF457" s="193"/>
      <c r="AG457" s="126" t="s">
        <v>356</v>
      </c>
      <c r="AH457" s="127"/>
      <c r="AI457" s="149"/>
      <c r="AJ457" s="149"/>
      <c r="AK457" s="149"/>
      <c r="AL457" s="147"/>
      <c r="AM457" s="149"/>
      <c r="AN457" s="149"/>
      <c r="AO457" s="149"/>
      <c r="AP457" s="147"/>
      <c r="AQ457" s="592" t="s">
        <v>653</v>
      </c>
      <c r="AR457" s="193"/>
      <c r="AS457" s="126" t="s">
        <v>356</v>
      </c>
      <c r="AT457" s="127"/>
      <c r="AU457" s="193" t="s">
        <v>653</v>
      </c>
      <c r="AV457" s="193"/>
      <c r="AW457" s="126" t="s">
        <v>300</v>
      </c>
      <c r="AX457" s="188"/>
    </row>
    <row r="458" spans="1:50" ht="23.25" customHeight="1" x14ac:dyDescent="0.15">
      <c r="A458" s="182"/>
      <c r="B458" s="179"/>
      <c r="C458" s="173"/>
      <c r="D458" s="179"/>
      <c r="E458" s="335"/>
      <c r="F458" s="336"/>
      <c r="G458" s="97" t="s">
        <v>651</v>
      </c>
      <c r="H458" s="98"/>
      <c r="I458" s="98"/>
      <c r="J458" s="98"/>
      <c r="K458" s="98"/>
      <c r="L458" s="98"/>
      <c r="M458" s="98"/>
      <c r="N458" s="98"/>
      <c r="O458" s="98"/>
      <c r="P458" s="98"/>
      <c r="Q458" s="98"/>
      <c r="R458" s="98"/>
      <c r="S458" s="98"/>
      <c r="T458" s="98"/>
      <c r="U458" s="98"/>
      <c r="V458" s="98"/>
      <c r="W458" s="98"/>
      <c r="X458" s="99"/>
      <c r="Y458" s="194" t="s">
        <v>12</v>
      </c>
      <c r="Z458" s="195"/>
      <c r="AA458" s="196"/>
      <c r="AB458" s="206" t="s">
        <v>657</v>
      </c>
      <c r="AC458" s="206"/>
      <c r="AD458" s="206"/>
      <c r="AE458" s="333" t="s">
        <v>653</v>
      </c>
      <c r="AF458" s="200"/>
      <c r="AG458" s="200"/>
      <c r="AH458" s="200"/>
      <c r="AI458" s="333" t="s">
        <v>653</v>
      </c>
      <c r="AJ458" s="200"/>
      <c r="AK458" s="200"/>
      <c r="AL458" s="200"/>
      <c r="AM458" s="333" t="s">
        <v>653</v>
      </c>
      <c r="AN458" s="200"/>
      <c r="AO458" s="200"/>
      <c r="AP458" s="334"/>
      <c r="AQ458" s="333" t="s">
        <v>658</v>
      </c>
      <c r="AR458" s="200"/>
      <c r="AS458" s="200"/>
      <c r="AT458" s="334"/>
      <c r="AU458" s="200" t="s">
        <v>653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659</v>
      </c>
      <c r="AC459" s="198"/>
      <c r="AD459" s="198"/>
      <c r="AE459" s="333" t="s">
        <v>653</v>
      </c>
      <c r="AF459" s="200"/>
      <c r="AG459" s="200"/>
      <c r="AH459" s="334"/>
      <c r="AI459" s="333" t="s">
        <v>653</v>
      </c>
      <c r="AJ459" s="200"/>
      <c r="AK459" s="200"/>
      <c r="AL459" s="200"/>
      <c r="AM459" s="333" t="s">
        <v>653</v>
      </c>
      <c r="AN459" s="200"/>
      <c r="AO459" s="200"/>
      <c r="AP459" s="334"/>
      <c r="AQ459" s="333" t="s">
        <v>655</v>
      </c>
      <c r="AR459" s="200"/>
      <c r="AS459" s="200"/>
      <c r="AT459" s="334"/>
      <c r="AU459" s="200" t="s">
        <v>653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653</v>
      </c>
      <c r="AF460" s="200"/>
      <c r="AG460" s="200"/>
      <c r="AH460" s="334"/>
      <c r="AI460" s="333" t="s">
        <v>653</v>
      </c>
      <c r="AJ460" s="200"/>
      <c r="AK460" s="200"/>
      <c r="AL460" s="200"/>
      <c r="AM460" s="333" t="s">
        <v>653</v>
      </c>
      <c r="AN460" s="200"/>
      <c r="AO460" s="200"/>
      <c r="AP460" s="334"/>
      <c r="AQ460" s="333" t="s">
        <v>653</v>
      </c>
      <c r="AR460" s="200"/>
      <c r="AS460" s="200"/>
      <c r="AT460" s="334"/>
      <c r="AU460" s="200" t="s">
        <v>653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77.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583</v>
      </c>
      <c r="AE702" s="339"/>
      <c r="AF702" s="339"/>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598</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583</v>
      </c>
      <c r="AE704" s="788"/>
      <c r="AF704" s="788"/>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583</v>
      </c>
      <c r="AE705" s="720"/>
      <c r="AF705" s="720"/>
      <c r="AG705" s="118" t="s">
        <v>635</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7"/>
      <c r="B706" s="648"/>
      <c r="C706" s="799"/>
      <c r="D706" s="800"/>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671</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587</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588</v>
      </c>
      <c r="AE708" s="610"/>
      <c r="AF708" s="610"/>
      <c r="AG708" s="747" t="s">
        <v>464</v>
      </c>
      <c r="AH708" s="748"/>
      <c r="AI708" s="748"/>
      <c r="AJ708" s="748"/>
      <c r="AK708" s="748"/>
      <c r="AL708" s="748"/>
      <c r="AM708" s="748"/>
      <c r="AN708" s="748"/>
      <c r="AO708" s="748"/>
      <c r="AP708" s="748"/>
      <c r="AQ708" s="748"/>
      <c r="AR708" s="748"/>
      <c r="AS708" s="748"/>
      <c r="AT708" s="748"/>
      <c r="AU708" s="748"/>
      <c r="AV708" s="748"/>
      <c r="AW708" s="748"/>
      <c r="AX708" s="749"/>
    </row>
    <row r="709" spans="1:50" ht="41.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548</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588</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598</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7" t="s">
        <v>548</v>
      </c>
      <c r="AE712" s="788"/>
      <c r="AF712" s="788"/>
      <c r="AG712" s="815" t="s">
        <v>592</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588</v>
      </c>
      <c r="AE713" s="322"/>
      <c r="AF713" s="668"/>
      <c r="AG713" s="94" t="s">
        <v>589</v>
      </c>
      <c r="AH713" s="95"/>
      <c r="AI713" s="95"/>
      <c r="AJ713" s="95"/>
      <c r="AK713" s="95"/>
      <c r="AL713" s="95"/>
      <c r="AM713" s="95"/>
      <c r="AN713" s="95"/>
      <c r="AO713" s="95"/>
      <c r="AP713" s="95"/>
      <c r="AQ713" s="95"/>
      <c r="AR713" s="95"/>
      <c r="AS713" s="95"/>
      <c r="AT713" s="95"/>
      <c r="AU713" s="95"/>
      <c r="AV713" s="95"/>
      <c r="AW713" s="95"/>
      <c r="AX713" s="96"/>
    </row>
    <row r="714" spans="1:50" ht="64.5" customHeight="1" x14ac:dyDescent="0.15">
      <c r="A714" s="650"/>
      <c r="B714" s="651"/>
      <c r="C714" s="652" t="s">
        <v>459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548</v>
      </c>
      <c r="AE714" s="813"/>
      <c r="AF714" s="814"/>
      <c r="AG714" s="741" t="s">
        <v>586</v>
      </c>
      <c r="AH714" s="742"/>
      <c r="AI714" s="742"/>
      <c r="AJ714" s="742"/>
      <c r="AK714" s="742"/>
      <c r="AL714" s="742"/>
      <c r="AM714" s="742"/>
      <c r="AN714" s="742"/>
      <c r="AO714" s="742"/>
      <c r="AP714" s="742"/>
      <c r="AQ714" s="742"/>
      <c r="AR714" s="742"/>
      <c r="AS714" s="742"/>
      <c r="AT714" s="742"/>
      <c r="AU714" s="742"/>
      <c r="AV714" s="742"/>
      <c r="AW714" s="742"/>
      <c r="AX714" s="743"/>
    </row>
    <row r="715" spans="1:50" ht="69" customHeight="1" x14ac:dyDescent="0.15">
      <c r="A715" s="645"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548</v>
      </c>
      <c r="AE715" s="610"/>
      <c r="AF715" s="661"/>
      <c r="AG715" s="747" t="s">
        <v>593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548</v>
      </c>
      <c r="AE716" s="632"/>
      <c r="AF716" s="632"/>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548</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548</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588</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6" t="s">
        <v>643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644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8.25" customHeight="1" thickBot="1" x14ac:dyDescent="0.2">
      <c r="A729" s="639" t="s">
        <v>679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08.75" customHeight="1" thickBot="1" x14ac:dyDescent="0.2">
      <c r="A731" s="804" t="s">
        <v>255</v>
      </c>
      <c r="B731" s="805"/>
      <c r="C731" s="805"/>
      <c r="D731" s="805"/>
      <c r="E731" s="806"/>
      <c r="F731" s="734" t="s">
        <v>676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677</v>
      </c>
      <c r="B733" s="679"/>
      <c r="C733" s="679"/>
      <c r="D733" s="679"/>
      <c r="E733" s="680"/>
      <c r="F733" s="642" t="s">
        <v>678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431</v>
      </c>
      <c r="B737" s="203"/>
      <c r="C737" s="203"/>
      <c r="D737" s="204"/>
      <c r="E737" s="993" t="s">
        <v>558</v>
      </c>
      <c r="F737" s="993"/>
      <c r="G737" s="993"/>
      <c r="H737" s="993"/>
      <c r="I737" s="993"/>
      <c r="J737" s="993"/>
      <c r="K737" s="993"/>
      <c r="L737" s="993"/>
      <c r="M737" s="993"/>
      <c r="N737" s="358" t="s">
        <v>358</v>
      </c>
      <c r="O737" s="358"/>
      <c r="P737" s="358"/>
      <c r="Q737" s="358"/>
      <c r="R737" s="993" t="s">
        <v>559</v>
      </c>
      <c r="S737" s="993"/>
      <c r="T737" s="993"/>
      <c r="U737" s="993"/>
      <c r="V737" s="993"/>
      <c r="W737" s="993"/>
      <c r="X737" s="993"/>
      <c r="Y737" s="993"/>
      <c r="Z737" s="993"/>
      <c r="AA737" s="358" t="s">
        <v>359</v>
      </c>
      <c r="AB737" s="358"/>
      <c r="AC737" s="358"/>
      <c r="AD737" s="358"/>
      <c r="AE737" s="993" t="s">
        <v>560</v>
      </c>
      <c r="AF737" s="993"/>
      <c r="AG737" s="993"/>
      <c r="AH737" s="993"/>
      <c r="AI737" s="993"/>
      <c r="AJ737" s="993"/>
      <c r="AK737" s="993"/>
      <c r="AL737" s="993"/>
      <c r="AM737" s="993"/>
      <c r="AN737" s="358" t="s">
        <v>360</v>
      </c>
      <c r="AO737" s="358"/>
      <c r="AP737" s="358"/>
      <c r="AQ737" s="358"/>
      <c r="AR737" s="994" t="s">
        <v>561</v>
      </c>
      <c r="AS737" s="995"/>
      <c r="AT737" s="995"/>
      <c r="AU737" s="995"/>
      <c r="AV737" s="995"/>
      <c r="AW737" s="995"/>
      <c r="AX737" s="996"/>
      <c r="AY737" s="89"/>
      <c r="AZ737" s="89"/>
    </row>
    <row r="738" spans="1:52" ht="24.75" customHeight="1" x14ac:dyDescent="0.15">
      <c r="A738" s="997" t="s">
        <v>361</v>
      </c>
      <c r="B738" s="203"/>
      <c r="C738" s="203"/>
      <c r="D738" s="204"/>
      <c r="E738" s="993" t="s">
        <v>562</v>
      </c>
      <c r="F738" s="993"/>
      <c r="G738" s="993"/>
      <c r="H738" s="993"/>
      <c r="I738" s="993"/>
      <c r="J738" s="993"/>
      <c r="K738" s="993"/>
      <c r="L738" s="993"/>
      <c r="M738" s="993"/>
      <c r="N738" s="358" t="s">
        <v>362</v>
      </c>
      <c r="O738" s="358"/>
      <c r="P738" s="358"/>
      <c r="Q738" s="358"/>
      <c r="R738" s="993" t="s">
        <v>563</v>
      </c>
      <c r="S738" s="993"/>
      <c r="T738" s="993"/>
      <c r="U738" s="993"/>
      <c r="V738" s="993"/>
      <c r="W738" s="993"/>
      <c r="X738" s="993"/>
      <c r="Y738" s="993"/>
      <c r="Z738" s="993"/>
      <c r="AA738" s="358" t="s">
        <v>480</v>
      </c>
      <c r="AB738" s="358"/>
      <c r="AC738" s="358"/>
      <c r="AD738" s="358"/>
      <c r="AE738" s="993" t="s">
        <v>564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547</v>
      </c>
      <c r="F739" s="1005"/>
      <c r="G739" s="1005"/>
      <c r="H739" s="91" t="str">
        <f>IF(E739="", "", "(")</f>
        <v>(</v>
      </c>
      <c r="I739" s="988"/>
      <c r="J739" s="988"/>
      <c r="K739" s="91" t="str">
        <f>IF(OR(I739="　", I739=""), "", "-")</f>
        <v/>
      </c>
      <c r="L739" s="989">
        <v>370</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531</v>
      </c>
      <c r="B779" s="634"/>
      <c r="C779" s="634"/>
      <c r="D779" s="634"/>
      <c r="E779" s="634"/>
      <c r="F779" s="635"/>
      <c r="G779" s="600" t="s">
        <v>637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672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645</v>
      </c>
      <c r="H781" s="676"/>
      <c r="I781" s="676"/>
      <c r="J781" s="676"/>
      <c r="K781" s="677"/>
      <c r="L781" s="669" t="s">
        <v>646</v>
      </c>
      <c r="M781" s="670"/>
      <c r="N781" s="670"/>
      <c r="O781" s="670"/>
      <c r="P781" s="670"/>
      <c r="Q781" s="670"/>
      <c r="R781" s="670"/>
      <c r="S781" s="670"/>
      <c r="T781" s="670"/>
      <c r="U781" s="670"/>
      <c r="V781" s="670"/>
      <c r="W781" s="670"/>
      <c r="X781" s="671"/>
      <c r="Y781" s="387">
        <v>57</v>
      </c>
      <c r="Z781" s="388"/>
      <c r="AA781" s="388"/>
      <c r="AB781" s="810"/>
      <c r="AC781" s="675" t="s">
        <v>645</v>
      </c>
      <c r="AD781" s="676"/>
      <c r="AE781" s="676"/>
      <c r="AF781" s="676"/>
      <c r="AG781" s="677"/>
      <c r="AH781" s="669" t="s">
        <v>647</v>
      </c>
      <c r="AI781" s="670"/>
      <c r="AJ781" s="670"/>
      <c r="AK781" s="670"/>
      <c r="AL781" s="670"/>
      <c r="AM781" s="670"/>
      <c r="AN781" s="670"/>
      <c r="AO781" s="670"/>
      <c r="AP781" s="670"/>
      <c r="AQ781" s="670"/>
      <c r="AR781" s="670"/>
      <c r="AS781" s="670"/>
      <c r="AT781" s="671"/>
      <c r="AU781" s="387">
        <v>54</v>
      </c>
      <c r="AV781" s="388"/>
      <c r="AW781" s="388"/>
      <c r="AX781" s="389"/>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57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54</v>
      </c>
      <c r="AV791" s="837"/>
      <c r="AW791" s="837"/>
      <c r="AX791" s="839"/>
    </row>
    <row r="792" spans="1:50" ht="24.75" customHeight="1" x14ac:dyDescent="0.15">
      <c r="A792" s="636"/>
      <c r="B792" s="637"/>
      <c r="C792" s="637"/>
      <c r="D792" s="637"/>
      <c r="E792" s="637"/>
      <c r="F792" s="638"/>
      <c r="G792" s="600" t="s">
        <v>673</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638</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645</v>
      </c>
      <c r="H794" s="676"/>
      <c r="I794" s="676"/>
      <c r="J794" s="676"/>
      <c r="K794" s="677"/>
      <c r="L794" s="669" t="s">
        <v>645</v>
      </c>
      <c r="M794" s="670"/>
      <c r="N794" s="670"/>
      <c r="O794" s="670"/>
      <c r="P794" s="670"/>
      <c r="Q794" s="670"/>
      <c r="R794" s="670"/>
      <c r="S794" s="670"/>
      <c r="T794" s="670"/>
      <c r="U794" s="670"/>
      <c r="V794" s="670"/>
      <c r="W794" s="670"/>
      <c r="X794" s="671"/>
      <c r="Y794" s="387">
        <v>16</v>
      </c>
      <c r="Z794" s="388"/>
      <c r="AA794" s="388"/>
      <c r="AB794" s="810"/>
      <c r="AC794" s="675" t="s">
        <v>648</v>
      </c>
      <c r="AD794" s="676"/>
      <c r="AE794" s="676"/>
      <c r="AF794" s="676"/>
      <c r="AG794" s="677"/>
      <c r="AH794" s="669" t="s">
        <v>649</v>
      </c>
      <c r="AI794" s="670"/>
      <c r="AJ794" s="670"/>
      <c r="AK794" s="670"/>
      <c r="AL794" s="670"/>
      <c r="AM794" s="670"/>
      <c r="AN794" s="670"/>
      <c r="AO794" s="670"/>
      <c r="AP794" s="670"/>
      <c r="AQ794" s="670"/>
      <c r="AR794" s="670"/>
      <c r="AS794" s="670"/>
      <c r="AT794" s="671"/>
      <c r="AU794" s="387">
        <v>1</v>
      </c>
      <c r="AV794" s="388"/>
      <c r="AW794" s="388"/>
      <c r="AX794" s="389"/>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16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v>
      </c>
      <c r="AV804" s="837"/>
      <c r="AW804" s="837"/>
      <c r="AX804" s="839"/>
    </row>
    <row r="805" spans="1:50" ht="24.75" hidden="1" customHeight="1" x14ac:dyDescent="0.15">
      <c r="A805" s="636"/>
      <c r="B805" s="637"/>
      <c r="C805" s="637"/>
      <c r="D805" s="637"/>
      <c r="E805" s="637"/>
      <c r="F805" s="638"/>
      <c r="G805" s="600" t="s">
        <v>454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0"/>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0"/>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600</v>
      </c>
      <c r="D837" s="340"/>
      <c r="E837" s="340"/>
      <c r="F837" s="340"/>
      <c r="G837" s="340"/>
      <c r="H837" s="340"/>
      <c r="I837" s="340"/>
      <c r="J837" s="341">
        <v>7000012060001</v>
      </c>
      <c r="K837" s="342"/>
      <c r="L837" s="342"/>
      <c r="M837" s="342"/>
      <c r="N837" s="342"/>
      <c r="O837" s="342"/>
      <c r="P837" s="355" t="s">
        <v>601</v>
      </c>
      <c r="Q837" s="343"/>
      <c r="R837" s="343"/>
      <c r="S837" s="343"/>
      <c r="T837" s="343"/>
      <c r="U837" s="343"/>
      <c r="V837" s="343"/>
      <c r="W837" s="343"/>
      <c r="X837" s="343"/>
      <c r="Y837" s="344">
        <v>57</v>
      </c>
      <c r="Z837" s="345"/>
      <c r="AA837" s="345"/>
      <c r="AB837" s="346"/>
      <c r="AC837" s="356" t="s">
        <v>196</v>
      </c>
      <c r="AD837" s="364"/>
      <c r="AE837" s="364"/>
      <c r="AF837" s="364"/>
      <c r="AG837" s="364"/>
      <c r="AH837" s="365" t="s">
        <v>602</v>
      </c>
      <c r="AI837" s="366"/>
      <c r="AJ837" s="366"/>
      <c r="AK837" s="366"/>
      <c r="AL837" s="350" t="s">
        <v>602</v>
      </c>
      <c r="AM837" s="351"/>
      <c r="AN837" s="351"/>
      <c r="AO837" s="352"/>
      <c r="AP837" s="353" t="s">
        <v>603</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604</v>
      </c>
      <c r="D870" s="340"/>
      <c r="E870" s="340"/>
      <c r="F870" s="340"/>
      <c r="G870" s="340"/>
      <c r="H870" s="340"/>
      <c r="I870" s="340"/>
      <c r="J870" s="341">
        <v>1150001009405</v>
      </c>
      <c r="K870" s="342"/>
      <c r="L870" s="342"/>
      <c r="M870" s="342"/>
      <c r="N870" s="342"/>
      <c r="O870" s="342"/>
      <c r="P870" s="355" t="s">
        <v>609</v>
      </c>
      <c r="Q870" s="343"/>
      <c r="R870" s="343"/>
      <c r="S870" s="343"/>
      <c r="T870" s="343"/>
      <c r="U870" s="343"/>
      <c r="V870" s="343"/>
      <c r="W870" s="343"/>
      <c r="X870" s="343"/>
      <c r="Y870" s="344">
        <v>54</v>
      </c>
      <c r="Z870" s="345"/>
      <c r="AA870" s="345"/>
      <c r="AB870" s="346"/>
      <c r="AC870" s="347" t="s">
        <v>518</v>
      </c>
      <c r="AD870" s="347"/>
      <c r="AE870" s="347"/>
      <c r="AF870" s="347"/>
      <c r="AG870" s="347"/>
      <c r="AH870" s="348">
        <v>2</v>
      </c>
      <c r="AI870" s="349"/>
      <c r="AJ870" s="349"/>
      <c r="AK870" s="349"/>
      <c r="AL870" s="350">
        <v>93</v>
      </c>
      <c r="AM870" s="351"/>
      <c r="AN870" s="351"/>
      <c r="AO870" s="352"/>
      <c r="AP870" s="353" t="s">
        <v>605</v>
      </c>
      <c r="AQ870" s="353"/>
      <c r="AR870" s="353"/>
      <c r="AS870" s="353"/>
      <c r="AT870" s="353"/>
      <c r="AU870" s="353"/>
      <c r="AV870" s="353"/>
      <c r="AW870" s="353"/>
      <c r="AX870" s="353"/>
    </row>
    <row r="871" spans="1:50" ht="30" customHeight="1" x14ac:dyDescent="0.15">
      <c r="A871" s="375">
        <v>2</v>
      </c>
      <c r="B871" s="375">
        <v>1</v>
      </c>
      <c r="C871" s="354" t="s">
        <v>606</v>
      </c>
      <c r="D871" s="340"/>
      <c r="E871" s="340"/>
      <c r="F871" s="340"/>
      <c r="G871" s="340"/>
      <c r="H871" s="340"/>
      <c r="I871" s="340"/>
      <c r="J871" s="341">
        <v>1011102001149</v>
      </c>
      <c r="K871" s="342"/>
      <c r="L871" s="342"/>
      <c r="M871" s="342"/>
      <c r="N871" s="342"/>
      <c r="O871" s="342"/>
      <c r="P871" s="355" t="s">
        <v>610</v>
      </c>
      <c r="Q871" s="343"/>
      <c r="R871" s="343"/>
      <c r="S871" s="343"/>
      <c r="T871" s="343"/>
      <c r="U871" s="343"/>
      <c r="V871" s="343"/>
      <c r="W871" s="343"/>
      <c r="X871" s="343"/>
      <c r="Y871" s="344">
        <v>3</v>
      </c>
      <c r="Z871" s="345"/>
      <c r="AA871" s="345"/>
      <c r="AB871" s="346"/>
      <c r="AC871" s="347" t="s">
        <v>519</v>
      </c>
      <c r="AD871" s="347"/>
      <c r="AE871" s="347"/>
      <c r="AF871" s="347"/>
      <c r="AG871" s="347"/>
      <c r="AH871" s="348">
        <v>1</v>
      </c>
      <c r="AI871" s="349"/>
      <c r="AJ871" s="349"/>
      <c r="AK871" s="349"/>
      <c r="AL871" s="350">
        <v>89</v>
      </c>
      <c r="AM871" s="351"/>
      <c r="AN871" s="351"/>
      <c r="AO871" s="352"/>
      <c r="AP871" s="353" t="s">
        <v>636</v>
      </c>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604</v>
      </c>
      <c r="D903" s="340"/>
      <c r="E903" s="340"/>
      <c r="F903" s="340"/>
      <c r="G903" s="340"/>
      <c r="H903" s="340"/>
      <c r="I903" s="340"/>
      <c r="J903" s="341">
        <v>1150001009405</v>
      </c>
      <c r="K903" s="342"/>
      <c r="L903" s="342"/>
      <c r="M903" s="342"/>
      <c r="N903" s="342"/>
      <c r="O903" s="342"/>
      <c r="P903" s="355" t="s">
        <v>611</v>
      </c>
      <c r="Q903" s="343"/>
      <c r="R903" s="343"/>
      <c r="S903" s="343"/>
      <c r="T903" s="343"/>
      <c r="U903" s="343"/>
      <c r="V903" s="343"/>
      <c r="W903" s="343"/>
      <c r="X903" s="343"/>
      <c r="Y903" s="344">
        <v>16</v>
      </c>
      <c r="Z903" s="345"/>
      <c r="AA903" s="345"/>
      <c r="AB903" s="346"/>
      <c r="AC903" s="356" t="s">
        <v>517</v>
      </c>
      <c r="AD903" s="364"/>
      <c r="AE903" s="364"/>
      <c r="AF903" s="364"/>
      <c r="AG903" s="364"/>
      <c r="AH903" s="365">
        <v>2</v>
      </c>
      <c r="AI903" s="366"/>
      <c r="AJ903" s="366"/>
      <c r="AK903" s="366"/>
      <c r="AL903" s="350">
        <v>59.3</v>
      </c>
      <c r="AM903" s="351"/>
      <c r="AN903" s="351"/>
      <c r="AO903" s="352"/>
      <c r="AP903" s="353" t="s">
        <v>653</v>
      </c>
      <c r="AQ903" s="353"/>
      <c r="AR903" s="353"/>
      <c r="AS903" s="353"/>
      <c r="AT903" s="353"/>
      <c r="AU903" s="353"/>
      <c r="AV903" s="353"/>
      <c r="AW903" s="353"/>
      <c r="AX903" s="353"/>
    </row>
    <row r="904" spans="1:50" ht="30" customHeight="1" x14ac:dyDescent="0.15">
      <c r="A904" s="375">
        <v>2</v>
      </c>
      <c r="B904" s="375">
        <v>1</v>
      </c>
      <c r="C904" s="354" t="s">
        <v>607</v>
      </c>
      <c r="D904" s="340"/>
      <c r="E904" s="340"/>
      <c r="F904" s="340"/>
      <c r="G904" s="340"/>
      <c r="H904" s="340"/>
      <c r="I904" s="340"/>
      <c r="J904" s="341">
        <v>3120001063907</v>
      </c>
      <c r="K904" s="342"/>
      <c r="L904" s="342"/>
      <c r="M904" s="342"/>
      <c r="N904" s="342"/>
      <c r="O904" s="342"/>
      <c r="P904" s="355" t="s">
        <v>612</v>
      </c>
      <c r="Q904" s="343"/>
      <c r="R904" s="343"/>
      <c r="S904" s="343"/>
      <c r="T904" s="343"/>
      <c r="U904" s="343"/>
      <c r="V904" s="343"/>
      <c r="W904" s="343"/>
      <c r="X904" s="343"/>
      <c r="Y904" s="344">
        <v>8</v>
      </c>
      <c r="Z904" s="345"/>
      <c r="AA904" s="345"/>
      <c r="AB904" s="346"/>
      <c r="AC904" s="356" t="s">
        <v>517</v>
      </c>
      <c r="AD904" s="364"/>
      <c r="AE904" s="364"/>
      <c r="AF904" s="364"/>
      <c r="AG904" s="364"/>
      <c r="AH904" s="365">
        <v>4</v>
      </c>
      <c r="AI904" s="366"/>
      <c r="AJ904" s="366"/>
      <c r="AK904" s="366"/>
      <c r="AL904" s="350">
        <v>88.3</v>
      </c>
      <c r="AM904" s="351"/>
      <c r="AN904" s="351"/>
      <c r="AO904" s="352"/>
      <c r="AP904" s="353" t="s">
        <v>651</v>
      </c>
      <c r="AQ904" s="353"/>
      <c r="AR904" s="353"/>
      <c r="AS904" s="353"/>
      <c r="AT904" s="353"/>
      <c r="AU904" s="353"/>
      <c r="AV904" s="353"/>
      <c r="AW904" s="353"/>
      <c r="AX904" s="353"/>
    </row>
    <row r="905" spans="1:50" ht="30" customHeight="1" x14ac:dyDescent="0.15">
      <c r="A905" s="375">
        <v>3</v>
      </c>
      <c r="B905" s="375">
        <v>1</v>
      </c>
      <c r="C905" s="370" t="s">
        <v>608</v>
      </c>
      <c r="D905" s="371"/>
      <c r="E905" s="371"/>
      <c r="F905" s="371"/>
      <c r="G905" s="371"/>
      <c r="H905" s="371"/>
      <c r="I905" s="372"/>
      <c r="J905" s="341">
        <v>8150001001033</v>
      </c>
      <c r="K905" s="342"/>
      <c r="L905" s="342"/>
      <c r="M905" s="342"/>
      <c r="N905" s="342"/>
      <c r="O905" s="342"/>
      <c r="P905" s="355" t="s">
        <v>613</v>
      </c>
      <c r="Q905" s="343"/>
      <c r="R905" s="343"/>
      <c r="S905" s="343"/>
      <c r="T905" s="343"/>
      <c r="U905" s="343"/>
      <c r="V905" s="343"/>
      <c r="W905" s="343"/>
      <c r="X905" s="343"/>
      <c r="Y905" s="344">
        <v>6</v>
      </c>
      <c r="Z905" s="345"/>
      <c r="AA905" s="345"/>
      <c r="AB905" s="346"/>
      <c r="AC905" s="356" t="s">
        <v>517</v>
      </c>
      <c r="AD905" s="364"/>
      <c r="AE905" s="364"/>
      <c r="AF905" s="364"/>
      <c r="AG905" s="364"/>
      <c r="AH905" s="348">
        <v>1</v>
      </c>
      <c r="AI905" s="349"/>
      <c r="AJ905" s="349"/>
      <c r="AK905" s="349"/>
      <c r="AL905" s="350">
        <v>20.2</v>
      </c>
      <c r="AM905" s="351"/>
      <c r="AN905" s="351"/>
      <c r="AO905" s="352"/>
      <c r="AP905" s="353" t="s">
        <v>655</v>
      </c>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44.25" customHeight="1" x14ac:dyDescent="0.15">
      <c r="A936" s="375">
        <v>1</v>
      </c>
      <c r="B936" s="375">
        <v>1</v>
      </c>
      <c r="C936" s="354" t="s">
        <v>615</v>
      </c>
      <c r="D936" s="340"/>
      <c r="E936" s="340"/>
      <c r="F936" s="340"/>
      <c r="G936" s="340"/>
      <c r="H936" s="340"/>
      <c r="I936" s="340"/>
      <c r="J936" s="341">
        <v>3011505001405</v>
      </c>
      <c r="K936" s="342"/>
      <c r="L936" s="342"/>
      <c r="M936" s="342"/>
      <c r="N936" s="342"/>
      <c r="O936" s="342"/>
      <c r="P936" s="355" t="s">
        <v>622</v>
      </c>
      <c r="Q936" s="343"/>
      <c r="R936" s="343"/>
      <c r="S936" s="343"/>
      <c r="T936" s="343"/>
      <c r="U936" s="343"/>
      <c r="V936" s="343"/>
      <c r="W936" s="343"/>
      <c r="X936" s="343"/>
      <c r="Y936" s="344">
        <v>1</v>
      </c>
      <c r="Z936" s="345"/>
      <c r="AA936" s="345"/>
      <c r="AB936" s="346"/>
      <c r="AC936" s="356" t="s">
        <v>523</v>
      </c>
      <c r="AD936" s="364"/>
      <c r="AE936" s="364"/>
      <c r="AF936" s="364"/>
      <c r="AG936" s="364"/>
      <c r="AH936" s="365" t="s">
        <v>605</v>
      </c>
      <c r="AI936" s="366"/>
      <c r="AJ936" s="366"/>
      <c r="AK936" s="366"/>
      <c r="AL936" s="350" t="s">
        <v>605</v>
      </c>
      <c r="AM936" s="351"/>
      <c r="AN936" s="351"/>
      <c r="AO936" s="352"/>
      <c r="AP936" s="353" t="s">
        <v>605</v>
      </c>
      <c r="AQ936" s="353"/>
      <c r="AR936" s="353"/>
      <c r="AS936" s="353"/>
      <c r="AT936" s="353"/>
      <c r="AU936" s="353"/>
      <c r="AV936" s="353"/>
      <c r="AW936" s="353"/>
      <c r="AX936" s="353"/>
    </row>
    <row r="937" spans="1:50" ht="45" customHeight="1" x14ac:dyDescent="0.15">
      <c r="A937" s="375">
        <v>2</v>
      </c>
      <c r="B937" s="375">
        <v>1</v>
      </c>
      <c r="C937" s="354" t="s">
        <v>615</v>
      </c>
      <c r="D937" s="340"/>
      <c r="E937" s="340"/>
      <c r="F937" s="340"/>
      <c r="G937" s="340"/>
      <c r="H937" s="340"/>
      <c r="I937" s="340"/>
      <c r="J937" s="341">
        <v>3011505001405</v>
      </c>
      <c r="K937" s="342"/>
      <c r="L937" s="342"/>
      <c r="M937" s="342"/>
      <c r="N937" s="342"/>
      <c r="O937" s="342"/>
      <c r="P937" s="355" t="s">
        <v>630</v>
      </c>
      <c r="Q937" s="343"/>
      <c r="R937" s="343"/>
      <c r="S937" s="343"/>
      <c r="T937" s="343"/>
      <c r="U937" s="343"/>
      <c r="V937" s="343"/>
      <c r="W937" s="343"/>
      <c r="X937" s="343"/>
      <c r="Y937" s="344">
        <v>1</v>
      </c>
      <c r="Z937" s="345"/>
      <c r="AA937" s="345"/>
      <c r="AB937" s="346"/>
      <c r="AC937" s="356" t="s">
        <v>523</v>
      </c>
      <c r="AD937" s="364"/>
      <c r="AE937" s="364"/>
      <c r="AF937" s="364"/>
      <c r="AG937" s="364"/>
      <c r="AH937" s="365" t="s">
        <v>605</v>
      </c>
      <c r="AI937" s="366"/>
      <c r="AJ937" s="366"/>
      <c r="AK937" s="366"/>
      <c r="AL937" s="350" t="s">
        <v>605</v>
      </c>
      <c r="AM937" s="351"/>
      <c r="AN937" s="351"/>
      <c r="AO937" s="352"/>
      <c r="AP937" s="353" t="s">
        <v>605</v>
      </c>
      <c r="AQ937" s="353"/>
      <c r="AR937" s="353"/>
      <c r="AS937" s="353"/>
      <c r="AT937" s="353"/>
      <c r="AU937" s="353"/>
      <c r="AV937" s="353"/>
      <c r="AW937" s="353"/>
      <c r="AX937" s="353"/>
    </row>
    <row r="938" spans="1:50" ht="45" customHeight="1" x14ac:dyDescent="0.15">
      <c r="A938" s="375">
        <v>3</v>
      </c>
      <c r="B938" s="375">
        <v>1</v>
      </c>
      <c r="C938" s="354" t="s">
        <v>615</v>
      </c>
      <c r="D938" s="340"/>
      <c r="E938" s="340"/>
      <c r="F938" s="340"/>
      <c r="G938" s="340"/>
      <c r="H938" s="340"/>
      <c r="I938" s="340"/>
      <c r="J938" s="341">
        <v>3011505001405</v>
      </c>
      <c r="K938" s="342"/>
      <c r="L938" s="342"/>
      <c r="M938" s="342"/>
      <c r="N938" s="342"/>
      <c r="O938" s="342"/>
      <c r="P938" s="355" t="s">
        <v>623</v>
      </c>
      <c r="Q938" s="343"/>
      <c r="R938" s="343"/>
      <c r="S938" s="343"/>
      <c r="T938" s="343"/>
      <c r="U938" s="343"/>
      <c r="V938" s="343"/>
      <c r="W938" s="343"/>
      <c r="X938" s="343"/>
      <c r="Y938" s="344">
        <v>1</v>
      </c>
      <c r="Z938" s="345"/>
      <c r="AA938" s="345"/>
      <c r="AB938" s="346"/>
      <c r="AC938" s="356" t="s">
        <v>523</v>
      </c>
      <c r="AD938" s="364"/>
      <c r="AE938" s="364"/>
      <c r="AF938" s="364"/>
      <c r="AG938" s="364"/>
      <c r="AH938" s="365" t="s">
        <v>605</v>
      </c>
      <c r="AI938" s="366"/>
      <c r="AJ938" s="366"/>
      <c r="AK938" s="366"/>
      <c r="AL938" s="350" t="s">
        <v>605</v>
      </c>
      <c r="AM938" s="351"/>
      <c r="AN938" s="351"/>
      <c r="AO938" s="352"/>
      <c r="AP938" s="353" t="s">
        <v>605</v>
      </c>
      <c r="AQ938" s="353"/>
      <c r="AR938" s="353"/>
      <c r="AS938" s="353"/>
      <c r="AT938" s="353"/>
      <c r="AU938" s="353"/>
      <c r="AV938" s="353"/>
      <c r="AW938" s="353"/>
      <c r="AX938" s="353"/>
    </row>
    <row r="939" spans="1:50" ht="45" customHeight="1" x14ac:dyDescent="0.15">
      <c r="A939" s="375">
        <v>4</v>
      </c>
      <c r="B939" s="375">
        <v>1</v>
      </c>
      <c r="C939" s="354" t="s">
        <v>615</v>
      </c>
      <c r="D939" s="340"/>
      <c r="E939" s="340"/>
      <c r="F939" s="340"/>
      <c r="G939" s="340"/>
      <c r="H939" s="340"/>
      <c r="I939" s="340"/>
      <c r="J939" s="341">
        <v>3011505001405</v>
      </c>
      <c r="K939" s="342"/>
      <c r="L939" s="342"/>
      <c r="M939" s="342"/>
      <c r="N939" s="342"/>
      <c r="O939" s="342"/>
      <c r="P939" s="355" t="s">
        <v>624</v>
      </c>
      <c r="Q939" s="343"/>
      <c r="R939" s="343"/>
      <c r="S939" s="343"/>
      <c r="T939" s="343"/>
      <c r="U939" s="343"/>
      <c r="V939" s="343"/>
      <c r="W939" s="343"/>
      <c r="X939" s="343"/>
      <c r="Y939" s="344">
        <v>1</v>
      </c>
      <c r="Z939" s="345"/>
      <c r="AA939" s="345"/>
      <c r="AB939" s="346"/>
      <c r="AC939" s="356" t="s">
        <v>523</v>
      </c>
      <c r="AD939" s="364"/>
      <c r="AE939" s="364"/>
      <c r="AF939" s="364"/>
      <c r="AG939" s="364"/>
      <c r="AH939" s="365" t="s">
        <v>605</v>
      </c>
      <c r="AI939" s="366"/>
      <c r="AJ939" s="366"/>
      <c r="AK939" s="366"/>
      <c r="AL939" s="350" t="s">
        <v>605</v>
      </c>
      <c r="AM939" s="351"/>
      <c r="AN939" s="351"/>
      <c r="AO939" s="352"/>
      <c r="AP939" s="353" t="s">
        <v>589</v>
      </c>
      <c r="AQ939" s="353"/>
      <c r="AR939" s="353"/>
      <c r="AS939" s="353"/>
      <c r="AT939" s="353"/>
      <c r="AU939" s="353"/>
      <c r="AV939" s="353"/>
      <c r="AW939" s="353"/>
      <c r="AX939" s="353"/>
    </row>
    <row r="940" spans="1:50" ht="45" customHeight="1" x14ac:dyDescent="0.15">
      <c r="A940" s="375">
        <v>5</v>
      </c>
      <c r="B940" s="375">
        <v>1</v>
      </c>
      <c r="C940" s="354" t="s">
        <v>615</v>
      </c>
      <c r="D940" s="340"/>
      <c r="E940" s="340"/>
      <c r="F940" s="340"/>
      <c r="G940" s="340"/>
      <c r="H940" s="340"/>
      <c r="I940" s="340"/>
      <c r="J940" s="341">
        <v>3011505001405</v>
      </c>
      <c r="K940" s="342"/>
      <c r="L940" s="342"/>
      <c r="M940" s="342"/>
      <c r="N940" s="342"/>
      <c r="O940" s="342"/>
      <c r="P940" s="355" t="s">
        <v>625</v>
      </c>
      <c r="Q940" s="343"/>
      <c r="R940" s="343"/>
      <c r="S940" s="343"/>
      <c r="T940" s="343"/>
      <c r="U940" s="343"/>
      <c r="V940" s="343"/>
      <c r="W940" s="343"/>
      <c r="X940" s="343"/>
      <c r="Y940" s="344">
        <v>1</v>
      </c>
      <c r="Z940" s="345"/>
      <c r="AA940" s="345"/>
      <c r="AB940" s="346"/>
      <c r="AC940" s="356" t="s">
        <v>523</v>
      </c>
      <c r="AD940" s="364"/>
      <c r="AE940" s="364"/>
      <c r="AF940" s="364"/>
      <c r="AG940" s="364"/>
      <c r="AH940" s="365" t="s">
        <v>605</v>
      </c>
      <c r="AI940" s="366"/>
      <c r="AJ940" s="366"/>
      <c r="AK940" s="366"/>
      <c r="AL940" s="350" t="s">
        <v>605</v>
      </c>
      <c r="AM940" s="351"/>
      <c r="AN940" s="351"/>
      <c r="AO940" s="352"/>
      <c r="AP940" s="353" t="s">
        <v>605</v>
      </c>
      <c r="AQ940" s="353"/>
      <c r="AR940" s="353"/>
      <c r="AS940" s="353"/>
      <c r="AT940" s="353"/>
      <c r="AU940" s="353"/>
      <c r="AV940" s="353"/>
      <c r="AW940" s="353"/>
      <c r="AX940" s="353"/>
    </row>
    <row r="941" spans="1:50" ht="45" customHeight="1" x14ac:dyDescent="0.15">
      <c r="A941" s="375">
        <v>6</v>
      </c>
      <c r="B941" s="375">
        <v>1</v>
      </c>
      <c r="C941" s="354" t="s">
        <v>615</v>
      </c>
      <c r="D941" s="340"/>
      <c r="E941" s="340"/>
      <c r="F941" s="340"/>
      <c r="G941" s="340"/>
      <c r="H941" s="340"/>
      <c r="I941" s="340"/>
      <c r="J941" s="341">
        <v>3011505001405</v>
      </c>
      <c r="K941" s="342"/>
      <c r="L941" s="342"/>
      <c r="M941" s="342"/>
      <c r="N941" s="342"/>
      <c r="O941" s="342"/>
      <c r="P941" s="355" t="s">
        <v>627</v>
      </c>
      <c r="Q941" s="343"/>
      <c r="R941" s="343"/>
      <c r="S941" s="343"/>
      <c r="T941" s="343"/>
      <c r="U941" s="343"/>
      <c r="V941" s="343"/>
      <c r="W941" s="343"/>
      <c r="X941" s="343"/>
      <c r="Y941" s="344">
        <v>1</v>
      </c>
      <c r="Z941" s="345"/>
      <c r="AA941" s="345"/>
      <c r="AB941" s="346"/>
      <c r="AC941" s="356" t="s">
        <v>523</v>
      </c>
      <c r="AD941" s="364"/>
      <c r="AE941" s="364"/>
      <c r="AF941" s="364"/>
      <c r="AG941" s="364"/>
      <c r="AH941" s="365" t="s">
        <v>605</v>
      </c>
      <c r="AI941" s="366"/>
      <c r="AJ941" s="366"/>
      <c r="AK941" s="366"/>
      <c r="AL941" s="350" t="s">
        <v>589</v>
      </c>
      <c r="AM941" s="351"/>
      <c r="AN941" s="351"/>
      <c r="AO941" s="352"/>
      <c r="AP941" s="353" t="s">
        <v>605</v>
      </c>
      <c r="AQ941" s="353"/>
      <c r="AR941" s="353"/>
      <c r="AS941" s="353"/>
      <c r="AT941" s="353"/>
      <c r="AU941" s="353"/>
      <c r="AV941" s="353"/>
      <c r="AW941" s="353"/>
      <c r="AX941" s="353"/>
    </row>
    <row r="942" spans="1:50" ht="45" customHeight="1" x14ac:dyDescent="0.15">
      <c r="A942" s="375">
        <v>7</v>
      </c>
      <c r="B942" s="375">
        <v>1</v>
      </c>
      <c r="C942" s="354" t="s">
        <v>616</v>
      </c>
      <c r="D942" s="340"/>
      <c r="E942" s="340"/>
      <c r="F942" s="340"/>
      <c r="G942" s="340"/>
      <c r="H942" s="340"/>
      <c r="I942" s="340"/>
      <c r="J942" s="341" t="s">
        <v>605</v>
      </c>
      <c r="K942" s="342"/>
      <c r="L942" s="342"/>
      <c r="M942" s="342"/>
      <c r="N942" s="342"/>
      <c r="O942" s="342"/>
      <c r="P942" s="355" t="s">
        <v>626</v>
      </c>
      <c r="Q942" s="343"/>
      <c r="R942" s="343"/>
      <c r="S942" s="343"/>
      <c r="T942" s="343"/>
      <c r="U942" s="343"/>
      <c r="V942" s="343"/>
      <c r="W942" s="343"/>
      <c r="X942" s="343"/>
      <c r="Y942" s="344">
        <v>1</v>
      </c>
      <c r="Z942" s="345"/>
      <c r="AA942" s="345"/>
      <c r="AB942" s="346"/>
      <c r="AC942" s="356" t="s">
        <v>523</v>
      </c>
      <c r="AD942" s="364"/>
      <c r="AE942" s="364"/>
      <c r="AF942" s="364"/>
      <c r="AG942" s="364"/>
      <c r="AH942" s="365" t="s">
        <v>605</v>
      </c>
      <c r="AI942" s="366"/>
      <c r="AJ942" s="366"/>
      <c r="AK942" s="366"/>
      <c r="AL942" s="350" t="s">
        <v>605</v>
      </c>
      <c r="AM942" s="351"/>
      <c r="AN942" s="351"/>
      <c r="AO942" s="352"/>
      <c r="AP942" s="353" t="s">
        <v>605</v>
      </c>
      <c r="AQ942" s="353"/>
      <c r="AR942" s="353"/>
      <c r="AS942" s="353"/>
      <c r="AT942" s="353"/>
      <c r="AU942" s="353"/>
      <c r="AV942" s="353"/>
      <c r="AW942" s="353"/>
      <c r="AX942" s="353"/>
    </row>
    <row r="943" spans="1:50" ht="45" customHeight="1" x14ac:dyDescent="0.15">
      <c r="A943" s="375">
        <v>8</v>
      </c>
      <c r="B943" s="375">
        <v>1</v>
      </c>
      <c r="C943" s="354" t="s">
        <v>616</v>
      </c>
      <c r="D943" s="340"/>
      <c r="E943" s="340"/>
      <c r="F943" s="340"/>
      <c r="G943" s="340"/>
      <c r="H943" s="340"/>
      <c r="I943" s="340"/>
      <c r="J943" s="341" t="s">
        <v>617</v>
      </c>
      <c r="K943" s="342"/>
      <c r="L943" s="342"/>
      <c r="M943" s="342"/>
      <c r="N943" s="342"/>
      <c r="O943" s="342"/>
      <c r="P943" s="355" t="s">
        <v>628</v>
      </c>
      <c r="Q943" s="343"/>
      <c r="R943" s="343"/>
      <c r="S943" s="343"/>
      <c r="T943" s="343"/>
      <c r="U943" s="343"/>
      <c r="V943" s="343"/>
      <c r="W943" s="343"/>
      <c r="X943" s="343"/>
      <c r="Y943" s="344">
        <v>1</v>
      </c>
      <c r="Z943" s="345"/>
      <c r="AA943" s="345"/>
      <c r="AB943" s="346"/>
      <c r="AC943" s="356" t="s">
        <v>523</v>
      </c>
      <c r="AD943" s="364"/>
      <c r="AE943" s="364"/>
      <c r="AF943" s="364"/>
      <c r="AG943" s="364"/>
      <c r="AH943" s="365" t="s">
        <v>605</v>
      </c>
      <c r="AI943" s="366"/>
      <c r="AJ943" s="366"/>
      <c r="AK943" s="366"/>
      <c r="AL943" s="350" t="s">
        <v>605</v>
      </c>
      <c r="AM943" s="351"/>
      <c r="AN943" s="351"/>
      <c r="AO943" s="352"/>
      <c r="AP943" s="353" t="s">
        <v>605</v>
      </c>
      <c r="AQ943" s="353"/>
      <c r="AR943" s="353"/>
      <c r="AS943" s="353"/>
      <c r="AT943" s="353"/>
      <c r="AU943" s="353"/>
      <c r="AV943" s="353"/>
      <c r="AW943" s="353"/>
      <c r="AX943" s="353"/>
    </row>
    <row r="944" spans="1:50" ht="45" customHeight="1" x14ac:dyDescent="0.15">
      <c r="A944" s="375">
        <v>9</v>
      </c>
      <c r="B944" s="375">
        <v>1</v>
      </c>
      <c r="C944" s="354" t="s">
        <v>616</v>
      </c>
      <c r="D944" s="340"/>
      <c r="E944" s="340"/>
      <c r="F944" s="340"/>
      <c r="G944" s="340"/>
      <c r="H944" s="340"/>
      <c r="I944" s="340"/>
      <c r="J944" s="341" t="s">
        <v>618</v>
      </c>
      <c r="K944" s="342"/>
      <c r="L944" s="342"/>
      <c r="M944" s="342"/>
      <c r="N944" s="342"/>
      <c r="O944" s="342"/>
      <c r="P944" s="355" t="s">
        <v>629</v>
      </c>
      <c r="Q944" s="343"/>
      <c r="R944" s="343"/>
      <c r="S944" s="343"/>
      <c r="T944" s="343"/>
      <c r="U944" s="343"/>
      <c r="V944" s="343"/>
      <c r="W944" s="343"/>
      <c r="X944" s="343"/>
      <c r="Y944" s="344">
        <v>1</v>
      </c>
      <c r="Z944" s="345"/>
      <c r="AA944" s="345"/>
      <c r="AB944" s="346"/>
      <c r="AC944" s="356" t="s">
        <v>523</v>
      </c>
      <c r="AD944" s="364"/>
      <c r="AE944" s="364"/>
      <c r="AF944" s="364"/>
      <c r="AG944" s="364"/>
      <c r="AH944" s="365" t="s">
        <v>605</v>
      </c>
      <c r="AI944" s="366"/>
      <c r="AJ944" s="366"/>
      <c r="AK944" s="366"/>
      <c r="AL944" s="350" t="s">
        <v>605</v>
      </c>
      <c r="AM944" s="351"/>
      <c r="AN944" s="351"/>
      <c r="AO944" s="352"/>
      <c r="AP944" s="353" t="s">
        <v>605</v>
      </c>
      <c r="AQ944" s="353"/>
      <c r="AR944" s="353"/>
      <c r="AS944" s="353"/>
      <c r="AT944" s="353"/>
      <c r="AU944" s="353"/>
      <c r="AV944" s="353"/>
      <c r="AW944" s="353"/>
      <c r="AX944" s="353"/>
    </row>
    <row r="945" spans="1:50" ht="45" customHeight="1" x14ac:dyDescent="0.15">
      <c r="A945" s="375">
        <v>10</v>
      </c>
      <c r="B945" s="375">
        <v>1</v>
      </c>
      <c r="C945" s="340" t="s">
        <v>619</v>
      </c>
      <c r="D945" s="340"/>
      <c r="E945" s="340"/>
      <c r="F945" s="340"/>
      <c r="G945" s="340"/>
      <c r="H945" s="340"/>
      <c r="I945" s="340"/>
      <c r="J945" s="341">
        <v>1150001000900</v>
      </c>
      <c r="K945" s="342"/>
      <c r="L945" s="342"/>
      <c r="M945" s="342"/>
      <c r="N945" s="342"/>
      <c r="O945" s="342"/>
      <c r="P945" s="355" t="s">
        <v>631</v>
      </c>
      <c r="Q945" s="343"/>
      <c r="R945" s="343"/>
      <c r="S945" s="343"/>
      <c r="T945" s="343"/>
      <c r="U945" s="343"/>
      <c r="V945" s="343"/>
      <c r="W945" s="343"/>
      <c r="X945" s="343"/>
      <c r="Y945" s="344">
        <v>1</v>
      </c>
      <c r="Z945" s="345"/>
      <c r="AA945" s="345"/>
      <c r="AB945" s="346"/>
      <c r="AC945" s="356" t="s">
        <v>523</v>
      </c>
      <c r="AD945" s="364"/>
      <c r="AE945" s="364"/>
      <c r="AF945" s="364"/>
      <c r="AG945" s="364"/>
      <c r="AH945" s="365" t="s">
        <v>589</v>
      </c>
      <c r="AI945" s="366"/>
      <c r="AJ945" s="366"/>
      <c r="AK945" s="366"/>
      <c r="AL945" s="350" t="s">
        <v>605</v>
      </c>
      <c r="AM945" s="351"/>
      <c r="AN945" s="351"/>
      <c r="AO945" s="352"/>
      <c r="AP945" s="353" t="s">
        <v>589</v>
      </c>
      <c r="AQ945" s="353"/>
      <c r="AR945" s="353"/>
      <c r="AS945" s="353"/>
      <c r="AT945" s="353"/>
      <c r="AU945" s="353"/>
      <c r="AV945" s="353"/>
      <c r="AW945" s="353"/>
      <c r="AX945" s="353"/>
    </row>
    <row r="946" spans="1:50" ht="45" customHeight="1" x14ac:dyDescent="0.15">
      <c r="A946" s="375">
        <v>11</v>
      </c>
      <c r="B946" s="375">
        <v>1</v>
      </c>
      <c r="C946" s="340" t="s">
        <v>619</v>
      </c>
      <c r="D946" s="340"/>
      <c r="E946" s="340"/>
      <c r="F946" s="340"/>
      <c r="G946" s="340"/>
      <c r="H946" s="340"/>
      <c r="I946" s="340"/>
      <c r="J946" s="341">
        <v>1150001000900</v>
      </c>
      <c r="K946" s="342"/>
      <c r="L946" s="342"/>
      <c r="M946" s="342"/>
      <c r="N946" s="342"/>
      <c r="O946" s="342"/>
      <c r="P946" s="355" t="s">
        <v>632</v>
      </c>
      <c r="Q946" s="343"/>
      <c r="R946" s="343"/>
      <c r="S946" s="343"/>
      <c r="T946" s="343"/>
      <c r="U946" s="343"/>
      <c r="V946" s="343"/>
      <c r="W946" s="343"/>
      <c r="X946" s="343"/>
      <c r="Y946" s="344">
        <v>1</v>
      </c>
      <c r="Z946" s="345"/>
      <c r="AA946" s="345"/>
      <c r="AB946" s="346"/>
      <c r="AC946" s="356" t="s">
        <v>523</v>
      </c>
      <c r="AD946" s="364"/>
      <c r="AE946" s="364"/>
      <c r="AF946" s="364"/>
      <c r="AG946" s="364"/>
      <c r="AH946" s="365" t="s">
        <v>605</v>
      </c>
      <c r="AI946" s="366"/>
      <c r="AJ946" s="366"/>
      <c r="AK946" s="366"/>
      <c r="AL946" s="350" t="s">
        <v>589</v>
      </c>
      <c r="AM946" s="351"/>
      <c r="AN946" s="351"/>
      <c r="AO946" s="352"/>
      <c r="AP946" s="353" t="s">
        <v>605</v>
      </c>
      <c r="AQ946" s="353"/>
      <c r="AR946" s="353"/>
      <c r="AS946" s="353"/>
      <c r="AT946" s="353"/>
      <c r="AU946" s="353"/>
      <c r="AV946" s="353"/>
      <c r="AW946" s="353"/>
      <c r="AX946" s="353"/>
    </row>
    <row r="947" spans="1:50" ht="45" customHeight="1" x14ac:dyDescent="0.15">
      <c r="A947" s="375">
        <v>12</v>
      </c>
      <c r="B947" s="375">
        <v>1</v>
      </c>
      <c r="C947" s="340" t="s">
        <v>619</v>
      </c>
      <c r="D947" s="340"/>
      <c r="E947" s="340"/>
      <c r="F947" s="340"/>
      <c r="G947" s="340"/>
      <c r="H947" s="340"/>
      <c r="I947" s="340"/>
      <c r="J947" s="341">
        <v>1150001000900</v>
      </c>
      <c r="K947" s="342"/>
      <c r="L947" s="342"/>
      <c r="M947" s="342"/>
      <c r="N947" s="342"/>
      <c r="O947" s="342"/>
      <c r="P947" s="355" t="s">
        <v>633</v>
      </c>
      <c r="Q947" s="343"/>
      <c r="R947" s="343"/>
      <c r="S947" s="343"/>
      <c r="T947" s="343"/>
      <c r="U947" s="343"/>
      <c r="V947" s="343"/>
      <c r="W947" s="343"/>
      <c r="X947" s="343"/>
      <c r="Y947" s="344">
        <v>1</v>
      </c>
      <c r="Z947" s="345"/>
      <c r="AA947" s="345"/>
      <c r="AB947" s="346"/>
      <c r="AC947" s="356" t="s">
        <v>523</v>
      </c>
      <c r="AD947" s="364"/>
      <c r="AE947" s="364"/>
      <c r="AF947" s="364"/>
      <c r="AG947" s="364"/>
      <c r="AH947" s="365" t="s">
        <v>589</v>
      </c>
      <c r="AI947" s="366"/>
      <c r="AJ947" s="366"/>
      <c r="AK947" s="366"/>
      <c r="AL947" s="350" t="s">
        <v>589</v>
      </c>
      <c r="AM947" s="351"/>
      <c r="AN947" s="351"/>
      <c r="AO947" s="352"/>
      <c r="AP947" s="353" t="s">
        <v>605</v>
      </c>
      <c r="AQ947" s="353"/>
      <c r="AR947" s="353"/>
      <c r="AS947" s="353"/>
      <c r="AT947" s="353"/>
      <c r="AU947" s="353"/>
      <c r="AV947" s="353"/>
      <c r="AW947" s="353"/>
      <c r="AX947" s="353"/>
    </row>
    <row r="948" spans="1:50" ht="45" customHeight="1" x14ac:dyDescent="0.15">
      <c r="A948" s="375">
        <v>13</v>
      </c>
      <c r="B948" s="375">
        <v>1</v>
      </c>
      <c r="C948" s="354" t="s">
        <v>614</v>
      </c>
      <c r="D948" s="340"/>
      <c r="E948" s="340"/>
      <c r="F948" s="340"/>
      <c r="G948" s="340"/>
      <c r="H948" s="340"/>
      <c r="I948" s="340"/>
      <c r="J948" s="341">
        <v>9120001076192</v>
      </c>
      <c r="K948" s="342"/>
      <c r="L948" s="342"/>
      <c r="M948" s="342"/>
      <c r="N948" s="342"/>
      <c r="O948" s="342"/>
      <c r="P948" s="355" t="s">
        <v>621</v>
      </c>
      <c r="Q948" s="343"/>
      <c r="R948" s="343"/>
      <c r="S948" s="343"/>
      <c r="T948" s="343"/>
      <c r="U948" s="343"/>
      <c r="V948" s="343"/>
      <c r="W948" s="343"/>
      <c r="X948" s="343"/>
      <c r="Y948" s="344">
        <v>2</v>
      </c>
      <c r="Z948" s="345"/>
      <c r="AA948" s="345"/>
      <c r="AB948" s="346"/>
      <c r="AC948" s="356" t="s">
        <v>523</v>
      </c>
      <c r="AD948" s="364"/>
      <c r="AE948" s="364"/>
      <c r="AF948" s="364"/>
      <c r="AG948" s="364"/>
      <c r="AH948" s="365" t="s">
        <v>605</v>
      </c>
      <c r="AI948" s="366"/>
      <c r="AJ948" s="366"/>
      <c r="AK948" s="366"/>
      <c r="AL948" s="350" t="s">
        <v>605</v>
      </c>
      <c r="AM948" s="351"/>
      <c r="AN948" s="351"/>
      <c r="AO948" s="352"/>
      <c r="AP948" s="353" t="s">
        <v>605</v>
      </c>
      <c r="AQ948" s="353"/>
      <c r="AR948" s="353"/>
      <c r="AS948" s="353"/>
      <c r="AT948" s="353"/>
      <c r="AU948" s="353"/>
      <c r="AV948" s="353"/>
      <c r="AW948" s="353"/>
      <c r="AX948" s="353"/>
    </row>
    <row r="949" spans="1:50" ht="45" customHeight="1" x14ac:dyDescent="0.15">
      <c r="A949" s="375">
        <v>14</v>
      </c>
      <c r="B949" s="375">
        <v>1</v>
      </c>
      <c r="C949" s="354" t="s">
        <v>620</v>
      </c>
      <c r="D949" s="340"/>
      <c r="E949" s="340"/>
      <c r="F949" s="340"/>
      <c r="G949" s="340"/>
      <c r="H949" s="340"/>
      <c r="I949" s="340"/>
      <c r="J949" s="341">
        <v>3120001063907</v>
      </c>
      <c r="K949" s="342"/>
      <c r="L949" s="342"/>
      <c r="M949" s="342"/>
      <c r="N949" s="342"/>
      <c r="O949" s="342"/>
      <c r="P949" s="355" t="s">
        <v>634</v>
      </c>
      <c r="Q949" s="343"/>
      <c r="R949" s="343"/>
      <c r="S949" s="343"/>
      <c r="T949" s="343"/>
      <c r="U949" s="343"/>
      <c r="V949" s="343"/>
      <c r="W949" s="343"/>
      <c r="X949" s="343"/>
      <c r="Y949" s="344">
        <v>0.5</v>
      </c>
      <c r="Z949" s="345"/>
      <c r="AA949" s="345"/>
      <c r="AB949" s="346"/>
      <c r="AC949" s="356" t="s">
        <v>523</v>
      </c>
      <c r="AD949" s="364"/>
      <c r="AE949" s="364"/>
      <c r="AF949" s="364"/>
      <c r="AG949" s="364"/>
      <c r="AH949" s="365" t="s">
        <v>589</v>
      </c>
      <c r="AI949" s="366"/>
      <c r="AJ949" s="366"/>
      <c r="AK949" s="366"/>
      <c r="AL949" s="350" t="s">
        <v>589</v>
      </c>
      <c r="AM949" s="351"/>
      <c r="AN949" s="351"/>
      <c r="AO949" s="352"/>
      <c r="AP949" s="353" t="s">
        <v>605</v>
      </c>
      <c r="AQ949" s="353"/>
      <c r="AR949" s="353"/>
      <c r="AS949" s="353"/>
      <c r="AT949" s="353"/>
      <c r="AU949" s="353"/>
      <c r="AV949" s="353"/>
      <c r="AW949" s="353"/>
      <c r="AX949" s="353"/>
    </row>
    <row r="950" spans="1:50" ht="30" hidden="1" customHeight="1" x14ac:dyDescent="0.15">
      <c r="A950" s="375">
        <v>15</v>
      </c>
      <c r="B950" s="375">
        <v>1</v>
      </c>
      <c r="C950" s="354"/>
      <c r="D950" s="340"/>
      <c r="E950" s="340"/>
      <c r="F950" s="340"/>
      <c r="G950" s="340"/>
      <c r="H950" s="340"/>
      <c r="I950" s="340"/>
      <c r="J950" s="341"/>
      <c r="K950" s="342"/>
      <c r="L950" s="342"/>
      <c r="M950" s="342"/>
      <c r="N950" s="342"/>
      <c r="O950" s="342"/>
      <c r="P950" s="355"/>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54"/>
      <c r="D951" s="340"/>
      <c r="E951" s="340"/>
      <c r="F951" s="340"/>
      <c r="G951" s="340"/>
      <c r="H951" s="340"/>
      <c r="I951" s="340"/>
      <c r="J951" s="341"/>
      <c r="K951" s="342"/>
      <c r="L951" s="342"/>
      <c r="M951" s="342"/>
      <c r="N951" s="342"/>
      <c r="O951" s="342"/>
      <c r="P951" s="355"/>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54"/>
      <c r="D952" s="340"/>
      <c r="E952" s="340"/>
      <c r="F952" s="340"/>
      <c r="G952" s="340"/>
      <c r="H952" s="340"/>
      <c r="I952" s="340"/>
      <c r="J952" s="341"/>
      <c r="K952" s="342"/>
      <c r="L952" s="342"/>
      <c r="M952" s="342"/>
      <c r="N952" s="342"/>
      <c r="O952" s="342"/>
      <c r="P952" s="355"/>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54"/>
      <c r="D953" s="340"/>
      <c r="E953" s="340"/>
      <c r="F953" s="340"/>
      <c r="G953" s="340"/>
      <c r="H953" s="340"/>
      <c r="I953" s="340"/>
      <c r="J953" s="341"/>
      <c r="K953" s="342"/>
      <c r="L953" s="342"/>
      <c r="M953" s="342"/>
      <c r="N953" s="342"/>
      <c r="O953" s="342"/>
      <c r="P953" s="355"/>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54"/>
      <c r="D954" s="340"/>
      <c r="E954" s="340"/>
      <c r="F954" s="340"/>
      <c r="G954" s="340"/>
      <c r="H954" s="340"/>
      <c r="I954" s="340"/>
      <c r="J954" s="341"/>
      <c r="K954" s="342"/>
      <c r="L954" s="342"/>
      <c r="M954" s="342"/>
      <c r="N954" s="342"/>
      <c r="O954" s="342"/>
      <c r="P954" s="355"/>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54"/>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54"/>
      <c r="D956" s="340"/>
      <c r="E956" s="340"/>
      <c r="F956" s="340"/>
      <c r="G956" s="340"/>
      <c r="H956" s="340"/>
      <c r="I956" s="340"/>
      <c r="J956" s="341"/>
      <c r="K956" s="342"/>
      <c r="L956" s="342"/>
      <c r="M956" s="342"/>
      <c r="N956" s="342"/>
      <c r="O956" s="342"/>
      <c r="P956" s="355"/>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54"/>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54"/>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55"/>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54"/>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5">
        <v>1</v>
      </c>
      <c r="B1102" s="375">
        <v>1</v>
      </c>
      <c r="C1102" s="373"/>
      <c r="D1102" s="373"/>
      <c r="E1102" s="140" t="s">
        <v>639</v>
      </c>
      <c r="F1102" s="374"/>
      <c r="G1102" s="374"/>
      <c r="H1102" s="374"/>
      <c r="I1102" s="374"/>
      <c r="J1102" s="341" t="s">
        <v>640</v>
      </c>
      <c r="K1102" s="342"/>
      <c r="L1102" s="342"/>
      <c r="M1102" s="342"/>
      <c r="N1102" s="342"/>
      <c r="O1102" s="342"/>
      <c r="P1102" s="355" t="s">
        <v>641</v>
      </c>
      <c r="Q1102" s="343"/>
      <c r="R1102" s="343"/>
      <c r="S1102" s="343"/>
      <c r="T1102" s="343"/>
      <c r="U1102" s="343"/>
      <c r="V1102" s="343"/>
      <c r="W1102" s="343"/>
      <c r="X1102" s="343"/>
      <c r="Y1102" s="344" t="s">
        <v>639</v>
      </c>
      <c r="Z1102" s="345"/>
      <c r="AA1102" s="345"/>
      <c r="AB1102" s="346"/>
      <c r="AC1102" s="347"/>
      <c r="AD1102" s="347"/>
      <c r="AE1102" s="347"/>
      <c r="AF1102" s="347"/>
      <c r="AG1102" s="347"/>
      <c r="AH1102" s="348" t="s">
        <v>639</v>
      </c>
      <c r="AI1102" s="349"/>
      <c r="AJ1102" s="349"/>
      <c r="AK1102" s="349"/>
      <c r="AL1102" s="350" t="s">
        <v>640</v>
      </c>
      <c r="AM1102" s="351"/>
      <c r="AN1102" s="351"/>
      <c r="AO1102" s="352"/>
      <c r="AP1102" s="353" t="s">
        <v>642</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82">
    <cfRule type="expression" dxfId="2811" priority="13913">
      <formula>IF(RIGHT(TEXT(Y782,"0.#"),1)=".",FALSE,TRUE)</formula>
    </cfRule>
    <cfRule type="expression" dxfId="2810" priority="13914">
      <formula>IF(RIGHT(TEXT(Y782,"0.#"),1)=".",TRUE,FALSE)</formula>
    </cfRule>
  </conditionalFormatting>
  <conditionalFormatting sqref="Y791">
    <cfRule type="expression" dxfId="2809" priority="13909">
      <formula>IF(RIGHT(TEXT(Y791,"0.#"),1)=".",FALSE,TRUE)</formula>
    </cfRule>
    <cfRule type="expression" dxfId="2808" priority="13910">
      <formula>IF(RIGHT(TEXT(Y791,"0.#"),1)=".",TRUE,FALSE)</formula>
    </cfRule>
  </conditionalFormatting>
  <conditionalFormatting sqref="Y822:Y829 Y820 Y809:Y816 Y807 Y796:Y803 Y794">
    <cfRule type="expression" dxfId="2807" priority="13691">
      <formula>IF(RIGHT(TEXT(Y794,"0.#"),1)=".",FALSE,TRUE)</formula>
    </cfRule>
    <cfRule type="expression" dxfId="2806" priority="13692">
      <formula>IF(RIGHT(TEXT(Y794,"0.#"),1)=".",TRUE,FALSE)</formula>
    </cfRule>
  </conditionalFormatting>
  <conditionalFormatting sqref="P16:AQ17 P13:AX13 P15:AX15">
    <cfRule type="expression" dxfId="2805" priority="13739">
      <formula>IF(RIGHT(TEXT(P13,"0.#"),1)=".",FALSE,TRUE)</formula>
    </cfRule>
    <cfRule type="expression" dxfId="2804" priority="13740">
      <formula>IF(RIGHT(TEXT(P13,"0.#"),1)=".",TRUE,FALSE)</formula>
    </cfRule>
  </conditionalFormatting>
  <conditionalFormatting sqref="P19:AJ19">
    <cfRule type="expression" dxfId="2803" priority="13737">
      <formula>IF(RIGHT(TEXT(P19,"0.#"),1)=".",FALSE,TRUE)</formula>
    </cfRule>
    <cfRule type="expression" dxfId="2802" priority="13738">
      <formula>IF(RIGHT(TEXT(P19,"0.#"),1)=".",TRUE,FALSE)</formula>
    </cfRule>
  </conditionalFormatting>
  <conditionalFormatting sqref="AE101 AQ101">
    <cfRule type="expression" dxfId="2801" priority="13729">
      <formula>IF(RIGHT(TEXT(AE101,"0.#"),1)=".",FALSE,TRUE)</formula>
    </cfRule>
    <cfRule type="expression" dxfId="2800" priority="13730">
      <formula>IF(RIGHT(TEXT(AE101,"0.#"),1)=".",TRUE,FALSE)</formula>
    </cfRule>
  </conditionalFormatting>
  <conditionalFormatting sqref="Y783:Y790 Y781">
    <cfRule type="expression" dxfId="2799" priority="13715">
      <formula>IF(RIGHT(TEXT(Y781,"0.#"),1)=".",FALSE,TRUE)</formula>
    </cfRule>
    <cfRule type="expression" dxfId="2798" priority="13716">
      <formula>IF(RIGHT(TEXT(Y781,"0.#"),1)=".",TRUE,FALSE)</formula>
    </cfRule>
  </conditionalFormatting>
  <conditionalFormatting sqref="AU782">
    <cfRule type="expression" dxfId="2797" priority="13713">
      <formula>IF(RIGHT(TEXT(AU782,"0.#"),1)=".",FALSE,TRUE)</formula>
    </cfRule>
    <cfRule type="expression" dxfId="2796" priority="13714">
      <formula>IF(RIGHT(TEXT(AU782,"0.#"),1)=".",TRUE,FALSE)</formula>
    </cfRule>
  </conditionalFormatting>
  <conditionalFormatting sqref="AU791">
    <cfRule type="expression" dxfId="2795" priority="13711">
      <formula>IF(RIGHT(TEXT(AU791,"0.#"),1)=".",FALSE,TRUE)</formula>
    </cfRule>
    <cfRule type="expression" dxfId="2794" priority="13712">
      <formula>IF(RIGHT(TEXT(AU791,"0.#"),1)=".",TRUE,FALSE)</formula>
    </cfRule>
  </conditionalFormatting>
  <conditionalFormatting sqref="AU783:AU790 AU781">
    <cfRule type="expression" dxfId="2793" priority="13709">
      <formula>IF(RIGHT(TEXT(AU781,"0.#"),1)=".",FALSE,TRUE)</formula>
    </cfRule>
    <cfRule type="expression" dxfId="2792" priority="13710">
      <formula>IF(RIGHT(TEXT(AU781,"0.#"),1)=".",TRUE,FALSE)</formula>
    </cfRule>
  </conditionalFormatting>
  <conditionalFormatting sqref="Y821 Y808 Y795">
    <cfRule type="expression" dxfId="2791" priority="13695">
      <formula>IF(RIGHT(TEXT(Y795,"0.#"),1)=".",FALSE,TRUE)</formula>
    </cfRule>
    <cfRule type="expression" dxfId="2790" priority="13696">
      <formula>IF(RIGHT(TEXT(Y795,"0.#"),1)=".",TRUE,FALSE)</formula>
    </cfRule>
  </conditionalFormatting>
  <conditionalFormatting sqref="Y830 Y817 Y804">
    <cfRule type="expression" dxfId="2789" priority="13693">
      <formula>IF(RIGHT(TEXT(Y804,"0.#"),1)=".",FALSE,TRUE)</formula>
    </cfRule>
    <cfRule type="expression" dxfId="2788" priority="13694">
      <formula>IF(RIGHT(TEXT(Y804,"0.#"),1)=".",TRUE,FALSE)</formula>
    </cfRule>
  </conditionalFormatting>
  <conditionalFormatting sqref="AU821 AU808 AU795">
    <cfRule type="expression" dxfId="2787" priority="13689">
      <formula>IF(RIGHT(TEXT(AU795,"0.#"),1)=".",FALSE,TRUE)</formula>
    </cfRule>
    <cfRule type="expression" dxfId="2786" priority="13690">
      <formula>IF(RIGHT(TEXT(AU795,"0.#"),1)=".",TRUE,FALSE)</formula>
    </cfRule>
  </conditionalFormatting>
  <conditionalFormatting sqref="AU830 AU817 AU804">
    <cfRule type="expression" dxfId="2785" priority="13687">
      <formula>IF(RIGHT(TEXT(AU804,"0.#"),1)=".",FALSE,TRUE)</formula>
    </cfRule>
    <cfRule type="expression" dxfId="2784" priority="13688">
      <formula>IF(RIGHT(TEXT(AU804,"0.#"),1)=".",TRUE,FALSE)</formula>
    </cfRule>
  </conditionalFormatting>
  <conditionalFormatting sqref="AU822:AU829 AU820 AU809:AU816 AU807 AU796:AU803 AU794">
    <cfRule type="expression" dxfId="2783" priority="13685">
      <formula>IF(RIGHT(TEXT(AU794,"0.#"),1)=".",FALSE,TRUE)</formula>
    </cfRule>
    <cfRule type="expression" dxfId="2782" priority="13686">
      <formula>IF(RIGHT(TEXT(AU794,"0.#"),1)=".",TRUE,FALSE)</formula>
    </cfRule>
  </conditionalFormatting>
  <conditionalFormatting sqref="AM87">
    <cfRule type="expression" dxfId="2781" priority="13339">
      <formula>IF(RIGHT(TEXT(AM87,"0.#"),1)=".",FALSE,TRUE)</formula>
    </cfRule>
    <cfRule type="expression" dxfId="2780" priority="13340">
      <formula>IF(RIGHT(TEXT(AM87,"0.#"),1)=".",TRUE,FALSE)</formula>
    </cfRule>
  </conditionalFormatting>
  <conditionalFormatting sqref="AE55">
    <cfRule type="expression" dxfId="2779" priority="13407">
      <formula>IF(RIGHT(TEXT(AE55,"0.#"),1)=".",FALSE,TRUE)</formula>
    </cfRule>
    <cfRule type="expression" dxfId="2778" priority="13408">
      <formula>IF(RIGHT(TEXT(AE55,"0.#"),1)=".",TRUE,FALSE)</formula>
    </cfRule>
  </conditionalFormatting>
  <conditionalFormatting sqref="AI55">
    <cfRule type="expression" dxfId="2777" priority="13405">
      <formula>IF(RIGHT(TEXT(AI55,"0.#"),1)=".",FALSE,TRUE)</formula>
    </cfRule>
    <cfRule type="expression" dxfId="2776" priority="13406">
      <formula>IF(RIGHT(TEXT(AI55,"0.#"),1)=".",TRUE,FALSE)</formula>
    </cfRule>
  </conditionalFormatting>
  <conditionalFormatting sqref="AM34">
    <cfRule type="expression" dxfId="2775" priority="13485">
      <formula>IF(RIGHT(TEXT(AM34,"0.#"),1)=".",FALSE,TRUE)</formula>
    </cfRule>
    <cfRule type="expression" dxfId="2774" priority="13486">
      <formula>IF(RIGHT(TEXT(AM34,"0.#"),1)=".",TRUE,FALSE)</formula>
    </cfRule>
  </conditionalFormatting>
  <conditionalFormatting sqref="AE33">
    <cfRule type="expression" dxfId="2773" priority="13499">
      <formula>IF(RIGHT(TEXT(AE33,"0.#"),1)=".",FALSE,TRUE)</formula>
    </cfRule>
    <cfRule type="expression" dxfId="2772" priority="13500">
      <formula>IF(RIGHT(TEXT(AE33,"0.#"),1)=".",TRUE,FALSE)</formula>
    </cfRule>
  </conditionalFormatting>
  <conditionalFormatting sqref="AE34">
    <cfRule type="expression" dxfId="2771" priority="13497">
      <formula>IF(RIGHT(TEXT(AE34,"0.#"),1)=".",FALSE,TRUE)</formula>
    </cfRule>
    <cfRule type="expression" dxfId="2770" priority="13498">
      <formula>IF(RIGHT(TEXT(AE34,"0.#"),1)=".",TRUE,FALSE)</formula>
    </cfRule>
  </conditionalFormatting>
  <conditionalFormatting sqref="AI34">
    <cfRule type="expression" dxfId="2769" priority="13495">
      <formula>IF(RIGHT(TEXT(AI34,"0.#"),1)=".",FALSE,TRUE)</formula>
    </cfRule>
    <cfRule type="expression" dxfId="2768" priority="13496">
      <formula>IF(RIGHT(TEXT(AI34,"0.#"),1)=".",TRUE,FALSE)</formula>
    </cfRule>
  </conditionalFormatting>
  <conditionalFormatting sqref="AI33">
    <cfRule type="expression" dxfId="2767" priority="13493">
      <formula>IF(RIGHT(TEXT(AI33,"0.#"),1)=".",FALSE,TRUE)</formula>
    </cfRule>
    <cfRule type="expression" dxfId="2766" priority="13494">
      <formula>IF(RIGHT(TEXT(AI33,"0.#"),1)=".",TRUE,FALSE)</formula>
    </cfRule>
  </conditionalFormatting>
  <conditionalFormatting sqref="AI32">
    <cfRule type="expression" dxfId="2765" priority="13491">
      <formula>IF(RIGHT(TEXT(AI32,"0.#"),1)=".",FALSE,TRUE)</formula>
    </cfRule>
    <cfRule type="expression" dxfId="2764" priority="13492">
      <formula>IF(RIGHT(TEXT(AI32,"0.#"),1)=".",TRUE,FALSE)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I101">
    <cfRule type="expression" dxfId="2671" priority="13261">
      <formula>IF(RIGHT(TEXT(AI101,"0.#"),1)=".",FALSE,TRUE)</formula>
    </cfRule>
    <cfRule type="expression" dxfId="2670" priority="13262">
      <formula>IF(RIGHT(TEXT(AI101,"0.#"),1)=".",TRUE,FALSE)</formula>
    </cfRule>
  </conditionalFormatting>
  <conditionalFormatting sqref="AM101">
    <cfRule type="expression" dxfId="2669" priority="13259">
      <formula>IF(RIGHT(TEXT(AM101,"0.#"),1)=".",FALSE,TRUE)</formula>
    </cfRule>
    <cfRule type="expression" dxfId="2668" priority="13260">
      <formula>IF(RIGHT(TEXT(AM101,"0.#"),1)=".",TRUE,FALSE)</formula>
    </cfRule>
  </conditionalFormatting>
  <conditionalFormatting sqref="AE102">
    <cfRule type="expression" dxfId="2667" priority="13257">
      <formula>IF(RIGHT(TEXT(AE102,"0.#"),1)=".",FALSE,TRUE)</formula>
    </cfRule>
    <cfRule type="expression" dxfId="2666" priority="13258">
      <formula>IF(RIGHT(TEXT(AE102,"0.#"),1)=".",TRUE,FALSE)</formula>
    </cfRule>
  </conditionalFormatting>
  <conditionalFormatting sqref="AI102">
    <cfRule type="expression" dxfId="2665" priority="13255">
      <formula>IF(RIGHT(TEXT(AI102,"0.#"),1)=".",FALSE,TRUE)</formula>
    </cfRule>
    <cfRule type="expression" dxfId="2664" priority="13256">
      <formula>IF(RIGHT(TEXT(AI102,"0.#"),1)=".",TRUE,FALSE)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E116 AQ116">
    <cfRule type="expression" dxfId="2611" priority="13193">
      <formula>IF(RIGHT(TEXT(AE116,"0.#"),1)=".",FALSE,TRUE)</formula>
    </cfRule>
    <cfRule type="expression" dxfId="2610" priority="13194">
      <formula>IF(RIGHT(TEXT(AE116,"0.#"),1)=".",TRUE,FALSE)</formula>
    </cfRule>
  </conditionalFormatting>
  <conditionalFormatting sqref="AI116">
    <cfRule type="expression" dxfId="2609" priority="13191">
      <formula>IF(RIGHT(TEXT(AI116,"0.#"),1)=".",FALSE,TRUE)</formula>
    </cfRule>
    <cfRule type="expression" dxfId="2608" priority="13192">
      <formula>IF(RIGHT(TEXT(AI116,"0.#"),1)=".",TRUE,FALSE)</formula>
    </cfRule>
  </conditionalFormatting>
  <conditionalFormatting sqref="AM116">
    <cfRule type="expression" dxfId="2607" priority="13189">
      <formula>IF(RIGHT(TEXT(AM116,"0.#"),1)=".",FALSE,TRUE)</formula>
    </cfRule>
    <cfRule type="expression" dxfId="2606" priority="13190">
      <formula>IF(RIGHT(TEXT(AM116,"0.#"),1)=".",TRUE,FALSE)</formula>
    </cfRule>
  </conditionalFormatting>
  <conditionalFormatting sqref="AM117">
    <cfRule type="expression" dxfId="2605" priority="13187">
      <formula>IF(RIGHT(TEXT(AM117,"0.#"),1)=".",FALSE,TRUE)</formula>
    </cfRule>
    <cfRule type="expression" dxfId="2604" priority="13188">
      <formula>IF(RIGHT(TEXT(AM117,"0.#"),1)=".",TRUE,FALSE)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39:Y866">
    <cfRule type="expression" dxfId="2447" priority="2991">
      <formula>IF(RIGHT(TEXT(Y839,"0.#"),1)=".",FALSE,TRUE)</formula>
    </cfRule>
    <cfRule type="expression" dxfId="2446" priority="2992">
      <formula>IF(RIGHT(TEXT(Y839,"0.#"),1)=".",TRUE,FALSE)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L838:AO838">
    <cfRule type="expression" dxfId="2403" priority="2849">
      <formula>IF(AND(AL838&gt;=0, RIGHT(TEXT(AL838,"0.#"),1)&lt;&gt;"."),TRUE,FALSE)</formula>
    </cfRule>
    <cfRule type="expression" dxfId="2402" priority="2850">
      <formula>IF(AND(AL838&gt;=0, RIGHT(TEXT(AL838,"0.#"),1)="."),TRUE,FALSE)</formula>
    </cfRule>
    <cfRule type="expression" dxfId="2401" priority="2851">
      <formula>IF(AND(AL838&lt;0, RIGHT(TEXT(AL838,"0.#"),1)&lt;&gt;"."),TRUE,FALSE)</formula>
    </cfRule>
    <cfRule type="expression" dxfId="2400" priority="2852">
      <formula>IF(AND(AL838&lt;0, RIGHT(TEXT(AL838,"0.#"),1)="."),TRUE,FALSE)</formula>
    </cfRule>
  </conditionalFormatting>
  <conditionalFormatting sqref="Y838">
    <cfRule type="expression" dxfId="2399" priority="2847">
      <formula>IF(RIGHT(TEXT(Y838,"0.#"),1)=".",FALSE,TRUE)</formula>
    </cfRule>
    <cfRule type="expression" dxfId="2398" priority="2848">
      <formula>IF(RIGHT(TEXT(Y838,"0.#"),1)=".",TRUE,FALSE)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723">
      <formula>IF(RIGHT(TEXT(AE479,"0.#"),1)=".",FALSE,TRUE)</formula>
    </cfRule>
    <cfRule type="expression" dxfId="2226" priority="1724">
      <formula>IF(RIGHT(TEXT(AE479,"0.#"),1)=".",TRUE,FALSE)</formula>
    </cfRule>
  </conditionalFormatting>
  <conditionalFormatting sqref="AM480">
    <cfRule type="expression" dxfId="2225" priority="1715">
      <formula>IF(RIGHT(TEXT(AM480,"0.#"),1)=".",FALSE,TRUE)</formula>
    </cfRule>
    <cfRule type="expression" dxfId="2224" priority="1716">
      <formula>IF(RIGHT(TEXT(AM480,"0.#"),1)=".",TRUE,FALSE)</formula>
    </cfRule>
  </conditionalFormatting>
  <conditionalFormatting sqref="AM478">
    <cfRule type="expression" dxfId="2223" priority="1719">
      <formula>IF(RIGHT(TEXT(AM478,"0.#"),1)=".",FALSE,TRUE)</formula>
    </cfRule>
    <cfRule type="expression" dxfId="2222" priority="1720">
      <formula>IF(RIGHT(TEXT(AM478,"0.#"),1)=".",TRUE,FALSE)</formula>
    </cfRule>
  </conditionalFormatting>
  <conditionalFormatting sqref="AM479">
    <cfRule type="expression" dxfId="2221" priority="1717">
      <formula>IF(RIGHT(TEXT(AM479,"0.#"),1)=".",FALSE,TRUE)</formula>
    </cfRule>
    <cfRule type="expression" dxfId="2220" priority="1718">
      <formula>IF(RIGHT(TEXT(AM479,"0.#"),1)=".",TRUE,FALSE)</formula>
    </cfRule>
  </conditionalFormatting>
  <conditionalFormatting sqref="AU480">
    <cfRule type="expression" dxfId="2219" priority="1709">
      <formula>IF(RIGHT(TEXT(AU480,"0.#"),1)=".",FALSE,TRUE)</formula>
    </cfRule>
    <cfRule type="expression" dxfId="2218" priority="1710">
      <formula>IF(RIGHT(TEXT(AU480,"0.#"),1)=".",TRUE,FALSE)</formula>
    </cfRule>
  </conditionalFormatting>
  <conditionalFormatting sqref="AU478">
    <cfRule type="expression" dxfId="2217" priority="1713">
      <formula>IF(RIGHT(TEXT(AU478,"0.#"),1)=".",FALSE,TRUE)</formula>
    </cfRule>
    <cfRule type="expression" dxfId="2216" priority="1714">
      <formula>IF(RIGHT(TEXT(AU478,"0.#"),1)=".",TRUE,FALSE)</formula>
    </cfRule>
  </conditionalFormatting>
  <conditionalFormatting sqref="AU479">
    <cfRule type="expression" dxfId="2215" priority="1711">
      <formula>IF(RIGHT(TEXT(AU479,"0.#"),1)=".",FALSE,TRUE)</formula>
    </cfRule>
    <cfRule type="expression" dxfId="2214" priority="1712">
      <formula>IF(RIGHT(TEXT(AU479,"0.#"),1)=".",TRUE,FALSE)</formula>
    </cfRule>
  </conditionalFormatting>
  <conditionalFormatting sqref="AI480">
    <cfRule type="expression" dxfId="2213" priority="1703">
      <formula>IF(RIGHT(TEXT(AI480,"0.#"),1)=".",FALSE,TRUE)</formula>
    </cfRule>
    <cfRule type="expression" dxfId="2212" priority="1704">
      <formula>IF(RIGHT(TEXT(AI480,"0.#"),1)=".",TRUE,FALSE)</formula>
    </cfRule>
  </conditionalFormatting>
  <conditionalFormatting sqref="AI478">
    <cfRule type="expression" dxfId="2211" priority="1707">
      <formula>IF(RIGHT(TEXT(AI478,"0.#"),1)=".",FALSE,TRUE)</formula>
    </cfRule>
    <cfRule type="expression" dxfId="2210" priority="1708">
      <formula>IF(RIGHT(TEXT(AI478,"0.#"),1)=".",TRUE,FALSE)</formula>
    </cfRule>
  </conditionalFormatting>
  <conditionalFormatting sqref="AI479">
    <cfRule type="expression" dxfId="2209" priority="1705">
      <formula>IF(RIGHT(TEXT(AI479,"0.#"),1)=".",FALSE,TRUE)</formula>
    </cfRule>
    <cfRule type="expression" dxfId="2208" priority="1706">
      <formula>IF(RIGHT(TEXT(AI479,"0.#"),1)=".",TRUE,FALSE)</formula>
    </cfRule>
  </conditionalFormatting>
  <conditionalFormatting sqref="AQ478">
    <cfRule type="expression" dxfId="2207" priority="1697">
      <formula>IF(RIGHT(TEXT(AQ478,"0.#"),1)=".",FALSE,TRUE)</formula>
    </cfRule>
    <cfRule type="expression" dxfId="2206" priority="1698">
      <formula>IF(RIGHT(TEXT(AQ478,"0.#"),1)=".",TRUE,FALSE)</formula>
    </cfRule>
  </conditionalFormatting>
  <conditionalFormatting sqref="AQ479">
    <cfRule type="expression" dxfId="2205" priority="1701">
      <formula>IF(RIGHT(TEXT(AQ479,"0.#"),1)=".",FALSE,TRUE)</formula>
    </cfRule>
    <cfRule type="expression" dxfId="2204" priority="1702">
      <formula>IF(RIGHT(TEXT(AQ479,"0.#"),1)=".",TRUE,FALSE)</formula>
    </cfRule>
  </conditionalFormatting>
  <conditionalFormatting sqref="AQ480">
    <cfRule type="expression" dxfId="2203" priority="1699">
      <formula>IF(RIGHT(TEXT(AQ480,"0.#"),1)=".",FALSE,TRUE)</formula>
    </cfRule>
    <cfRule type="expression" dxfId="2202" priority="1700">
      <formula>IF(RIGHT(TEXT(AQ480,"0.#"),1)=".",TRUE,FALSE)</formula>
    </cfRule>
  </conditionalFormatting>
  <conditionalFormatting sqref="AM47">
    <cfRule type="expression" dxfId="2201" priority="1991">
      <formula>IF(RIGHT(TEXT(AM47,"0.#"),1)=".",FALSE,TRUE)</formula>
    </cfRule>
    <cfRule type="expression" dxfId="2200" priority="1992">
      <formula>IF(RIGHT(TEXT(AM47,"0.#"),1)=".",TRUE,FALSE)</formula>
    </cfRule>
  </conditionalFormatting>
  <conditionalFormatting sqref="AI46">
    <cfRule type="expression" dxfId="2199" priority="1995">
      <formula>IF(RIGHT(TEXT(AI46,"0.#"),1)=".",FALSE,TRUE)</formula>
    </cfRule>
    <cfRule type="expression" dxfId="2198" priority="1996">
      <formula>IF(RIGHT(TEXT(AI46,"0.#"),1)=".",TRUE,FALSE)</formula>
    </cfRule>
  </conditionalFormatting>
  <conditionalFormatting sqref="AM46">
    <cfRule type="expression" dxfId="2197" priority="1993">
      <formula>IF(RIGHT(TEXT(AM46,"0.#"),1)=".",FALSE,TRUE)</formula>
    </cfRule>
    <cfRule type="expression" dxfId="2196" priority="1994">
      <formula>IF(RIGHT(TEXT(AM46,"0.#"),1)=".",TRUE,FALSE)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M48">
    <cfRule type="expression" dxfId="2193" priority="1989">
      <formula>IF(RIGHT(TEXT(AM48,"0.#"),1)=".",FALSE,TRUE)</formula>
    </cfRule>
    <cfRule type="expression" dxfId="2192" priority="1990">
      <formula>IF(RIGHT(TEXT(AM48,"0.#"),1)=".",TRUE,FALSE)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872:Y899">
    <cfRule type="expression" dxfId="2083" priority="2107">
      <formula>IF(RIGHT(TEXT(Y872,"0.#"),1)=".",FALSE,TRUE)</formula>
    </cfRule>
    <cfRule type="expression" dxfId="2082" priority="2108">
      <formula>IF(RIGHT(TEXT(Y872,"0.#"),1)=".",TRUE,FALSE)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50:Y961 Y964:Y965">
    <cfRule type="expression" dxfId="2077" priority="2083">
      <formula>IF(RIGHT(TEXT(Y950,"0.#"),1)=".",FALSE,TRUE)</formula>
    </cfRule>
    <cfRule type="expression" dxfId="2076" priority="2084">
      <formula>IF(RIGHT(TEXT(Y950,"0.#"),1)=".",TRUE,FALSE)</formula>
    </cfRule>
  </conditionalFormatting>
  <conditionalFormatting sqref="Y971:Y998">
    <cfRule type="expression" dxfId="2075" priority="2071">
      <formula>IF(RIGHT(TEXT(Y971,"0.#"),1)=".",FALSE,TRUE)</formula>
    </cfRule>
    <cfRule type="expression" dxfId="2074" priority="2072">
      <formula>IF(RIGHT(TEXT(Y971,"0.#"),1)=".",TRUE,FALSE)</formula>
    </cfRule>
  </conditionalFormatting>
  <conditionalFormatting sqref="Y969:Y970">
    <cfRule type="expression" dxfId="2073" priority="2065">
      <formula>IF(RIGHT(TEXT(Y969,"0.#"),1)=".",FALSE,TRUE)</formula>
    </cfRule>
    <cfRule type="expression" dxfId="2072" priority="2066">
      <formula>IF(RIGHT(TEXT(Y969,"0.#"),1)=".",TRUE,FALSE)</formula>
    </cfRule>
  </conditionalFormatting>
  <conditionalFormatting sqref="Y1004:Y1031">
    <cfRule type="expression" dxfId="2071" priority="2059">
      <formula>IF(RIGHT(TEXT(Y1004,"0.#"),1)=".",FALSE,TRUE)</formula>
    </cfRule>
    <cfRule type="expression" dxfId="2070" priority="2060">
      <formula>IF(RIGHT(TEXT(Y1004,"0.#"),1)=".",TRUE,FALSE)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2:AO899">
    <cfRule type="expression" dxfId="1989" priority="2109">
      <formula>IF(AND(AL872&gt;=0, RIGHT(TEXT(AL872,"0.#"),1)&lt;&gt;"."),TRUE,FALSE)</formula>
    </cfRule>
    <cfRule type="expression" dxfId="1988" priority="2110">
      <formula>IF(AND(AL872&gt;=0, RIGHT(TEXT(AL872,"0.#"),1)="."),TRUE,FALSE)</formula>
    </cfRule>
    <cfRule type="expression" dxfId="1987" priority="2111">
      <formula>IF(AND(AL872&lt;0, RIGHT(TEXT(AL872,"0.#"),1)&lt;&gt;"."),TRUE,FALSE)</formula>
    </cfRule>
    <cfRule type="expression" dxfId="1986" priority="2112">
      <formula>IF(AND(AL872&lt;0, RIGHT(TEXT(AL872,"0.#"),1)="."),TRUE,FALSE)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50:AO965">
    <cfRule type="expression" dxfId="1977" priority="2085">
      <formula>IF(AND(AL950&gt;=0, RIGHT(TEXT(AL950,"0.#"),1)&lt;&gt;"."),TRUE,FALSE)</formula>
    </cfRule>
    <cfRule type="expression" dxfId="1976" priority="2086">
      <formula>IF(AND(AL950&gt;=0, RIGHT(TEXT(AL950,"0.#"),1)="."),TRUE,FALSE)</formula>
    </cfRule>
    <cfRule type="expression" dxfId="1975" priority="2087">
      <formula>IF(AND(AL950&lt;0, RIGHT(TEXT(AL950,"0.#"),1)&lt;&gt;"."),TRUE,FALSE)</formula>
    </cfRule>
    <cfRule type="expression" dxfId="1974" priority="2088">
      <formula>IF(AND(AL950&lt;0, RIGHT(TEXT(AL950,"0.#"),1)="."),TRUE,FALSE)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963">
    <cfRule type="expression" dxfId="717" priority="17">
      <formula>IF(RIGHT(TEXT(Y963,"0.#"),1)=".",FALSE,TRUE)</formula>
    </cfRule>
    <cfRule type="expression" dxfId="716" priority="18">
      <formula>IF(RIGHT(TEXT(Y963,"0.#"),1)=".",TRUE,FALSE)</formula>
    </cfRule>
  </conditionalFormatting>
  <conditionalFormatting sqref="Y962">
    <cfRule type="expression" dxfId="715" priority="15">
      <formula>IF(RIGHT(TEXT(Y962,"0.#"),1)=".",FALSE,TRUE)</formula>
    </cfRule>
    <cfRule type="expression" dxfId="714" priority="16">
      <formula>IF(RIGHT(TEXT(Y962,"0.#"),1)=".",TRUE,FALSE)</formula>
    </cfRule>
  </conditionalFormatting>
  <conditionalFormatting sqref="Y936:Y947">
    <cfRule type="expression" dxfId="713" priority="13">
      <formula>IF(RIGHT(TEXT(Y936,"0.#"),1)=".",FALSE,TRUE)</formula>
    </cfRule>
    <cfRule type="expression" dxfId="712" priority="14">
      <formula>IF(RIGHT(TEXT(Y936,"0.#"),1)=".",TRUE,FALSE)</formula>
    </cfRule>
  </conditionalFormatting>
  <conditionalFormatting sqref="Y949">
    <cfRule type="expression" dxfId="711" priority="11">
      <formula>IF(RIGHT(TEXT(Y949,"0.#"),1)=".",FALSE,TRUE)</formula>
    </cfRule>
    <cfRule type="expression" dxfId="710" priority="12">
      <formula>IF(RIGHT(TEXT(Y949,"0.#"),1)=".",TRUE,FALSE)</formula>
    </cfRule>
  </conditionalFormatting>
  <conditionalFormatting sqref="Y948">
    <cfRule type="expression" dxfId="709" priority="9">
      <formula>IF(RIGHT(TEXT(Y948,"0.#"),1)=".",FALSE,TRUE)</formula>
    </cfRule>
    <cfRule type="expression" dxfId="708" priority="10">
      <formula>IF(RIGHT(TEXT(Y948,"0.#"),1)=".",TRUE,FALSE)</formula>
    </cfRule>
  </conditionalFormatting>
  <conditionalFormatting sqref="AL936:AO949">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49" man="1"/>
    <brk id="483" max="49" man="1"/>
    <brk id="727"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4"/>
      <c r="AA2" s="835"/>
      <c r="AB2" s="1036" t="s">
        <v>11</v>
      </c>
      <c r="AC2" s="1037"/>
      <c r="AD2" s="1038"/>
      <c r="AE2" s="1042" t="s">
        <v>357</v>
      </c>
      <c r="AF2" s="1042"/>
      <c r="AG2" s="1042"/>
      <c r="AH2" s="1042"/>
      <c r="AI2" s="1042" t="s">
        <v>363</v>
      </c>
      <c r="AJ2" s="1042"/>
      <c r="AK2" s="1042"/>
      <c r="AL2" s="1042"/>
      <c r="AM2" s="1042" t="s">
        <v>470</v>
      </c>
      <c r="AN2" s="1042"/>
      <c r="AO2" s="104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4"/>
      <c r="AA9" s="835"/>
      <c r="AB9" s="1036" t="s">
        <v>11</v>
      </c>
      <c r="AC9" s="1037"/>
      <c r="AD9" s="1038"/>
      <c r="AE9" s="1042" t="s">
        <v>357</v>
      </c>
      <c r="AF9" s="1042"/>
      <c r="AG9" s="1042"/>
      <c r="AH9" s="1042"/>
      <c r="AI9" s="1042" t="s">
        <v>363</v>
      </c>
      <c r="AJ9" s="1042"/>
      <c r="AK9" s="1042"/>
      <c r="AL9" s="1042"/>
      <c r="AM9" s="1042" t="s">
        <v>470</v>
      </c>
      <c r="AN9" s="1042"/>
      <c r="AO9" s="104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4"/>
      <c r="AA16" s="835"/>
      <c r="AB16" s="1036" t="s">
        <v>11</v>
      </c>
      <c r="AC16" s="1037"/>
      <c r="AD16" s="1038"/>
      <c r="AE16" s="1042" t="s">
        <v>357</v>
      </c>
      <c r="AF16" s="1042"/>
      <c r="AG16" s="1042"/>
      <c r="AH16" s="1042"/>
      <c r="AI16" s="1042" t="s">
        <v>363</v>
      </c>
      <c r="AJ16" s="1042"/>
      <c r="AK16" s="1042"/>
      <c r="AL16" s="1042"/>
      <c r="AM16" s="1042" t="s">
        <v>470</v>
      </c>
      <c r="AN16" s="1042"/>
      <c r="AO16" s="104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4"/>
      <c r="AA23" s="835"/>
      <c r="AB23" s="1036" t="s">
        <v>11</v>
      </c>
      <c r="AC23" s="1037"/>
      <c r="AD23" s="1038"/>
      <c r="AE23" s="1042" t="s">
        <v>357</v>
      </c>
      <c r="AF23" s="1042"/>
      <c r="AG23" s="1042"/>
      <c r="AH23" s="1042"/>
      <c r="AI23" s="1042" t="s">
        <v>363</v>
      </c>
      <c r="AJ23" s="1042"/>
      <c r="AK23" s="1042"/>
      <c r="AL23" s="1042"/>
      <c r="AM23" s="1042" t="s">
        <v>470</v>
      </c>
      <c r="AN23" s="1042"/>
      <c r="AO23" s="104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4"/>
      <c r="AA30" s="835"/>
      <c r="AB30" s="1036" t="s">
        <v>11</v>
      </c>
      <c r="AC30" s="1037"/>
      <c r="AD30" s="1038"/>
      <c r="AE30" s="1042" t="s">
        <v>357</v>
      </c>
      <c r="AF30" s="1042"/>
      <c r="AG30" s="1042"/>
      <c r="AH30" s="1042"/>
      <c r="AI30" s="1042" t="s">
        <v>363</v>
      </c>
      <c r="AJ30" s="1042"/>
      <c r="AK30" s="1042"/>
      <c r="AL30" s="1042"/>
      <c r="AM30" s="1042" t="s">
        <v>470</v>
      </c>
      <c r="AN30" s="1042"/>
      <c r="AO30" s="104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4"/>
      <c r="AA37" s="835"/>
      <c r="AB37" s="1036" t="s">
        <v>11</v>
      </c>
      <c r="AC37" s="1037"/>
      <c r="AD37" s="1038"/>
      <c r="AE37" s="1042" t="s">
        <v>357</v>
      </c>
      <c r="AF37" s="1042"/>
      <c r="AG37" s="1042"/>
      <c r="AH37" s="1042"/>
      <c r="AI37" s="1042" t="s">
        <v>363</v>
      </c>
      <c r="AJ37" s="1042"/>
      <c r="AK37" s="1042"/>
      <c r="AL37" s="1042"/>
      <c r="AM37" s="1042" t="s">
        <v>470</v>
      </c>
      <c r="AN37" s="1042"/>
      <c r="AO37" s="104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4"/>
      <c r="AA44" s="835"/>
      <c r="AB44" s="1036" t="s">
        <v>11</v>
      </c>
      <c r="AC44" s="1037"/>
      <c r="AD44" s="1038"/>
      <c r="AE44" s="1042" t="s">
        <v>357</v>
      </c>
      <c r="AF44" s="1042"/>
      <c r="AG44" s="1042"/>
      <c r="AH44" s="1042"/>
      <c r="AI44" s="1042" t="s">
        <v>363</v>
      </c>
      <c r="AJ44" s="1042"/>
      <c r="AK44" s="1042"/>
      <c r="AL44" s="1042"/>
      <c r="AM44" s="1042" t="s">
        <v>470</v>
      </c>
      <c r="AN44" s="1042"/>
      <c r="AO44" s="104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4"/>
      <c r="AA51" s="835"/>
      <c r="AB51" s="556" t="s">
        <v>11</v>
      </c>
      <c r="AC51" s="1037"/>
      <c r="AD51" s="1038"/>
      <c r="AE51" s="1042" t="s">
        <v>357</v>
      </c>
      <c r="AF51" s="1042"/>
      <c r="AG51" s="1042"/>
      <c r="AH51" s="1042"/>
      <c r="AI51" s="1042" t="s">
        <v>363</v>
      </c>
      <c r="AJ51" s="1042"/>
      <c r="AK51" s="1042"/>
      <c r="AL51" s="1042"/>
      <c r="AM51" s="1042" t="s">
        <v>470</v>
      </c>
      <c r="AN51" s="1042"/>
      <c r="AO51" s="104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4"/>
      <c r="AA58" s="835"/>
      <c r="AB58" s="1036" t="s">
        <v>11</v>
      </c>
      <c r="AC58" s="1037"/>
      <c r="AD58" s="1038"/>
      <c r="AE58" s="1042" t="s">
        <v>357</v>
      </c>
      <c r="AF58" s="1042"/>
      <c r="AG58" s="1042"/>
      <c r="AH58" s="1042"/>
      <c r="AI58" s="1042" t="s">
        <v>363</v>
      </c>
      <c r="AJ58" s="1042"/>
      <c r="AK58" s="1042"/>
      <c r="AL58" s="1042"/>
      <c r="AM58" s="1042" t="s">
        <v>470</v>
      </c>
      <c r="AN58" s="1042"/>
      <c r="AO58" s="104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4"/>
      <c r="AA65" s="835"/>
      <c r="AB65" s="1036" t="s">
        <v>11</v>
      </c>
      <c r="AC65" s="1037"/>
      <c r="AD65" s="1038"/>
      <c r="AE65" s="1042" t="s">
        <v>357</v>
      </c>
      <c r="AF65" s="1042"/>
      <c r="AG65" s="1042"/>
      <c r="AH65" s="1042"/>
      <c r="AI65" s="1042" t="s">
        <v>363</v>
      </c>
      <c r="AJ65" s="1042"/>
      <c r="AK65" s="1042"/>
      <c r="AL65" s="1042"/>
      <c r="AM65" s="1042" t="s">
        <v>470</v>
      </c>
      <c r="AN65" s="1042"/>
      <c r="AO65" s="104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7"/>
      <c r="Z4" s="388"/>
      <c r="AA4" s="388"/>
      <c r="AB4" s="810"/>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5"/>
      <c r="B16" s="1056"/>
      <c r="C16" s="1056"/>
      <c r="D16" s="1056"/>
      <c r="E16" s="1056"/>
      <c r="F16" s="1057"/>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7"/>
      <c r="Z17" s="388"/>
      <c r="AA17" s="388"/>
      <c r="AB17" s="810"/>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5"/>
      <c r="B29" s="1056"/>
      <c r="C29" s="1056"/>
      <c r="D29" s="1056"/>
      <c r="E29" s="1056"/>
      <c r="F29" s="1057"/>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7"/>
      <c r="Z30" s="388"/>
      <c r="AA30" s="388"/>
      <c r="AB30" s="810"/>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5"/>
      <c r="B42" s="1056"/>
      <c r="C42" s="1056"/>
      <c r="D42" s="1056"/>
      <c r="E42" s="1056"/>
      <c r="F42" s="1057"/>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7"/>
      <c r="Z43" s="388"/>
      <c r="AA43" s="388"/>
      <c r="AB43" s="810"/>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5"/>
      <c r="B56" s="1056"/>
      <c r="C56" s="1056"/>
      <c r="D56" s="1056"/>
      <c r="E56" s="1056"/>
      <c r="F56" s="1057"/>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7"/>
      <c r="Z57" s="388"/>
      <c r="AA57" s="388"/>
      <c r="AB57" s="810"/>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5"/>
      <c r="B69" s="1056"/>
      <c r="C69" s="1056"/>
      <c r="D69" s="1056"/>
      <c r="E69" s="1056"/>
      <c r="F69" s="1057"/>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7"/>
      <c r="Z70" s="388"/>
      <c r="AA70" s="388"/>
      <c r="AB70" s="810"/>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5"/>
      <c r="B82" s="1056"/>
      <c r="C82" s="1056"/>
      <c r="D82" s="1056"/>
      <c r="E82" s="1056"/>
      <c r="F82" s="1057"/>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7"/>
      <c r="Z83" s="388"/>
      <c r="AA83" s="388"/>
      <c r="AB83" s="810"/>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5"/>
      <c r="B95" s="1056"/>
      <c r="C95" s="1056"/>
      <c r="D95" s="1056"/>
      <c r="E95" s="1056"/>
      <c r="F95" s="1057"/>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7"/>
      <c r="Z96" s="388"/>
      <c r="AA96" s="388"/>
      <c r="AB96" s="810"/>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5"/>
      <c r="B109" s="1056"/>
      <c r="C109" s="1056"/>
      <c r="D109" s="1056"/>
      <c r="E109" s="1056"/>
      <c r="F109" s="1057"/>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0"/>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5"/>
      <c r="B122" s="1056"/>
      <c r="C122" s="1056"/>
      <c r="D122" s="1056"/>
      <c r="E122" s="1056"/>
      <c r="F122" s="1057"/>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0"/>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5"/>
      <c r="B135" s="1056"/>
      <c r="C135" s="1056"/>
      <c r="D135" s="1056"/>
      <c r="E135" s="1056"/>
      <c r="F135" s="1057"/>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0"/>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5"/>
      <c r="B148" s="1056"/>
      <c r="C148" s="1056"/>
      <c r="D148" s="1056"/>
      <c r="E148" s="1056"/>
      <c r="F148" s="1057"/>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0"/>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5"/>
      <c r="B162" s="1056"/>
      <c r="C162" s="1056"/>
      <c r="D162" s="1056"/>
      <c r="E162" s="1056"/>
      <c r="F162" s="1057"/>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0"/>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5"/>
      <c r="B175" s="1056"/>
      <c r="C175" s="1056"/>
      <c r="D175" s="1056"/>
      <c r="E175" s="1056"/>
      <c r="F175" s="1057"/>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0"/>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5"/>
      <c r="B188" s="1056"/>
      <c r="C188" s="1056"/>
      <c r="D188" s="1056"/>
      <c r="E188" s="1056"/>
      <c r="F188" s="1057"/>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0"/>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5"/>
      <c r="B201" s="1056"/>
      <c r="C201" s="1056"/>
      <c r="D201" s="1056"/>
      <c r="E201" s="1056"/>
      <c r="F201" s="1057"/>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0"/>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5"/>
      <c r="B215" s="1056"/>
      <c r="C215" s="1056"/>
      <c r="D215" s="1056"/>
      <c r="E215" s="1056"/>
      <c r="F215" s="1057"/>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0"/>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5"/>
      <c r="B228" s="1056"/>
      <c r="C228" s="1056"/>
      <c r="D228" s="1056"/>
      <c r="E228" s="1056"/>
      <c r="F228" s="1057"/>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0"/>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5"/>
      <c r="B241" s="1056"/>
      <c r="C241" s="1056"/>
      <c r="D241" s="1056"/>
      <c r="E241" s="1056"/>
      <c r="F241" s="1057"/>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0"/>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5"/>
      <c r="B254" s="1056"/>
      <c r="C254" s="1056"/>
      <c r="D254" s="1056"/>
      <c r="E254" s="1056"/>
      <c r="F254" s="1057"/>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0"/>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2018-06-20T01:31:57Z</cp:lastPrinted>
  <dcterms:created xsi:type="dcterms:W3CDTF">2012-03-13T00:50:25Z</dcterms:created>
  <dcterms:modified xsi:type="dcterms:W3CDTF">2020-12-10T09:52:53Z</dcterms:modified>
</cp:coreProperties>
</file>