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225" yWindow="0" windowWidth="14895" windowHeight="10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<sst xmlns="http://schemas.openxmlformats.org/spreadsheetml/2006/main" count="2954" uniqueCount="642">
  <si>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</si>
  <si>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</si>
  <si>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</si>
  <si>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</si>
  <si>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</si>
  <si>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</si>
  <si>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</si>
  <si>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</si>
  <si>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</si>
  <si>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</si>
  <si>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</si>
  <si>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</si>
  <si>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</si>
  <si>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</si>
  <si>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</si>
  <si>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</si>
  <si>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</si>
  <si>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</si>
  <si>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</si>
  <si>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</si>
  <si>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</si>
  <si>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</si>
  <si>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</si>
  <si>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</si>
  <si>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</si>
  <si>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</si>
  <si>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</si>
  <si>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</si>
  <si>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</si>
  <si>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</si>
  <si>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</si>
  <si>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</si>
  <si>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</si>
  <si>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</si>
  <si>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</si>
  <si>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</si>
  <si>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</si>
  <si>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</si>
  <si>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</si>
  <si>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</si>
  <si>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</si>
  <si>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</si>
  <si>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</si>
  <si>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</si>
  <si>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</si>
  <si>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</si>
  <si>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</si>
  <si>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</si>
  <si>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</si>
  <si>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</si>
  <si>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</si>
  <si>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</si>
  <si>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</si>
  <si>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</si>
  <si>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</si>
  <si>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</si>
  <si>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</si>
  <si>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</si>
  <si>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</si>
  <si>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</si>
  <si>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</si>
  <si>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</si>
  <si>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</si>
  <si>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</si>
  <si>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</si>
  <si>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</si>
  <si>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</si>
  <si>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</si>
  <si>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</si>
  <si>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</si>
  <si>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</si>
  <si>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</si>
  <si>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</si>
  <si>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</si>
  <si>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</si>
  <si>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</si>
  <si>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</si>
  <si>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</si>
  <si>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</si>
  <si>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</si>
  <si>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</si>
  <si>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</si>
  <si>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</si>
  <si>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</si>
  <si>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</si>
  <si>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</si>
  <si>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</si>
  <si>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</si>
  <si>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</si>
  <si>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</si>
  <si>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</si>
  <si>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</si>
  <si>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</si>
  <si>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</si>
  <si>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</si>
  <si>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</si>
  <si>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</si>
  <si>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</si>
  <si>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</si>
  <si>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</si>
  <si>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</si>
  <si>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</si>
  <si>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</si>
  <si>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</si>
  <si>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</si>
  <si>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</si>
  <si>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</si>
  <si>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</si>
  <si>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</si>
  <si>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</si>
  <si>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</si>
  <si>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</si>
  <si>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</si>
  <si>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</si>
  <si>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</si>
  <si>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</si>
  <si>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</si>
  <si>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</si>
  <si>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</si>
  <si>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</si>
  <si>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</si>
  <si>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</si>
  <si>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</si>
  <si>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</si>
  <si>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</si>
  <si>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</si>
  <si>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</si>
  <si>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</si>
  <si>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</si>
  <si>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</si>
  <si>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</si>
  <si>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</si>
  <si>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</si>
  <si>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</si>
  <si>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</si>
  <si>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</si>
  <si>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</si>
  <si>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</si>
  <si>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</si>
  <si>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</si>
  <si>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</si>
  <si>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</si>
  <si>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</si>
  <si>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</si>
  <si>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</si>
  <si>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</si>
  <si>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</si>
  <si>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</si>
  <si>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</si>
  <si>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</si>
  <si>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</si>
  <si>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</si>
  <si>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</si>
  <si>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</si>
  <si>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</si>
  <si>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</si>
  <si>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</si>
  <si>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</si>
  <si>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</si>
  <si>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</si>
  <si>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</si>
  <si>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</si>
  <si>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</si>
  <si>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</si>
  <si>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</si>
  <si>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</si>
  <si>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</si>
  <si>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</si>
  <si>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</si>
  <si>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</si>
  <si>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</si>
  <si>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</si>
  <si>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</si>
  <si>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</si>
  <si>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</si>
  <si>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</si>
  <si>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</si>
  <si>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</si>
  <si>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</si>
  <si>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</si>
  <si>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</si>
  <si>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</si>
  <si>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</si>
  <si>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</si>
  <si>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</si>
  <si>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</si>
  <si>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</si>
  <si>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</si>
  <si>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</si>
  <si>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</si>
  <si>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</si>
  <si>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</si>
  <si>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</si>
  <si>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</si>
  <si>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</si>
  <si>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</si>
  <si>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</si>
  <si>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</si>
  <si>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</si>
  <si>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</si>
  <si>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</si>
  <si>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</si>
  <si>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</si>
  <si>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</si>
  <si>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</si>
  <si>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</si>
  <si>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</si>
  <si>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</si>
  <si>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</si>
  <si>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</si>
  <si>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</si>
  <si>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</si>
  <si>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</si>
  <si>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</si>
  <si>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</si>
  <si>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</si>
  <si>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</si>
  <si>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</si>
  <si>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</si>
  <si>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</si>
  <si>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</si>
  <si>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</si>
  <si>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</si>
  <si>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</si>
  <si>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</si>
  <si>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</si>
  <si>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</si>
  <si>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</si>
  <si>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</si>
  <si>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</si>
  <si>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</si>
  <si>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</si>
  <si>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</si>
  <si>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</si>
  <si>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</si>
  <si>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</si>
  <si>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</si>
  <si>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</si>
  <si>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</si>
  <si>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</si>
  <si>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</si>
  <si>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</si>
  <si>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</si>
  <si>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</si>
  <si>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</si>
  <si>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</si>
  <si>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</si>
  <si>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</si>
  <si>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</si>
  <si>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</si>
  <si>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</si>
  <si>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</si>
  <si>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</si>
  <si>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</si>
  <si>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</si>
  <si>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</si>
  <si>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</si>
  <si>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</si>
  <si>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</si>
  <si>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</si>
  <si>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</si>
  <si>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</si>
  <si>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</si>
  <si>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</si>
  <si>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</si>
  <si>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</si>
  <si>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</si>
  <si>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</si>
  <si>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</si>
  <si>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</si>
  <si>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</si>
  <si>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</si>
  <si>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</si>
  <si>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</si>
  <si>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</si>
  <si>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</si>
  <si>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</si>
  <si>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</si>
  <si>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</si>
  <si>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</si>
  <si>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</si>
  <si>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</si>
  <si>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</si>
  <si>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</si>
  <si>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</si>
  <si>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</si>
  <si>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</si>
  <si>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</si>
  <si>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</si>
  <si>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</si>
  <si>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</si>
  <si>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</si>
  <si>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</si>
  <si>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</si>
  <si>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</si>
  <si>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</si>
  <si>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</si>
  <si>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</si>
  <si>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</si>
  <si>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</si>
  <si>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</si>
  <si>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</si>
  <si>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</si>
  <si>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</si>
  <si>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</si>
  <si>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</si>
  <si>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</si>
  <si>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</si>
  <si>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</si>
  <si>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</si>
  <si>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</si>
  <si>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</si>
  <si>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</si>
  <si>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</si>
  <si>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</si>
  <si>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</si>
  <si>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</si>
  <si>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</si>
  <si>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</si>
  <si>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</si>
  <si>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</si>
  <si>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</si>
  <si>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</si>
  <si>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</si>
  <si>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</si>
  <si>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</si>
  <si>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</si>
  <si>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</si>
  <si>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</si>
  <si>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</si>
  <si>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</si>
  <si>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</si>
  <si>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</si>
  <si>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</si>
  <si>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</si>
  <si>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</si>
  <si>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</si>
  <si>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</si>
  <si>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</si>
  <si>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</si>
  <si>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</si>
  <si>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</si>
  <si>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</si>
  <si>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</si>
  <si>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</si>
  <si>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</si>
  <si>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</si>
  <si>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</si>
  <si>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</si>
  <si>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</si>
  <si>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</si>
  <si>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</si>
  <si>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</si>
  <si>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</si>
  <si>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</si>
  <si>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</si>
  <si>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</si>
  <si>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</si>
  <si>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</si>
  <si>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</si>
  <si>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</si>
  <si>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</si>
  <si>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</si>
  <si>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</si>
  <si>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</si>
  <si>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</si>
  <si>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</si>
  <si>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</si>
  <si>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</si>
  <si>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</si>
  <si>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</si>
  <si>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</si>
  <si>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</si>
  <si>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</si>
  <si>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</si>
  <si>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</si>
  <si>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</si>
  <si>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</si>
  <si>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</si>
  <si>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</si>
  <si>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</si>
  <si>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</si>
  <si>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</si>
  <si>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</si>
  <si>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</si>
  <si>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</si>
  <si>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</si>
  <si>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</si>
  <si>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</si>
  <si>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</si>
  <si>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</si>
  <si>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</si>
  <si>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</si>
  <si>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</si>
  <si>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</si>
  <si>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</si>
  <si>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</si>
  <si>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</si>
  <si>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</si>
  <si>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</si>
  <si>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</si>
  <si>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</si>
  <si>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</si>
  <si>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</si>
  <si>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</si>
  <si>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</si>
  <si>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</si>
  <si>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</si>
  <si>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</si>
  <si>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</si>
  <si>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</si>
  <si>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</si>
  <si>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</si>
  <si>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</si>
  <si>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</si>
  <si>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</si>
  <si>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</si>
  <si>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</si>
  <si>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</si>
  <si>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</si>
  <si>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</si>
  <si>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</si>
  <si>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</si>
  <si>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</si>
  <si>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</si>
  <si>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</si>
  <si>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</si>
  <si>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</si>
  <si>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</si>
  <si>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</si>
  <si>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</si>
  <si>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</si>
  <si>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</si>
  <si>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</si>
  <si>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</si>
  <si>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</si>
  <si>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</si>
  <si>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</si>
  <si>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</si>
  <si>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</si>
  <si>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</si>
  <si>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</si>
  <si>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</si>
  <si>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</si>
  <si>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</si>
  <si>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</si>
  <si>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</si>
  <si>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</si>
  <si>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</si>
  <si>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</si>
  <si>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</si>
  <si>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</si>
  <si>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</si>
  <si>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</si>
  <si>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</si>
  <si>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</si>
  <si>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</si>
  <si>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</si>
  <si>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</si>
  <si>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</si>
  <si>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</si>
  <si>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</si>
  <si>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</si>
  <si>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</si>
  <si>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</si>
  <si>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</si>
  <si>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</si>
  <si>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</si>
  <si>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</si>
  <si>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</si>
  <si>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</si>
  <si>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</si>
  <si>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</si>
  <si>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</si>
  <si>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</si>
  <si>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</si>
  <si>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</si>
  <si>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</si>
  <si>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</si>
  <si>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</si>
  <si>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</si>
  <si>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</si>
  <si>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</si>
  <si>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</si>
  <si>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</si>
  <si>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</si>
  <si>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</si>
  <si>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</si>
  <si>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</si>
  <si>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</si>
  <si>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</si>
  <si>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</si>
  <si>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</si>
  <si>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</si>
  <si>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</si>
  <si>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</si>
  <si>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</si>
  <si>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</si>
  <si>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</si>
  <si>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</si>
  <si>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</si>
  <si>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</si>
  <si>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</si>
  <si>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</si>
  <si>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</si>
  <si>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</si>
  <si>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</si>
  <si>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</si>
  <si>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</si>
  <si>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</si>
  <si>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</si>
  <si>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</si>
  <si>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</si>
  <si>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</si>
  <si>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</si>
  <si>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</si>
  <si>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</si>
  <si>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</si>
  <si>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</si>
  <si>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</si>
  <si>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</si>
  <si>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</si>
  <si>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</si>
  <si>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</si>
  <si>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</si>
  <si>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</si>
  <si>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</si>
  <si>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</si>
  <si>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</si>
  <si>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</si>
  <si>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</si>
  <si>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</si>
  <si>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</si>
  <si>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</si>
  <si>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</si>
  <si>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</si>
  <si>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</si>
  <si>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</si>
  <si>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</si>
  <si>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</si>
  <si>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</si>
  <si>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</si>
  <si>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</si>
  <si>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</si>
  <si>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</si>
  <si>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</si>
  <si>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</si>
  <si>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</si>
  <si>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</si>
  <si>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</si>
  <si>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</si>
  <si>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</si>
  <si>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</si>
  <si>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ライフサイエンス研究開発推進経費</t>
    <rPh sb="8" eb="10">
      <t>ケンキュウ</t>
    </rPh>
    <rPh sb="10" eb="12">
      <t>カイハツ</t>
    </rPh>
    <rPh sb="12" eb="14">
      <t>スイシン</t>
    </rPh>
    <rPh sb="14" eb="16">
      <t>ケイヒ</t>
    </rPh>
    <phoneticPr fontId="5"/>
  </si>
  <si>
    <t>研究振興局</t>
    <rPh sb="0" eb="2">
      <t>ケンキュウ</t>
    </rPh>
    <rPh sb="2" eb="4">
      <t>シンコウ</t>
    </rPh>
    <rPh sb="4" eb="5">
      <t>キョク</t>
    </rPh>
    <phoneticPr fontId="5"/>
  </si>
  <si>
    <t>ライフサイエンス課</t>
    <rPh sb="8" eb="9">
      <t>カ</t>
    </rPh>
    <phoneticPr fontId="5"/>
  </si>
  <si>
    <t>-</t>
  </si>
  <si>
    <t>第５期科学技術基本計画（平成28年１月閣議決定）</t>
  </si>
  <si>
    <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t>
  </si>
  <si>
    <t>　ライフサイエンス分野の研究開発の推進全体に必要な経費及び、生命倫理・安全対策に関わる諸問題に対する調査検討、法令・指針の整備、法令・指針に基づく審査、情報提供等を実施する。</t>
  </si>
  <si>
    <t>新23-0052</t>
    <phoneticPr fontId="5"/>
  </si>
  <si>
    <t>-</t>
    <phoneticPr fontId="5"/>
  </si>
  <si>
    <t>261</t>
    <phoneticPr fontId="5"/>
  </si>
  <si>
    <t>234</t>
    <phoneticPr fontId="5"/>
  </si>
  <si>
    <t>232</t>
    <phoneticPr fontId="5"/>
  </si>
  <si>
    <t>222</t>
    <phoneticPr fontId="5"/>
  </si>
  <si>
    <t>242</t>
    <phoneticPr fontId="5"/>
  </si>
  <si>
    <t>非常勤職員手当</t>
  </si>
  <si>
    <t>諸謝金</t>
  </si>
  <si>
    <t>職員旅費</t>
  </si>
  <si>
    <t>委員等旅費</t>
  </si>
  <si>
    <t>庁費</t>
  </si>
  <si>
    <t>生命倫理に関わる法令・指針への不適合事案0件</t>
    <rPh sb="0" eb="2">
      <t>セイメイ</t>
    </rPh>
    <rPh sb="2" eb="4">
      <t>リンリ</t>
    </rPh>
    <rPh sb="5" eb="6">
      <t>カカ</t>
    </rPh>
    <rPh sb="8" eb="10">
      <t>ホウレイ</t>
    </rPh>
    <rPh sb="11" eb="13">
      <t>シシン</t>
    </rPh>
    <rPh sb="15" eb="18">
      <t>フテキゴウ</t>
    </rPh>
    <rPh sb="18" eb="20">
      <t>ジアン</t>
    </rPh>
    <rPh sb="21" eb="22">
      <t>ケン</t>
    </rPh>
    <phoneticPr fontId="5"/>
  </si>
  <si>
    <t>生命倫理に関わる法令・指針への不適合事案の発生件数</t>
    <rPh sb="0" eb="2">
      <t>セイメイ</t>
    </rPh>
    <rPh sb="2" eb="4">
      <t>リンリ</t>
    </rPh>
    <rPh sb="5" eb="6">
      <t>カカ</t>
    </rPh>
    <rPh sb="8" eb="10">
      <t>ホウレイ</t>
    </rPh>
    <phoneticPr fontId="5"/>
  </si>
  <si>
    <t>文科省調べ</t>
    <rPh sb="0" eb="3">
      <t>モンカショウ</t>
    </rPh>
    <rPh sb="3" eb="4">
      <t>シラ</t>
    </rPh>
    <phoneticPr fontId="5"/>
  </si>
  <si>
    <t>件</t>
    <rPh sb="0" eb="1">
      <t>ケン</t>
    </rPh>
    <phoneticPr fontId="5"/>
  </si>
  <si>
    <t>-</t>
    <phoneticPr fontId="5"/>
  </si>
  <si>
    <t>-</t>
    <phoneticPr fontId="5"/>
  </si>
  <si>
    <t>ライフサイエンス分野の研究開発推進に伴う生命倫理・安全対策に関わる会議等の回数</t>
  </si>
  <si>
    <t>本事業はライフサイエンス分野において効率的･効果的に研究開発を推進すること等を目的としており、活動実績の見込みを定量的に示せるものではない。</t>
  </si>
  <si>
    <t>-</t>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</si>
  <si>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</si>
  <si>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</si>
  <si>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</si>
  <si>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</si>
  <si>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生命倫理に関わる法令・指針への不適合事案の発生件数
※目標年度は毎年度</t>
  </si>
  <si>
    <t>本事業において、最先端のライフサイエンス研究の実施に伴って生じうる倫理的課題等への対応として必要となる法令・指針の検討、整備、運用を行い、また、事業者への情報提供等による当該法令・指針の遵守の徹底等を図ることで、上位施策の目標である規制の適切な実施を達成するとともに、測定指標としている法令・指針への不適合事案の発生件数を0に抑える。</t>
  </si>
  <si>
    <t>　ライフサイエンス研究は、 国民や社会のニーズが非常に大きい健康長寿の実現や食料・環境問題の解決等に大きく貢献する一方で、生命の尊厳や人権、生物多様性等に影響を与えかねない。このような悪影響を防ぎ、適正にライフサイエンス研究を発展させて国民・社会の期待に応えるため、法令等を設け、本事業によりその徹底等を図る必要がある。</t>
    <rPh sb="17" eb="19">
      <t>シャカイ</t>
    </rPh>
    <rPh sb="24" eb="26">
      <t>ヒジョウ</t>
    </rPh>
    <rPh sb="27" eb="28">
      <t>オオ</t>
    </rPh>
    <rPh sb="30" eb="32">
      <t>ケンコウ</t>
    </rPh>
    <rPh sb="32" eb="34">
      <t>チョウジュ</t>
    </rPh>
    <rPh sb="35" eb="37">
      <t>ジツゲン</t>
    </rPh>
    <rPh sb="38" eb="40">
      <t>ショクリョウ</t>
    </rPh>
    <rPh sb="41" eb="43">
      <t>カンキョウ</t>
    </rPh>
    <rPh sb="43" eb="45">
      <t>モンダイ</t>
    </rPh>
    <rPh sb="46" eb="48">
      <t>カイケツ</t>
    </rPh>
    <rPh sb="48" eb="49">
      <t>ナド</t>
    </rPh>
    <rPh sb="50" eb="51">
      <t>オオ</t>
    </rPh>
    <rPh sb="53" eb="55">
      <t>コウケン</t>
    </rPh>
    <rPh sb="57" eb="59">
      <t>イッポウ</t>
    </rPh>
    <rPh sb="61" eb="63">
      <t>セイメイ</t>
    </rPh>
    <rPh sb="64" eb="66">
      <t>ソンゲン</t>
    </rPh>
    <rPh sb="67" eb="69">
      <t>ジンケン</t>
    </rPh>
    <rPh sb="70" eb="72">
      <t>セイブツ</t>
    </rPh>
    <rPh sb="72" eb="75">
      <t>タヨウセイ</t>
    </rPh>
    <rPh sb="75" eb="76">
      <t>トウ</t>
    </rPh>
    <rPh sb="77" eb="79">
      <t>エイキョウ</t>
    </rPh>
    <rPh sb="80" eb="81">
      <t>アタ</t>
    </rPh>
    <rPh sb="92" eb="95">
      <t>アクエイキョウ</t>
    </rPh>
    <rPh sb="96" eb="97">
      <t>フセ</t>
    </rPh>
    <rPh sb="99" eb="101">
      <t>テキセイ</t>
    </rPh>
    <rPh sb="110" eb="112">
      <t>ケンキュウ</t>
    </rPh>
    <rPh sb="113" eb="115">
      <t>ハッテン</t>
    </rPh>
    <rPh sb="118" eb="120">
      <t>コクミン</t>
    </rPh>
    <rPh sb="121" eb="123">
      <t>シャカイ</t>
    </rPh>
    <rPh sb="124" eb="126">
      <t>キタイ</t>
    </rPh>
    <rPh sb="127" eb="128">
      <t>コタ</t>
    </rPh>
    <rPh sb="133" eb="135">
      <t>ホウレイ</t>
    </rPh>
    <rPh sb="135" eb="136">
      <t>トウ</t>
    </rPh>
    <rPh sb="137" eb="138">
      <t>モウ</t>
    </rPh>
    <rPh sb="140" eb="141">
      <t>ホン</t>
    </rPh>
    <rPh sb="141" eb="143">
      <t>ジギョウ</t>
    </rPh>
    <rPh sb="148" eb="150">
      <t>テッテイ</t>
    </rPh>
    <rPh sb="150" eb="151">
      <t>トウ</t>
    </rPh>
    <rPh sb="152" eb="153">
      <t>ハカ</t>
    </rPh>
    <rPh sb="154" eb="156">
      <t>ヒツヨウ</t>
    </rPh>
    <phoneticPr fontId="5"/>
  </si>
  <si>
    <t>　ライフサイエンス研究は、地域や官民を越えて実施されるものであるため、国において法令・指針を定めている。定めた法令・指針の徹底等は、国が自ら行うべきものである。</t>
    <rPh sb="9" eb="11">
      <t>ケンキュウ</t>
    </rPh>
    <rPh sb="13" eb="15">
      <t>チイキ</t>
    </rPh>
    <rPh sb="16" eb="18">
      <t>カンミン</t>
    </rPh>
    <rPh sb="19" eb="20">
      <t>コ</t>
    </rPh>
    <rPh sb="22" eb="24">
      <t>ジッシ</t>
    </rPh>
    <rPh sb="35" eb="36">
      <t>クニ</t>
    </rPh>
    <rPh sb="40" eb="42">
      <t>ホウレイ</t>
    </rPh>
    <rPh sb="43" eb="45">
      <t>シシン</t>
    </rPh>
    <rPh sb="46" eb="47">
      <t>サダ</t>
    </rPh>
    <rPh sb="52" eb="53">
      <t>サダ</t>
    </rPh>
    <rPh sb="55" eb="57">
      <t>ホウレイ</t>
    </rPh>
    <rPh sb="58" eb="60">
      <t>シシン</t>
    </rPh>
    <rPh sb="61" eb="63">
      <t>テッテイ</t>
    </rPh>
    <rPh sb="63" eb="64">
      <t>トウ</t>
    </rPh>
    <rPh sb="66" eb="67">
      <t>クニ</t>
    </rPh>
    <rPh sb="68" eb="69">
      <t>ミズカ</t>
    </rPh>
    <rPh sb="70" eb="71">
      <t>オコナ</t>
    </rPh>
    <phoneticPr fontId="5"/>
  </si>
  <si>
    <t>　説明会の開催や現地調査等により法令・指針の徹底等を図ることは、国民の信頼に応えつつ適正にライフサイエンス研究を推進する上で必要かつ適切な事業であり、優先度が高い。</t>
    <rPh sb="1" eb="4">
      <t>セツメイカイ</t>
    </rPh>
    <rPh sb="5" eb="7">
      <t>カイサイ</t>
    </rPh>
    <rPh sb="8" eb="10">
      <t>ゲンチ</t>
    </rPh>
    <rPh sb="10" eb="12">
      <t>チョウサ</t>
    </rPh>
    <rPh sb="12" eb="13">
      <t>トウ</t>
    </rPh>
    <rPh sb="16" eb="18">
      <t>ホウレイ</t>
    </rPh>
    <rPh sb="19" eb="21">
      <t>シシン</t>
    </rPh>
    <rPh sb="22" eb="24">
      <t>テッテイ</t>
    </rPh>
    <rPh sb="24" eb="25">
      <t>トウ</t>
    </rPh>
    <rPh sb="26" eb="27">
      <t>ハカ</t>
    </rPh>
    <rPh sb="32" eb="34">
      <t>コクミン</t>
    </rPh>
    <rPh sb="35" eb="37">
      <t>シンライ</t>
    </rPh>
    <rPh sb="38" eb="39">
      <t>コタ</t>
    </rPh>
    <rPh sb="42" eb="44">
      <t>テキセイ</t>
    </rPh>
    <rPh sb="53" eb="55">
      <t>ケンキュウ</t>
    </rPh>
    <rPh sb="56" eb="58">
      <t>スイシン</t>
    </rPh>
    <rPh sb="60" eb="61">
      <t>ウエ</t>
    </rPh>
    <rPh sb="62" eb="64">
      <t>ヒツヨウ</t>
    </rPh>
    <rPh sb="66" eb="68">
      <t>テキセツ</t>
    </rPh>
    <rPh sb="69" eb="71">
      <t>ジギョウ</t>
    </rPh>
    <rPh sb="75" eb="78">
      <t>ユウセンド</t>
    </rPh>
    <rPh sb="79" eb="80">
      <t>タカ</t>
    </rPh>
    <phoneticPr fontId="5"/>
  </si>
  <si>
    <t>　法令・指針の徹底等を図る上で真に必要な、説明会の開催や調査検討、現地調査等に係る経費（旅費、人件費等）のみを計上している。</t>
    <rPh sb="1" eb="3">
      <t>ホウレイ</t>
    </rPh>
    <rPh sb="4" eb="6">
      <t>シシン</t>
    </rPh>
    <rPh sb="7" eb="9">
      <t>テッテイ</t>
    </rPh>
    <rPh sb="9" eb="10">
      <t>トウ</t>
    </rPh>
    <rPh sb="11" eb="12">
      <t>ハカ</t>
    </rPh>
    <rPh sb="13" eb="14">
      <t>ウエ</t>
    </rPh>
    <rPh sb="15" eb="16">
      <t>シン</t>
    </rPh>
    <rPh sb="17" eb="19">
      <t>ヒツヨウ</t>
    </rPh>
    <rPh sb="21" eb="24">
      <t>セツメイカイ</t>
    </rPh>
    <rPh sb="25" eb="27">
      <t>カイサイ</t>
    </rPh>
    <rPh sb="28" eb="30">
      <t>チョウサ</t>
    </rPh>
    <rPh sb="30" eb="32">
      <t>ケントウ</t>
    </rPh>
    <rPh sb="33" eb="35">
      <t>ゲンチ</t>
    </rPh>
    <rPh sb="35" eb="37">
      <t>チョウサ</t>
    </rPh>
    <rPh sb="37" eb="38">
      <t>トウ</t>
    </rPh>
    <rPh sb="39" eb="40">
      <t>カカ</t>
    </rPh>
    <rPh sb="41" eb="43">
      <t>ケイヒ</t>
    </rPh>
    <rPh sb="44" eb="46">
      <t>リョヒ</t>
    </rPh>
    <rPh sb="47" eb="50">
      <t>ジンケンヒ</t>
    </rPh>
    <rPh sb="50" eb="51">
      <t>トウ</t>
    </rPh>
    <rPh sb="55" eb="57">
      <t>ケイジョウ</t>
    </rPh>
    <phoneticPr fontId="5"/>
  </si>
  <si>
    <t>　法令・指針に対する不適合事案が発生した場合に備え、現地調査や臨時の説明会開催等に係る予算を確保していたが、当該事案の発生を防ぐことができたため。また、下記のとおり会場借料等を削減したため。</t>
    <rPh sb="1" eb="3">
      <t>ホウレイ</t>
    </rPh>
    <rPh sb="4" eb="6">
      <t>シシン</t>
    </rPh>
    <rPh sb="7" eb="8">
      <t>タイ</t>
    </rPh>
    <rPh sb="10" eb="13">
      <t>フテキゴウ</t>
    </rPh>
    <rPh sb="13" eb="15">
      <t>ジアン</t>
    </rPh>
    <rPh sb="16" eb="18">
      <t>ハッセイ</t>
    </rPh>
    <rPh sb="20" eb="22">
      <t>バアイ</t>
    </rPh>
    <rPh sb="23" eb="24">
      <t>ソナ</t>
    </rPh>
    <rPh sb="26" eb="28">
      <t>ゲンチ</t>
    </rPh>
    <rPh sb="28" eb="30">
      <t>チョウサ</t>
    </rPh>
    <rPh sb="31" eb="33">
      <t>リンジ</t>
    </rPh>
    <rPh sb="34" eb="37">
      <t>セツメイカイ</t>
    </rPh>
    <rPh sb="37" eb="39">
      <t>カイサイ</t>
    </rPh>
    <rPh sb="39" eb="40">
      <t>トウ</t>
    </rPh>
    <rPh sb="41" eb="42">
      <t>カカ</t>
    </rPh>
    <rPh sb="43" eb="45">
      <t>ヨサン</t>
    </rPh>
    <rPh sb="46" eb="48">
      <t>カクホ</t>
    </rPh>
    <rPh sb="54" eb="56">
      <t>トウガイ</t>
    </rPh>
    <rPh sb="56" eb="58">
      <t>ジアン</t>
    </rPh>
    <rPh sb="59" eb="61">
      <t>ハッセイ</t>
    </rPh>
    <rPh sb="62" eb="63">
      <t>フセ</t>
    </rPh>
    <rPh sb="76" eb="78">
      <t>カキ</t>
    </rPh>
    <rPh sb="82" eb="84">
      <t>カイジョウ</t>
    </rPh>
    <rPh sb="84" eb="86">
      <t>シャクリョウ</t>
    </rPh>
    <rPh sb="86" eb="87">
      <t>トウ</t>
    </rPh>
    <rPh sb="88" eb="90">
      <t>サクゲン</t>
    </rPh>
    <phoneticPr fontId="5"/>
  </si>
  <si>
    <t>　例えば、法令・指針に関する説明会の会場については、文部科学省内あるいは大学等の公的研究機関とすることにより、会場借料等の削減を図っている。</t>
    <rPh sb="1" eb="2">
      <t>タト</t>
    </rPh>
    <rPh sb="5" eb="7">
      <t>ホウレイ</t>
    </rPh>
    <rPh sb="8" eb="10">
      <t>シシン</t>
    </rPh>
    <rPh sb="11" eb="12">
      <t>カン</t>
    </rPh>
    <rPh sb="14" eb="17">
      <t>セツメイカイ</t>
    </rPh>
    <rPh sb="18" eb="20">
      <t>カイジョウ</t>
    </rPh>
    <rPh sb="26" eb="28">
      <t>モンブ</t>
    </rPh>
    <rPh sb="28" eb="31">
      <t>カガクショウ</t>
    </rPh>
    <rPh sb="31" eb="32">
      <t>ナイ</t>
    </rPh>
    <rPh sb="36" eb="38">
      <t>ダイガク</t>
    </rPh>
    <rPh sb="38" eb="39">
      <t>トウ</t>
    </rPh>
    <rPh sb="40" eb="42">
      <t>コウテキ</t>
    </rPh>
    <rPh sb="42" eb="44">
      <t>ケンキュウ</t>
    </rPh>
    <rPh sb="44" eb="46">
      <t>キカン</t>
    </rPh>
    <rPh sb="55" eb="57">
      <t>カイジョウ</t>
    </rPh>
    <rPh sb="57" eb="59">
      <t>シャクリョウ</t>
    </rPh>
    <rPh sb="59" eb="60">
      <t>トウ</t>
    </rPh>
    <rPh sb="61" eb="63">
      <t>サクゲン</t>
    </rPh>
    <rPh sb="64" eb="65">
      <t>ハカ</t>
    </rPh>
    <phoneticPr fontId="5"/>
  </si>
  <si>
    <t>　遺伝子組換え生物等の第一種使用規程の承認に当たっては、法に基づき学識経験者へ意見聴取を行うこととしているが、その意見聴取に当たり検討会を開催する場合には、環境省と共催し、開催費用も交互に負担するなど、適切に役割分担をしている。</t>
  </si>
  <si>
    <t>環境省</t>
  </si>
  <si>
    <t>遺伝子組換え生物対策費</t>
    <rPh sb="0" eb="3">
      <t>イデンシ</t>
    </rPh>
    <rPh sb="3" eb="5">
      <t>クミカ</t>
    </rPh>
    <rPh sb="6" eb="8">
      <t>セイブツ</t>
    </rPh>
    <rPh sb="8" eb="11">
      <t>タイサクヒ</t>
    </rPh>
    <phoneticPr fontId="5"/>
  </si>
  <si>
    <t>無</t>
  </si>
  <si>
    <t>‐</t>
  </si>
  <si>
    <t>本事業は、ライフサイエンス分野における法令・指針の遵守徹底を図るものである。効率的・効果的な事業実施により、当年度において生命倫理に関わる法令・指針への不適合事案の発生件数をゼロとすることができた。</t>
  </si>
  <si>
    <t>ICTの活用等を通じ、法令・指針の遵守徹底に向けた取組みをより一層効率的・効果的に進める。</t>
  </si>
  <si>
    <t>非常勤職員手当</t>
    <phoneticPr fontId="5"/>
  </si>
  <si>
    <t>非常勤職員手当</t>
    <phoneticPr fontId="5"/>
  </si>
  <si>
    <t>A.個人A</t>
    <rPh sb="2" eb="4">
      <t>コジン</t>
    </rPh>
    <phoneticPr fontId="5"/>
  </si>
  <si>
    <t>個人Ａ</t>
    <rPh sb="0" eb="2">
      <t>コジン</t>
    </rPh>
    <phoneticPr fontId="5"/>
  </si>
  <si>
    <t>個人Ｂ</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</si>
  <si>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</si>
  <si>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</si>
  <si>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</si>
  <si>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</si>
  <si>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</si>
  <si>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</si>
  <si>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</si>
  <si>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</si>
  <si>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非常勤職員手当</t>
    <rPh sb="0" eb="3">
      <t>ヒジョウキン</t>
    </rPh>
    <rPh sb="3" eb="5">
      <t>ショクイン</t>
    </rPh>
    <rPh sb="5" eb="7">
      <t>テアテ</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</si>
  <si>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</si>
  <si>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</si>
  <si>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</si>
  <si>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</si>
  <si>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</si>
  <si>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</si>
  <si>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</si>
  <si>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</si>
  <si>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</si>
  <si>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</si>
  <si>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</si>
  <si>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</si>
  <si>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</si>
  <si>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</si>
  <si>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</si>
  <si>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</si>
  <si>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</si>
  <si>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</si>
  <si>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</si>
  <si>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</si>
  <si>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</si>
  <si>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ライフサイエンス課長
仙波　秀志</t>
    <rPh sb="8" eb="9">
      <t>カ</t>
    </rPh>
    <rPh sb="9" eb="10">
      <t>チョウ</t>
    </rPh>
    <rPh sb="11" eb="13">
      <t>センバ</t>
    </rPh>
    <rPh sb="14" eb="16">
      <t>ヒデシ</t>
    </rPh>
    <phoneticPr fontId="5"/>
  </si>
  <si>
    <t>１．事業評価の観点：この事業は、ライフサイエンス分野の研究開発の推進全体に必要な経費及び、最先端のライフサイエンス課題に関わる諸問題に関する、法令・指針の対応、事業者への情報提供等を実施するものであり、長期継続事業、契約・執行手続等の観点から検証を行った。
２．所見：この事業は平成23年度から実施している長期継続事業であり、経年の執行状況を踏まえながら予算への反映を行うなど、一定の見直しを実施しており、不要理由もコスト削減に留意した妥当なものであると認められる。引き続き事業の実施推進に真に必要なものについて支出し節減に努めながら事業を実施すべきであ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</si>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</sst>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45418</xdr:colOff>
      <xdr:row>742</xdr:row>
      <xdr:rowOff>118032</xdr:rowOff>
    </xdr:from>
    <xdr:to>
      <xdr:col>30</xdr:col>
      <xdr:colOff>198354</xdr:colOff>
      <xdr:row>745</xdr:row>
      <xdr:rowOff>217091</xdr:rowOff>
    </xdr:to>
    <xdr:sp macro="" textlink="">
      <xdr:nvSpPr>
        <xdr:cNvPr id="12" name="Rectangle 9">
          <a:extLst>
            <a:ext uri="{FF2B5EF4-FFF2-40B4-BE49-F238E27FC236}">
              <a16:creationId xmlns:a16="http://schemas.microsoft.com/office/drawing/2014/main" id="{A0930CF1-C6EE-4413-BDC2-F88762520640}"/>
            </a:ext>
          </a:extLst>
        </xdr:cNvPr>
        <xdr:cNvSpPr>
          <a:spLocks noChangeArrowheads="1"/>
        </xdr:cNvSpPr>
      </xdr:nvSpPr>
      <xdr:spPr bwMode="auto">
        <a:xfrm>
          <a:off x="3296618" y="39056232"/>
          <a:ext cx="2997736" cy="11658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127000</xdr:colOff>
      <xdr:row>751</xdr:row>
      <xdr:rowOff>122115</xdr:rowOff>
    </xdr:from>
    <xdr:to>
      <xdr:col>34</xdr:col>
      <xdr:colOff>76292</xdr:colOff>
      <xdr:row>755</xdr:row>
      <xdr:rowOff>348110</xdr:rowOff>
    </xdr:to>
    <xdr:sp macro="" textlink="">
      <xdr:nvSpPr>
        <xdr:cNvPr id="13" name="AutoShape 8">
          <a:extLst>
            <a:ext uri="{FF2B5EF4-FFF2-40B4-BE49-F238E27FC236}">
              <a16:creationId xmlns:a16="http://schemas.microsoft.com/office/drawing/2014/main" id="{81BC0F4E-0E10-4B0B-8F63-76BBB03CBD16}"/>
            </a:ext>
          </a:extLst>
        </xdr:cNvPr>
        <xdr:cNvSpPr>
          <a:spLocks noChangeArrowheads="1"/>
        </xdr:cNvSpPr>
      </xdr:nvSpPr>
      <xdr:spPr bwMode="auto">
        <a:xfrm>
          <a:off x="2768600" y="42260715"/>
          <a:ext cx="4216492" cy="1648395"/>
        </a:xfrm>
        <a:prstGeom prst="bracketPair">
          <a:avLst>
            <a:gd name="adj" fmla="val 83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defRPr sz="1000"/>
          </a:pPr>
          <a:r>
            <a:rPr lang="ja-JP" altLang="en-US" sz="1050">
              <a:solidFill>
                <a:srgbClr xmlns:mc="http://schemas.openxmlformats.org/markup-compatibility/2006" xmlns:a14="http://schemas.microsoft.com/office/drawing/2010/main" val="000000" mc:Ignorable="a14" a14:legacySpreadsheetColorIndex="8"/>
              </a:solidFill>
              <a:latin typeface="ＭＳ Ｐゴシック"/>
            </a:rPr>
            <a: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131518</xdr:colOff>
      <xdr:row>746</xdr:row>
      <xdr:rowOff>85530</xdr:rowOff>
    </xdr:from>
    <xdr:to>
      <xdr:col>24</xdr:col>
      <xdr:colOff>131518</xdr:colOff>
      <xdr:row>747</xdr:row>
      <xdr:rowOff>253192</xdr:rowOff>
    </xdr:to>
    <xdr:sp macro="" textlink="">
      <xdr:nvSpPr>
        <xdr:cNvPr id="14" name="Line 25">
          <a:extLst>
            <a:ext uri="{FF2B5EF4-FFF2-40B4-BE49-F238E27FC236}">
              <a16:creationId xmlns:a16="http://schemas.microsoft.com/office/drawing/2014/main" id="{6332882C-2382-427A-B823-B6DC02777075}"/>
            </a:ext>
          </a:extLst>
        </xdr:cNvPr>
        <xdr:cNvSpPr>
          <a:spLocks noChangeShapeType="1"/>
        </xdr:cNvSpPr>
      </xdr:nvSpPr>
      <xdr:spPr bwMode="auto">
        <a:xfrm rot="10800000" flipV="1">
          <a:off x="5008318" y="40446130"/>
          <a:ext cx="0" cy="523262"/>
        </a:xfrm>
        <a:prstGeom prst="line">
          <a:avLst/>
        </a:prstGeom>
        <a:noFill/>
        <a:ln w="9525">
          <a:solidFill>
            <a:sysClr val="windowText" lastClr="000000"/>
          </a:solidFill>
          <a:round/>
          <a:headEnd type="non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102485</xdr:colOff>
      <xdr:row>747</xdr:row>
      <xdr:rowOff>318800</xdr:rowOff>
    </xdr:from>
    <xdr:to>
      <xdr:col>31</xdr:col>
      <xdr:colOff>51521</xdr:colOff>
      <xdr:row>751</xdr:row>
      <xdr:rowOff>52455</xdr:rowOff>
    </xdr:to>
    <xdr:sp macro="" textlink="">
      <xdr:nvSpPr>
        <xdr:cNvPr id="15" name="Rectangle 9">
          <a:extLst>
            <a:ext uri="{FF2B5EF4-FFF2-40B4-BE49-F238E27FC236}">
              <a16:creationId xmlns:a16="http://schemas.microsoft.com/office/drawing/2014/main" id="{B3EE5398-FB70-479A-BF2A-FE45A97212C8}"/>
            </a:ext>
          </a:extLst>
        </xdr:cNvPr>
        <xdr:cNvSpPr>
          <a:spLocks noChangeArrowheads="1"/>
        </xdr:cNvSpPr>
      </xdr:nvSpPr>
      <xdr:spPr bwMode="auto">
        <a:xfrm>
          <a:off x="3353685" y="41035000"/>
          <a:ext cx="2997036" cy="11560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157019</xdr:colOff>
      <xdr:row>741</xdr:row>
      <xdr:rowOff>342900</xdr:rowOff>
    </xdr:from>
    <xdr:to>
      <xdr:col>45</xdr:col>
      <xdr:colOff>120287</xdr:colOff>
      <xdr:row>745</xdr:row>
      <xdr:rowOff>338038</xdr:rowOff>
    </xdr:to>
    <xdr:sp macro="" textlink="">
      <xdr:nvSpPr>
        <xdr:cNvPr id="16" name="大かっこ 15">
          <a:extLst>
            <a:ext uri="{FF2B5EF4-FFF2-40B4-BE49-F238E27FC236}">
              <a16:creationId xmlns:a16="http://schemas.microsoft.com/office/drawing/2014/main" id="{35EB5622-58EF-4D0F-BF2B-E2477ED9BF78}"/>
            </a:ext>
          </a:extLst>
        </xdr:cNvPr>
        <xdr:cNvSpPr/>
      </xdr:nvSpPr>
      <xdr:spPr>
        <a:xfrm>
          <a:off x="6659419" y="38925500"/>
          <a:ext cx="2604868" cy="14175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9.2</a:t>
          </a:r>
          <a:r>
            <a:rPr kumimoji="1" lang="ja-JP" altLang="en-US" sz="1100" baseline="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庁費</a:t>
          </a:r>
          <a:r>
            <a:rPr lang="ja-JP" altLang="en-US" sz="110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a:t>
          </a:r>
          <a:r>
            <a:rPr lang="en-US" altLang="ja-JP" sz="1100" baseline="0">
              <a:solidFill>
                <a:schemeClr val="tx1"/>
              </a:solidFill>
              <a:effectLst/>
              <a:latin typeface="+mn-lt"/>
              <a:ea typeface="+mn-ea"/>
              <a:cs typeface="+mn-cs"/>
            </a:rPr>
            <a:t>4.2</a:t>
          </a:r>
          <a:r>
            <a:rPr lang="ja-JP" altLang="en-US" sz="1100">
              <a:solidFill>
                <a:schemeClr val="tx1"/>
              </a:solidFill>
              <a:effectLst/>
              <a:latin typeface="+mn-lt"/>
              <a:ea typeface="+mn-ea"/>
              <a:cs typeface="+mn-cs"/>
            </a:rPr>
            <a:t>百万円</a:t>
          </a:r>
          <a:endParaRPr lang="ja-JP" altLang="ja-JP" sz="1000">
            <a:effectLst/>
          </a:endParaRPr>
        </a:p>
        <a:p>
          <a:r>
            <a:rPr kumimoji="1" lang="ja-JP" altLang="ja-JP" sz="1100">
              <a:solidFill>
                <a:schemeClr val="tx1"/>
              </a:solidFill>
              <a:effectLst/>
              <a:latin typeface="+mn-lt"/>
              <a:ea typeface="+mn-ea"/>
              <a:cs typeface="+mn-cs"/>
            </a:rPr>
            <a:t>委員等旅費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5.4</a:t>
          </a:r>
          <a:r>
            <a:rPr kumimoji="1" lang="ja-JP" altLang="en-US" sz="110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諸謝金</a:t>
          </a: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1.1</a:t>
          </a:r>
          <a:r>
            <a:rPr lang="ja-JP" altLang="en-US"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248</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186</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555</v>
      </c>
      <c r="AF5" s="698"/>
      <c r="AG5" s="698"/>
      <c r="AH5" s="698"/>
      <c r="AI5" s="698"/>
      <c r="AJ5" s="698"/>
      <c r="AK5" s="698"/>
      <c r="AL5" s="698"/>
      <c r="AM5" s="698"/>
      <c r="AN5" s="698"/>
      <c r="AO5" s="698"/>
      <c r="AP5" s="699"/>
      <c r="AQ5" s="700" t="s">
        <v>635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7" t="s">
        <v>557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医療分野の研究開発関連</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155</v>
      </c>
      <c r="Q13" s="657"/>
      <c r="R13" s="657"/>
      <c r="S13" s="657"/>
      <c r="T13" s="657"/>
      <c r="U13" s="657"/>
      <c r="V13" s="658"/>
      <c r="W13" s="656">
        <v>66</v>
      </c>
      <c r="X13" s="657"/>
      <c r="Y13" s="657"/>
      <c r="Z13" s="657"/>
      <c r="AA13" s="657"/>
      <c r="AB13" s="657"/>
      <c r="AC13" s="658"/>
      <c r="AD13" s="656">
        <v>64</v>
      </c>
      <c r="AE13" s="657"/>
      <c r="AF13" s="657"/>
      <c r="AG13" s="657"/>
      <c r="AH13" s="657"/>
      <c r="AI13" s="657"/>
      <c r="AJ13" s="658"/>
      <c r="AK13" s="656">
        <v>55</v>
      </c>
      <c r="AL13" s="657"/>
      <c r="AM13" s="657"/>
      <c r="AN13" s="657"/>
      <c r="AO13" s="657"/>
      <c r="AP13" s="657"/>
      <c r="AQ13" s="658"/>
      <c r="AR13" s="914">
        <v>55</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v>-30</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640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641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641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641</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125</v>
      </c>
      <c r="Q18" s="875"/>
      <c r="R18" s="875"/>
      <c r="S18" s="875"/>
      <c r="T18" s="875"/>
      <c r="U18" s="875"/>
      <c r="V18" s="876"/>
      <c r="W18" s="874">
        <f>SUM(W13:AC17)</f>
        <v>66</v>
      </c>
      <c r="X18" s="875"/>
      <c r="Y18" s="875"/>
      <c r="Z18" s="875"/>
      <c r="AA18" s="875"/>
      <c r="AB18" s="875"/>
      <c r="AC18" s="876"/>
      <c r="AD18" s="874">
        <f>SUM(AD13:AJ17)</f>
        <v>64</v>
      </c>
      <c r="AE18" s="875"/>
      <c r="AF18" s="875"/>
      <c r="AG18" s="875"/>
      <c r="AH18" s="875"/>
      <c r="AI18" s="875"/>
      <c r="AJ18" s="876"/>
      <c r="AK18" s="874">
        <f>SUM(AK13:AQ17)</f>
        <v>55</v>
      </c>
      <c r="AL18" s="875"/>
      <c r="AM18" s="875"/>
      <c r="AN18" s="875"/>
      <c r="AO18" s="875"/>
      <c r="AP18" s="875"/>
      <c r="AQ18" s="876"/>
      <c r="AR18" s="874">
        <f>SUM(AR13:AX17)</f>
        <v>55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119</v>
      </c>
      <c r="Q19" s="657"/>
      <c r="R19" s="657"/>
      <c r="S19" s="657"/>
      <c r="T19" s="657"/>
      <c r="U19" s="657"/>
      <c r="V19" s="658"/>
      <c r="W19" s="656">
        <v>46.6</v>
      </c>
      <c r="X19" s="657"/>
      <c r="Y19" s="657"/>
      <c r="Z19" s="657"/>
      <c r="AA19" s="657"/>
      <c r="AB19" s="657"/>
      <c r="AC19" s="658"/>
      <c r="AD19" s="656">
        <v>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0.95199999999999996</v>
      </c>
      <c r="Q20" s="311"/>
      <c r="R20" s="311"/>
      <c r="S20" s="311"/>
      <c r="T20" s="311"/>
      <c r="U20" s="311"/>
      <c r="V20" s="311"/>
      <c r="W20" s="311">
        <f t="shared" ref="W20" si="0">IF(W18=0, "-", SUM(W19)/W18)</f>
        <v>0.70606060606060606</v>
      </c>
      <c r="X20" s="311"/>
      <c r="Y20" s="311"/>
      <c r="Z20" s="311"/>
      <c r="AA20" s="311"/>
      <c r="AB20" s="311"/>
      <c r="AC20" s="311"/>
      <c r="AD20" s="311">
        <f t="shared" ref="AD20" si="1">IF(AD18=0, "-", SUM(AD19)/AD18)</f>
        <v>0.703125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0.95199999999999996</v>
      </c>
      <c r="Q21" s="311"/>
      <c r="R21" s="311"/>
      <c r="S21" s="311"/>
      <c r="T21" s="311"/>
      <c r="U21" s="311"/>
      <c r="V21" s="311"/>
      <c r="W21" s="311">
        <f t="shared" ref="W21" si="2">IF(W19=0, "-", SUM(W19)/SUM(W13,W14))</f>
        <v>0.70606060606060606</v>
      </c>
      <c r="X21" s="311"/>
      <c r="Y21" s="311"/>
      <c r="Z21" s="311"/>
      <c r="AA21" s="311"/>
      <c r="AB21" s="311"/>
      <c r="AC21" s="311"/>
      <c r="AD21" s="311">
        <f t="shared" ref="AD21" si="3">IF(AD19=0, "-", SUM(AD19)/SUM(AD13,AD14))</f>
        <v>0.703125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567</v>
      </c>
      <c r="H23" s="948"/>
      <c r="I23" s="948"/>
      <c r="J23" s="948"/>
      <c r="K23" s="948"/>
      <c r="L23" s="948"/>
      <c r="M23" s="948"/>
      <c r="N23" s="948"/>
      <c r="O23" s="949"/>
      <c r="P23" s="914">
        <v>29</v>
      </c>
      <c r="Q23" s="915"/>
      <c r="R23" s="915"/>
      <c r="S23" s="915"/>
      <c r="T23" s="915"/>
      <c r="U23" s="915"/>
      <c r="V23" s="932"/>
      <c r="W23" s="914">
        <v>29</v>
      </c>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569</v>
      </c>
      <c r="H24" s="951"/>
      <c r="I24" s="951"/>
      <c r="J24" s="951"/>
      <c r="K24" s="951"/>
      <c r="L24" s="951"/>
      <c r="M24" s="951"/>
      <c r="N24" s="951"/>
      <c r="O24" s="952"/>
      <c r="P24" s="656">
        <v>14</v>
      </c>
      <c r="Q24" s="657"/>
      <c r="R24" s="657"/>
      <c r="S24" s="657"/>
      <c r="T24" s="657"/>
      <c r="U24" s="657"/>
      <c r="V24" s="658"/>
      <c r="W24" s="656">
        <v>14</v>
      </c>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571</v>
      </c>
      <c r="H25" s="951"/>
      <c r="I25" s="951"/>
      <c r="J25" s="951"/>
      <c r="K25" s="951"/>
      <c r="L25" s="951"/>
      <c r="M25" s="951"/>
      <c r="N25" s="951"/>
      <c r="O25" s="952"/>
      <c r="P25" s="656">
        <v>6.3</v>
      </c>
      <c r="Q25" s="657"/>
      <c r="R25" s="657"/>
      <c r="S25" s="657"/>
      <c r="T25" s="657"/>
      <c r="U25" s="657"/>
      <c r="V25" s="658"/>
      <c r="W25" s="656">
        <v>6.3</v>
      </c>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570</v>
      </c>
      <c r="H26" s="951"/>
      <c r="I26" s="951"/>
      <c r="J26" s="951"/>
      <c r="K26" s="951"/>
      <c r="L26" s="951"/>
      <c r="M26" s="951"/>
      <c r="N26" s="951"/>
      <c r="O26" s="952"/>
      <c r="P26" s="656">
        <v>4.2</v>
      </c>
      <c r="Q26" s="657"/>
      <c r="R26" s="657"/>
      <c r="S26" s="657"/>
      <c r="T26" s="657"/>
      <c r="U26" s="657"/>
      <c r="V26" s="658"/>
      <c r="W26" s="656">
        <v>4.2</v>
      </c>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568</v>
      </c>
      <c r="H27" s="951"/>
      <c r="I27" s="951"/>
      <c r="J27" s="951"/>
      <c r="K27" s="951"/>
      <c r="L27" s="951"/>
      <c r="M27" s="951"/>
      <c r="N27" s="951"/>
      <c r="O27" s="952"/>
      <c r="P27" s="656">
        <v>1.5</v>
      </c>
      <c r="Q27" s="657"/>
      <c r="R27" s="657"/>
      <c r="S27" s="657"/>
      <c r="T27" s="657"/>
      <c r="U27" s="657"/>
      <c r="V27" s="658"/>
      <c r="W27" s="656">
        <v>1.5</v>
      </c>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55</v>
      </c>
      <c r="Q29" s="929"/>
      <c r="R29" s="929"/>
      <c r="S29" s="929"/>
      <c r="T29" s="929"/>
      <c r="U29" s="929"/>
      <c r="V29" s="930"/>
      <c r="W29" s="928">
        <f>AR13</f>
        <v>55</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576</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573</v>
      </c>
      <c r="Q32" s="98"/>
      <c r="R32" s="98"/>
      <c r="S32" s="98"/>
      <c r="T32" s="98"/>
      <c r="U32" s="98"/>
      <c r="V32" s="98"/>
      <c r="W32" s="98"/>
      <c r="X32" s="99"/>
      <c r="Y32" s="467" t="s">
        <v>12</v>
      </c>
      <c r="Z32" s="527"/>
      <c r="AA32" s="528"/>
      <c r="AB32" s="457" t="s">
        <v>575</v>
      </c>
      <c r="AC32" s="457"/>
      <c r="AD32" s="457"/>
      <c r="AE32" s="211">
        <v>0</v>
      </c>
      <c r="AF32" s="212"/>
      <c r="AG32" s="212"/>
      <c r="AH32" s="212"/>
      <c r="AI32" s="211">
        <v>0</v>
      </c>
      <c r="AJ32" s="212"/>
      <c r="AK32" s="212"/>
      <c r="AL32" s="212"/>
      <c r="AM32" s="211">
        <v>0</v>
      </c>
      <c r="AN32" s="212"/>
      <c r="AO32" s="212"/>
      <c r="AP32" s="212"/>
      <c r="AQ32" s="333" t="s">
        <v>577</v>
      </c>
      <c r="AR32" s="200"/>
      <c r="AS32" s="200"/>
      <c r="AT32" s="334"/>
      <c r="AU32" s="212" t="s">
        <v>576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575</v>
      </c>
      <c r="AC33" s="519"/>
      <c r="AD33" s="519"/>
      <c r="AE33" s="211">
        <v>0</v>
      </c>
      <c r="AF33" s="212"/>
      <c r="AG33" s="212"/>
      <c r="AH33" s="212"/>
      <c r="AI33" s="211">
        <v>0</v>
      </c>
      <c r="AJ33" s="212"/>
      <c r="AK33" s="212"/>
      <c r="AL33" s="212"/>
      <c r="AM33" s="211">
        <v>0</v>
      </c>
      <c r="AN33" s="212"/>
      <c r="AO33" s="212"/>
      <c r="AP33" s="212"/>
      <c r="AQ33" s="333">
        <v>0</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576</v>
      </c>
      <c r="AF34" s="212"/>
      <c r="AG34" s="212"/>
      <c r="AH34" s="212"/>
      <c r="AI34" s="211" t="s">
        <v>576</v>
      </c>
      <c r="AJ34" s="212"/>
      <c r="AK34" s="212"/>
      <c r="AL34" s="212"/>
      <c r="AM34" s="211" t="s">
        <v>621</v>
      </c>
      <c r="AN34" s="212"/>
      <c r="AO34" s="212"/>
      <c r="AP34" s="212"/>
      <c r="AQ34" s="333" t="s">
        <v>576</v>
      </c>
      <c r="AR34" s="200"/>
      <c r="AS34" s="200"/>
      <c r="AT34" s="334"/>
      <c r="AU34" s="212" t="s">
        <v>577</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17</v>
      </c>
      <c r="AF101" s="212"/>
      <c r="AG101" s="212"/>
      <c r="AH101" s="213"/>
      <c r="AI101" s="211">
        <v>29</v>
      </c>
      <c r="AJ101" s="212"/>
      <c r="AK101" s="212"/>
      <c r="AL101" s="213"/>
      <c r="AM101" s="211">
        <v>24</v>
      </c>
      <c r="AN101" s="212"/>
      <c r="AO101" s="212"/>
      <c r="AP101" s="213"/>
      <c r="AQ101" s="211" t="s">
        <v>622</v>
      </c>
      <c r="AR101" s="212"/>
      <c r="AS101" s="212"/>
      <c r="AT101" s="213"/>
      <c r="AU101" s="211" t="s">
        <v>622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556</v>
      </c>
      <c r="AF102" s="414"/>
      <c r="AG102" s="414"/>
      <c r="AH102" s="414"/>
      <c r="AI102" s="414">
        <v>17</v>
      </c>
      <c r="AJ102" s="414"/>
      <c r="AK102" s="414"/>
      <c r="AL102" s="414"/>
      <c r="AM102" s="414">
        <v>19</v>
      </c>
      <c r="AN102" s="414"/>
      <c r="AO102" s="414"/>
      <c r="AP102" s="414"/>
      <c r="AQ102" s="266">
        <v>20</v>
      </c>
      <c r="AR102" s="267"/>
      <c r="AS102" s="267"/>
      <c r="AT102" s="312"/>
      <c r="AU102" s="266">
        <v>20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t="s">
        <v>576</v>
      </c>
      <c r="AF116" s="414"/>
      <c r="AG116" s="414"/>
      <c r="AH116" s="414"/>
      <c r="AI116" s="414" t="s">
        <v>576</v>
      </c>
      <c r="AJ116" s="414"/>
      <c r="AK116" s="414"/>
      <c r="AL116" s="414"/>
      <c r="AM116" s="414" t="s">
        <v>576</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576</v>
      </c>
      <c r="AF117" s="547"/>
      <c r="AG117" s="547"/>
      <c r="AH117" s="547"/>
      <c r="AI117" s="547" t="s">
        <v>580</v>
      </c>
      <c r="AJ117" s="547"/>
      <c r="AK117" s="547"/>
      <c r="AL117" s="547"/>
      <c r="AM117" s="547" t="s">
        <v>581</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0</v>
      </c>
      <c r="AF134" s="200"/>
      <c r="AG134" s="200"/>
      <c r="AH134" s="200"/>
      <c r="AI134" s="199">
        <v>0</v>
      </c>
      <c r="AJ134" s="200"/>
      <c r="AK134" s="200"/>
      <c r="AL134" s="200"/>
      <c r="AM134" s="199">
        <v>0</v>
      </c>
      <c r="AN134" s="200"/>
      <c r="AO134" s="200"/>
      <c r="AP134" s="200"/>
      <c r="AQ134" s="199" t="s">
        <v>576</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0</v>
      </c>
      <c r="AF135" s="200"/>
      <c r="AG135" s="200"/>
      <c r="AH135" s="200"/>
      <c r="AI135" s="199">
        <v>0</v>
      </c>
      <c r="AJ135" s="200"/>
      <c r="AK135" s="200"/>
      <c r="AL135" s="200"/>
      <c r="AM135" s="199">
        <v>0</v>
      </c>
      <c r="AN135" s="200"/>
      <c r="AO135" s="200"/>
      <c r="AP135" s="200"/>
      <c r="AQ135" s="199" t="s">
        <v>639</v>
      </c>
      <c r="AR135" s="200"/>
      <c r="AS135" s="200"/>
      <c r="AT135" s="200"/>
      <c r="AU135" s="199">
        <v>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556</v>
      </c>
      <c r="K430" s="896"/>
      <c r="L430" s="896"/>
      <c r="M430" s="896"/>
      <c r="N430" s="896"/>
      <c r="O430" s="896"/>
      <c r="P430" s="896"/>
      <c r="Q430" s="896"/>
      <c r="R430" s="896"/>
      <c r="S430" s="896"/>
      <c r="T430" s="897"/>
      <c r="U430" s="587" t="s">
        <v>626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631</v>
      </c>
      <c r="AF432" s="193"/>
      <c r="AG432" s="126" t="s">
        <v>356</v>
      </c>
      <c r="AH432" s="127"/>
      <c r="AI432" s="149"/>
      <c r="AJ432" s="149"/>
      <c r="AK432" s="149"/>
      <c r="AL432" s="147"/>
      <c r="AM432" s="149"/>
      <c r="AN432" s="149"/>
      <c r="AO432" s="149"/>
      <c r="AP432" s="147"/>
      <c r="AQ432" s="589" t="s">
        <v>632</v>
      </c>
      <c r="AR432" s="193"/>
      <c r="AS432" s="126" t="s">
        <v>356</v>
      </c>
      <c r="AT432" s="127"/>
      <c r="AU432" s="193" t="s">
        <v>631</v>
      </c>
      <c r="AV432" s="193"/>
      <c r="AW432" s="126" t="s">
        <v>300</v>
      </c>
      <c r="AX432" s="188"/>
    </row>
    <row r="433" spans="1:50" ht="23.25" customHeight="1" x14ac:dyDescent="0.15">
      <c r="A433" s="182"/>
      <c r="B433" s="179"/>
      <c r="C433" s="173"/>
      <c r="D433" s="179"/>
      <c r="E433" s="335"/>
      <c r="F433" s="336"/>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627</v>
      </c>
      <c r="AC433" s="206"/>
      <c r="AD433" s="206"/>
      <c r="AE433" s="333" t="s">
        <v>627</v>
      </c>
      <c r="AF433" s="200"/>
      <c r="AG433" s="200"/>
      <c r="AH433" s="200"/>
      <c r="AI433" s="333" t="s">
        <v>626</v>
      </c>
      <c r="AJ433" s="200"/>
      <c r="AK433" s="200"/>
      <c r="AL433" s="200"/>
      <c r="AM433" s="333" t="s">
        <v>626</v>
      </c>
      <c r="AN433" s="200"/>
      <c r="AO433" s="200"/>
      <c r="AP433" s="334"/>
      <c r="AQ433" s="333" t="s">
        <v>627</v>
      </c>
      <c r="AR433" s="200"/>
      <c r="AS433" s="200"/>
      <c r="AT433" s="334"/>
      <c r="AU433" s="200" t="s">
        <v>628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627</v>
      </c>
      <c r="AF434" s="200"/>
      <c r="AG434" s="200"/>
      <c r="AH434" s="334"/>
      <c r="AI434" s="333" t="s">
        <v>628</v>
      </c>
      <c r="AJ434" s="200"/>
      <c r="AK434" s="200"/>
      <c r="AL434" s="200"/>
      <c r="AM434" s="333" t="s">
        <v>627</v>
      </c>
      <c r="AN434" s="200"/>
      <c r="AO434" s="200"/>
      <c r="AP434" s="334"/>
      <c r="AQ434" s="333" t="s">
        <v>628</v>
      </c>
      <c r="AR434" s="200"/>
      <c r="AS434" s="200"/>
      <c r="AT434" s="334"/>
      <c r="AU434" s="200" t="s">
        <v>629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627</v>
      </c>
      <c r="AF435" s="200"/>
      <c r="AG435" s="200"/>
      <c r="AH435" s="334"/>
      <c r="AI435" s="333" t="s">
        <v>627</v>
      </c>
      <c r="AJ435" s="200"/>
      <c r="AK435" s="200"/>
      <c r="AL435" s="200"/>
      <c r="AM435" s="333" t="s">
        <v>627</v>
      </c>
      <c r="AN435" s="200"/>
      <c r="AO435" s="200"/>
      <c r="AP435" s="334"/>
      <c r="AQ435" s="333" t="s">
        <v>627</v>
      </c>
      <c r="AR435" s="200"/>
      <c r="AS435" s="200"/>
      <c r="AT435" s="334"/>
      <c r="AU435" s="200" t="s">
        <v>634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356</v>
      </c>
      <c r="AH457" s="127"/>
      <c r="AI457" s="149"/>
      <c r="AJ457" s="149"/>
      <c r="AK457" s="149"/>
      <c r="AL457" s="147"/>
      <c r="AM457" s="149"/>
      <c r="AN457" s="149"/>
      <c r="AO457" s="149"/>
      <c r="AP457" s="147"/>
      <c r="AQ457" s="589" t="s">
        <v>633</v>
      </c>
      <c r="AR457" s="193"/>
      <c r="AS457" s="126" t="s">
        <v>356</v>
      </c>
      <c r="AT457" s="127"/>
      <c r="AU457" s="193" t="s">
        <v>632</v>
      </c>
      <c r="AV457" s="193"/>
      <c r="AW457" s="126" t="s">
        <v>300</v>
      </c>
      <c r="AX457" s="188"/>
    </row>
    <row r="458" spans="1:50" ht="23.25" customHeight="1" x14ac:dyDescent="0.15">
      <c r="A458" s="182"/>
      <c r="B458" s="179"/>
      <c r="C458" s="173"/>
      <c r="D458" s="179"/>
      <c r="E458" s="335"/>
      <c r="F458" s="336"/>
      <c r="G458" s="97" t="s">
        <v>624</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627</v>
      </c>
      <c r="AF458" s="200"/>
      <c r="AG458" s="200"/>
      <c r="AH458" s="200"/>
      <c r="AI458" s="333" t="s">
        <v>627</v>
      </c>
      <c r="AJ458" s="200"/>
      <c r="AK458" s="200"/>
      <c r="AL458" s="200"/>
      <c r="AM458" s="333" t="s">
        <v>627</v>
      </c>
      <c r="AN458" s="200"/>
      <c r="AO458" s="200"/>
      <c r="AP458" s="334"/>
      <c r="AQ458" s="333" t="s">
        <v>630</v>
      </c>
      <c r="AR458" s="200"/>
      <c r="AS458" s="200"/>
      <c r="AT458" s="334"/>
      <c r="AU458" s="200" t="s">
        <v>626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3" t="s">
        <v>628</v>
      </c>
      <c r="AF459" s="200"/>
      <c r="AG459" s="200"/>
      <c r="AH459" s="334"/>
      <c r="AI459" s="333" t="s">
        <v>626</v>
      </c>
      <c r="AJ459" s="200"/>
      <c r="AK459" s="200"/>
      <c r="AL459" s="200"/>
      <c r="AM459" s="333" t="s">
        <v>628</v>
      </c>
      <c r="AN459" s="200"/>
      <c r="AO459" s="200"/>
      <c r="AP459" s="334"/>
      <c r="AQ459" s="333" t="s">
        <v>627</v>
      </c>
      <c r="AR459" s="200"/>
      <c r="AS459" s="200"/>
      <c r="AT459" s="334"/>
      <c r="AU459" s="200" t="s">
        <v>628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628</v>
      </c>
      <c r="AF460" s="200"/>
      <c r="AG460" s="200"/>
      <c r="AH460" s="334"/>
      <c r="AI460" s="333" t="s">
        <v>627</v>
      </c>
      <c r="AJ460" s="200"/>
      <c r="AK460" s="200"/>
      <c r="AL460" s="200"/>
      <c r="AM460" s="333" t="s">
        <v>634</v>
      </c>
      <c r="AN460" s="200"/>
      <c r="AO460" s="200"/>
      <c r="AP460" s="334"/>
      <c r="AQ460" s="333" t="s">
        <v>628</v>
      </c>
      <c r="AR460" s="200"/>
      <c r="AS460" s="200"/>
      <c r="AT460" s="334"/>
      <c r="AU460" s="200" t="s">
        <v>628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625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109.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551</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551</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597</v>
      </c>
      <c r="AE705" s="714"/>
      <c r="AF705" s="714"/>
      <c r="AG705" s="118"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596</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19.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597</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1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597</v>
      </c>
      <c r="AE709" s="322"/>
      <c r="AF709" s="322"/>
      <c r="AG709" s="94" t="s">
        <v>556</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57.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94" t="s">
        <v>591</v>
      </c>
      <c r="AH712" s="95"/>
      <c r="AI712" s="95"/>
      <c r="AJ712" s="95"/>
      <c r="AK712" s="95"/>
      <c r="AL712" s="95"/>
      <c r="AM712" s="95"/>
      <c r="AN712" s="95"/>
      <c r="AO712" s="95"/>
      <c r="AP712" s="95"/>
      <c r="AQ712" s="95"/>
      <c r="AR712" s="95"/>
      <c r="AS712" s="95"/>
      <c r="AT712" s="95"/>
      <c r="AU712" s="95"/>
      <c r="AV712" s="95"/>
      <c r="AW712" s="95"/>
      <c r="AX712" s="96"/>
    </row>
    <row r="713" spans="1:50" ht="20.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597</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57.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597</v>
      </c>
      <c r="AE715" s="604"/>
      <c r="AF715" s="655"/>
      <c r="AG715" s="741" t="s">
        <v>556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20.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597</v>
      </c>
      <c r="AE717" s="322"/>
      <c r="AF717" s="322"/>
      <c r="AG717" s="94" t="s">
        <v>556</v>
      </c>
      <c r="AH717" s="95"/>
      <c r="AI717" s="95"/>
      <c r="AJ717" s="95"/>
      <c r="AK717" s="95"/>
      <c r="AL717" s="95"/>
      <c r="AM717" s="95"/>
      <c r="AN717" s="95"/>
      <c r="AO717" s="95"/>
      <c r="AP717" s="95"/>
      <c r="AQ717" s="95"/>
      <c r="AR717" s="95"/>
      <c r="AS717" s="95"/>
      <c r="AT717" s="95"/>
      <c r="AU717" s="95"/>
      <c r="AV717" s="95"/>
      <c r="AW717" s="95"/>
      <c r="AX717" s="96"/>
    </row>
    <row r="718" spans="1:50" ht="20.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594</v>
      </c>
      <c r="D721" s="290"/>
      <c r="E721" s="290"/>
      <c r="F721" s="291"/>
      <c r="G721" s="280"/>
      <c r="H721" s="281"/>
      <c r="I721" s="83" t="str">
        <f>IF(OR(G721="　", G721=""), "", "-")</f>
        <v/>
      </c>
      <c r="J721" s="284">
        <v>231</v>
      </c>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8.25" customHeight="1" thickBot="1" x14ac:dyDescent="0.2">
      <c r="A729" s="633" t="s">
        <v>637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9.75" customHeight="1" thickBot="1" x14ac:dyDescent="0.2">
      <c r="A731" s="798" t="s">
        <v>257</v>
      </c>
      <c r="B731" s="799"/>
      <c r="C731" s="799"/>
      <c r="D731" s="799"/>
      <c r="E731" s="800"/>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2.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561</v>
      </c>
      <c r="F737" s="983"/>
      <c r="G737" s="983"/>
      <c r="H737" s="983"/>
      <c r="I737" s="983"/>
      <c r="J737" s="983"/>
      <c r="K737" s="983"/>
      <c r="L737" s="983"/>
      <c r="M737" s="983"/>
      <c r="N737" s="358" t="s">
        <v>358</v>
      </c>
      <c r="O737" s="358"/>
      <c r="P737" s="358"/>
      <c r="Q737" s="358"/>
      <c r="R737" s="991" t="s">
        <v>560</v>
      </c>
      <c r="S737" s="983"/>
      <c r="T737" s="983"/>
      <c r="U737" s="983"/>
      <c r="V737" s="983"/>
      <c r="W737" s="983"/>
      <c r="X737" s="983"/>
      <c r="Y737" s="983"/>
      <c r="Z737" s="983"/>
      <c r="AA737" s="358" t="s">
        <v>359</v>
      </c>
      <c r="AB737" s="358"/>
      <c r="AC737" s="358"/>
      <c r="AD737" s="358"/>
      <c r="AE737" s="983" t="s">
        <v>562</v>
      </c>
      <c r="AF737" s="983"/>
      <c r="AG737" s="983"/>
      <c r="AH737" s="983"/>
      <c r="AI737" s="983"/>
      <c r="AJ737" s="983"/>
      <c r="AK737" s="983"/>
      <c r="AL737" s="983"/>
      <c r="AM737" s="983"/>
      <c r="AN737" s="358" t="s">
        <v>360</v>
      </c>
      <c r="AO737" s="358"/>
      <c r="AP737" s="358"/>
      <c r="AQ737" s="358"/>
      <c r="AR737" s="984" t="s">
        <v>563</v>
      </c>
      <c r="AS737" s="985"/>
      <c r="AT737" s="985"/>
      <c r="AU737" s="985"/>
      <c r="AV737" s="985"/>
      <c r="AW737" s="985"/>
      <c r="AX737" s="986"/>
      <c r="AY737" s="89"/>
      <c r="AZ737" s="89"/>
    </row>
    <row r="738" spans="1:52" ht="24.75" customHeight="1" x14ac:dyDescent="0.15">
      <c r="A738" s="987" t="s">
        <v>361</v>
      </c>
      <c r="B738" s="203"/>
      <c r="C738" s="203"/>
      <c r="D738" s="204"/>
      <c r="E738" s="983" t="s">
        <v>564</v>
      </c>
      <c r="F738" s="983"/>
      <c r="G738" s="983"/>
      <c r="H738" s="983"/>
      <c r="I738" s="983"/>
      <c r="J738" s="983"/>
      <c r="K738" s="983"/>
      <c r="L738" s="983"/>
      <c r="M738" s="983"/>
      <c r="N738" s="358" t="s">
        <v>362</v>
      </c>
      <c r="O738" s="358"/>
      <c r="P738" s="358"/>
      <c r="Q738" s="358"/>
      <c r="R738" s="983" t="s">
        <v>565</v>
      </c>
      <c r="S738" s="983"/>
      <c r="T738" s="983"/>
      <c r="U738" s="983"/>
      <c r="V738" s="983"/>
      <c r="W738" s="983"/>
      <c r="X738" s="983"/>
      <c r="Y738" s="983"/>
      <c r="Z738" s="983"/>
      <c r="AA738" s="358" t="s">
        <v>482</v>
      </c>
      <c r="AB738" s="358"/>
      <c r="AC738" s="358"/>
      <c r="AD738" s="358"/>
      <c r="AE738" s="983" t="s">
        <v>566</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2" t="s">
        <v>543</v>
      </c>
      <c r="B739" s="993"/>
      <c r="C739" s="993"/>
      <c r="D739" s="994"/>
      <c r="E739" s="995" t="s">
        <v>550</v>
      </c>
      <c r="F739" s="996"/>
      <c r="G739" s="996"/>
      <c r="H739" s="91" t="str">
        <f>IF(E739="", "", "(")</f>
        <v>(</v>
      </c>
      <c r="I739" s="978"/>
      <c r="J739" s="978"/>
      <c r="K739" s="91" t="str">
        <f>IF(OR(I739="　", I739=""), "", "-")</f>
        <v/>
      </c>
      <c r="L739" s="979">
        <v>251</v>
      </c>
      <c r="M739" s="979"/>
      <c r="N739" s="92" t="str">
        <f>IF(O739="", "", "-")</f>
        <v/>
      </c>
      <c r="O739" s="93"/>
      <c r="P739" s="92" t="str">
        <f>IF(E739="", "", ")")</f>
        <v>)</v>
      </c>
      <c r="Q739" s="995"/>
      <c r="R739" s="996"/>
      <c r="S739" s="996"/>
      <c r="T739" s="91" t="str">
        <f>IF(Q739="", "", "(")</f>
        <v/>
      </c>
      <c r="U739" s="978"/>
      <c r="V739" s="978"/>
      <c r="W739" s="91" t="str">
        <f>IF(OR(U739="　", U739=""), "", "-")</f>
        <v/>
      </c>
      <c r="X739" s="979"/>
      <c r="Y739" s="979"/>
      <c r="Z739" s="92" t="str">
        <f>IF(AA739="", "", "-")</f>
        <v/>
      </c>
      <c r="AA739" s="93"/>
      <c r="AB739" s="92" t="str">
        <f>IF(Q739="", "", ")")</f>
        <v/>
      </c>
      <c r="AC739" s="995"/>
      <c r="AD739" s="996"/>
      <c r="AE739" s="996"/>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600</v>
      </c>
      <c r="H781" s="670"/>
      <c r="I781" s="670"/>
      <c r="J781" s="670"/>
      <c r="K781" s="671"/>
      <c r="L781" s="663" t="s">
        <v>601</v>
      </c>
      <c r="M781" s="664"/>
      <c r="N781" s="664"/>
      <c r="O781" s="664"/>
      <c r="P781" s="664"/>
      <c r="Q781" s="664"/>
      <c r="R781" s="664"/>
      <c r="S781" s="664"/>
      <c r="T781" s="664"/>
      <c r="U781" s="664"/>
      <c r="V781" s="664"/>
      <c r="W781" s="664"/>
      <c r="X781" s="665"/>
      <c r="Y781" s="384">
        <v>4.5999999999999996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4.5999999999999996</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603</v>
      </c>
      <c r="D837" s="340"/>
      <c r="E837" s="340"/>
      <c r="F837" s="340"/>
      <c r="G837" s="340"/>
      <c r="H837" s="340"/>
      <c r="I837" s="340"/>
      <c r="J837" s="341" t="s">
        <v>556</v>
      </c>
      <c r="K837" s="342"/>
      <c r="L837" s="342"/>
      <c r="M837" s="342"/>
      <c r="N837" s="342"/>
      <c r="O837" s="342"/>
      <c r="P837" s="343" t="s">
        <v>613</v>
      </c>
      <c r="Q837" s="343"/>
      <c r="R837" s="343"/>
      <c r="S837" s="343"/>
      <c r="T837" s="343"/>
      <c r="U837" s="343"/>
      <c r="V837" s="343"/>
      <c r="W837" s="343"/>
      <c r="X837" s="343"/>
      <c r="Y837" s="344">
        <v>4.5999999999999996</v>
      </c>
      <c r="Z837" s="345"/>
      <c r="AA837" s="345"/>
      <c r="AB837" s="346"/>
      <c r="AC837" s="356" t="s">
        <v>196</v>
      </c>
      <c r="AD837" s="364"/>
      <c r="AE837" s="364"/>
      <c r="AF837" s="364"/>
      <c r="AG837" s="364"/>
      <c r="AH837" s="365" t="s">
        <v>577</v>
      </c>
      <c r="AI837" s="366"/>
      <c r="AJ837" s="366"/>
      <c r="AK837" s="366"/>
      <c r="AL837" s="350" t="s">
        <v>615</v>
      </c>
      <c r="AM837" s="351"/>
      <c r="AN837" s="351"/>
      <c r="AO837" s="352"/>
      <c r="AP837" s="353" t="s">
        <v>616</v>
      </c>
      <c r="AQ837" s="353"/>
      <c r="AR837" s="353"/>
      <c r="AS837" s="353"/>
      <c r="AT837" s="353"/>
      <c r="AU837" s="353"/>
      <c r="AV837" s="353"/>
      <c r="AW837" s="353"/>
      <c r="AX837" s="353"/>
    </row>
    <row r="838" spans="1:50" ht="30" customHeight="1" x14ac:dyDescent="0.15">
      <c r="A838" s="372">
        <v>2</v>
      </c>
      <c r="B838" s="372">
        <v>1</v>
      </c>
      <c r="C838" s="340" t="s">
        <v>604</v>
      </c>
      <c r="D838" s="340"/>
      <c r="E838" s="340"/>
      <c r="F838" s="340"/>
      <c r="G838" s="340"/>
      <c r="H838" s="340"/>
      <c r="I838" s="340"/>
      <c r="J838" s="341" t="s">
        <v>556</v>
      </c>
      <c r="K838" s="342"/>
      <c r="L838" s="342"/>
      <c r="M838" s="342"/>
      <c r="N838" s="342"/>
      <c r="O838" s="342"/>
      <c r="P838" s="343" t="s">
        <v>613</v>
      </c>
      <c r="Q838" s="343"/>
      <c r="R838" s="343"/>
      <c r="S838" s="343"/>
      <c r="T838" s="343"/>
      <c r="U838" s="343"/>
      <c r="V838" s="343"/>
      <c r="W838" s="343"/>
      <c r="X838" s="343"/>
      <c r="Y838" s="344">
        <v>4.5</v>
      </c>
      <c r="Z838" s="345"/>
      <c r="AA838" s="345"/>
      <c r="AB838" s="346"/>
      <c r="AC838" s="356" t="s">
        <v>196</v>
      </c>
      <c r="AD838" s="356"/>
      <c r="AE838" s="356"/>
      <c r="AF838" s="356"/>
      <c r="AG838" s="356"/>
      <c r="AH838" s="365" t="s">
        <v>577</v>
      </c>
      <c r="AI838" s="366"/>
      <c r="AJ838" s="366"/>
      <c r="AK838" s="366"/>
      <c r="AL838" s="367" t="s">
        <v>576</v>
      </c>
      <c r="AM838" s="368"/>
      <c r="AN838" s="368"/>
      <c r="AO838" s="369"/>
      <c r="AP838" s="353" t="s">
        <v>577</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t="s">
        <v>556</v>
      </c>
      <c r="K839" s="342"/>
      <c r="L839" s="342"/>
      <c r="M839" s="342"/>
      <c r="N839" s="342"/>
      <c r="O839" s="342"/>
      <c r="P839" s="355" t="s">
        <v>613</v>
      </c>
      <c r="Q839" s="343"/>
      <c r="R839" s="343"/>
      <c r="S839" s="343"/>
      <c r="T839" s="343"/>
      <c r="U839" s="343"/>
      <c r="V839" s="343"/>
      <c r="W839" s="343"/>
      <c r="X839" s="343"/>
      <c r="Y839" s="344">
        <v>4.0999999999999996</v>
      </c>
      <c r="Z839" s="345"/>
      <c r="AA839" s="345"/>
      <c r="AB839" s="346"/>
      <c r="AC839" s="356" t="s">
        <v>196</v>
      </c>
      <c r="AD839" s="356"/>
      <c r="AE839" s="356"/>
      <c r="AF839" s="356"/>
      <c r="AG839" s="356"/>
      <c r="AH839" s="348" t="s">
        <v>576</v>
      </c>
      <c r="AI839" s="349"/>
      <c r="AJ839" s="349"/>
      <c r="AK839" s="349"/>
      <c r="AL839" s="350" t="s">
        <v>576</v>
      </c>
      <c r="AM839" s="351"/>
      <c r="AN839" s="351"/>
      <c r="AO839" s="352"/>
      <c r="AP839" s="353" t="s">
        <v>617</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t="s">
        <v>556</v>
      </c>
      <c r="K840" s="342"/>
      <c r="L840" s="342"/>
      <c r="M840" s="342"/>
      <c r="N840" s="342"/>
      <c r="O840" s="342"/>
      <c r="P840" s="355" t="s">
        <v>613</v>
      </c>
      <c r="Q840" s="343"/>
      <c r="R840" s="343"/>
      <c r="S840" s="343"/>
      <c r="T840" s="343"/>
      <c r="U840" s="343"/>
      <c r="V840" s="343"/>
      <c r="W840" s="343"/>
      <c r="X840" s="343"/>
      <c r="Y840" s="344">
        <v>4.0999999999999996</v>
      </c>
      <c r="Z840" s="345"/>
      <c r="AA840" s="345"/>
      <c r="AB840" s="346"/>
      <c r="AC840" s="356" t="s">
        <v>196</v>
      </c>
      <c r="AD840" s="356"/>
      <c r="AE840" s="356"/>
      <c r="AF840" s="356"/>
      <c r="AG840" s="356"/>
      <c r="AH840" s="348" t="s">
        <v>580</v>
      </c>
      <c r="AI840" s="349"/>
      <c r="AJ840" s="349"/>
      <c r="AK840" s="349"/>
      <c r="AL840" s="350" t="s">
        <v>576</v>
      </c>
      <c r="AM840" s="351"/>
      <c r="AN840" s="351"/>
      <c r="AO840" s="352"/>
      <c r="AP840" s="353" t="s">
        <v>618</v>
      </c>
      <c r="AQ840" s="353"/>
      <c r="AR840" s="353"/>
      <c r="AS840" s="353"/>
      <c r="AT840" s="353"/>
      <c r="AU840" s="353"/>
      <c r="AV840" s="353"/>
      <c r="AW840" s="353"/>
      <c r="AX840" s="353"/>
    </row>
    <row r="841" spans="1:50" ht="30" customHeight="1" x14ac:dyDescent="0.15">
      <c r="A841" s="372">
        <v>5</v>
      </c>
      <c r="B841" s="372">
        <v>1</v>
      </c>
      <c r="C841" s="340" t="s">
        <v>607</v>
      </c>
      <c r="D841" s="340"/>
      <c r="E841" s="340"/>
      <c r="F841" s="340"/>
      <c r="G841" s="340"/>
      <c r="H841" s="340"/>
      <c r="I841" s="340"/>
      <c r="J841" s="341" t="s">
        <v>556</v>
      </c>
      <c r="K841" s="342"/>
      <c r="L841" s="342"/>
      <c r="M841" s="342"/>
      <c r="N841" s="342"/>
      <c r="O841" s="342"/>
      <c r="P841" s="343" t="s">
        <v>613</v>
      </c>
      <c r="Q841" s="343"/>
      <c r="R841" s="343"/>
      <c r="S841" s="343"/>
      <c r="T841" s="343"/>
      <c r="U841" s="343"/>
      <c r="V841" s="343"/>
      <c r="W841" s="343"/>
      <c r="X841" s="343"/>
      <c r="Y841" s="344">
        <v>2.2999999999999998</v>
      </c>
      <c r="Z841" s="345"/>
      <c r="AA841" s="345"/>
      <c r="AB841" s="346"/>
      <c r="AC841" s="347" t="s">
        <v>196</v>
      </c>
      <c r="AD841" s="347"/>
      <c r="AE841" s="347"/>
      <c r="AF841" s="347"/>
      <c r="AG841" s="347"/>
      <c r="AH841" s="348" t="s">
        <v>576</v>
      </c>
      <c r="AI841" s="349"/>
      <c r="AJ841" s="349"/>
      <c r="AK841" s="349"/>
      <c r="AL841" s="350" t="s">
        <v>576</v>
      </c>
      <c r="AM841" s="351"/>
      <c r="AN841" s="351"/>
      <c r="AO841" s="352"/>
      <c r="AP841" s="353" t="s">
        <v>619</v>
      </c>
      <c r="AQ841" s="353"/>
      <c r="AR841" s="353"/>
      <c r="AS841" s="353"/>
      <c r="AT841" s="353"/>
      <c r="AU841" s="353"/>
      <c r="AV841" s="353"/>
      <c r="AW841" s="353"/>
      <c r="AX841" s="353"/>
    </row>
    <row r="842" spans="1:50" ht="30" customHeight="1" x14ac:dyDescent="0.15">
      <c r="A842" s="372">
        <v>6</v>
      </c>
      <c r="B842" s="372">
        <v>1</v>
      </c>
      <c r="C842" s="340" t="s">
        <v>608</v>
      </c>
      <c r="D842" s="340"/>
      <c r="E842" s="340"/>
      <c r="F842" s="340"/>
      <c r="G842" s="340"/>
      <c r="H842" s="340"/>
      <c r="I842" s="340"/>
      <c r="J842" s="341" t="s">
        <v>556</v>
      </c>
      <c r="K842" s="342"/>
      <c r="L842" s="342"/>
      <c r="M842" s="342"/>
      <c r="N842" s="342"/>
      <c r="O842" s="342"/>
      <c r="P842" s="343" t="s">
        <v>613</v>
      </c>
      <c r="Q842" s="343"/>
      <c r="R842" s="343"/>
      <c r="S842" s="343"/>
      <c r="T842" s="343"/>
      <c r="U842" s="343"/>
      <c r="V842" s="343"/>
      <c r="W842" s="343"/>
      <c r="X842" s="343"/>
      <c r="Y842" s="344">
        <v>1.7</v>
      </c>
      <c r="Z842" s="345"/>
      <c r="AA842" s="345"/>
      <c r="AB842" s="346"/>
      <c r="AC842" s="347" t="s">
        <v>196</v>
      </c>
      <c r="AD842" s="347"/>
      <c r="AE842" s="347"/>
      <c r="AF842" s="347"/>
      <c r="AG842" s="347"/>
      <c r="AH842" s="348" t="s">
        <v>614</v>
      </c>
      <c r="AI842" s="349"/>
      <c r="AJ842" s="349"/>
      <c r="AK842" s="349"/>
      <c r="AL842" s="350" t="s">
        <v>576</v>
      </c>
      <c r="AM842" s="351"/>
      <c r="AN842" s="351"/>
      <c r="AO842" s="352"/>
      <c r="AP842" s="353" t="s">
        <v>576</v>
      </c>
      <c r="AQ842" s="353"/>
      <c r="AR842" s="353"/>
      <c r="AS842" s="353"/>
      <c r="AT842" s="353"/>
      <c r="AU842" s="353"/>
      <c r="AV842" s="353"/>
      <c r="AW842" s="353"/>
      <c r="AX842" s="353"/>
    </row>
    <row r="843" spans="1:50" ht="30" customHeight="1" x14ac:dyDescent="0.15">
      <c r="A843" s="372">
        <v>7</v>
      </c>
      <c r="B843" s="372">
        <v>1</v>
      </c>
      <c r="C843" s="340" t="s">
        <v>609</v>
      </c>
      <c r="D843" s="340"/>
      <c r="E843" s="340"/>
      <c r="F843" s="340"/>
      <c r="G843" s="340"/>
      <c r="H843" s="340"/>
      <c r="I843" s="340"/>
      <c r="J843" s="341" t="s">
        <v>556</v>
      </c>
      <c r="K843" s="342"/>
      <c r="L843" s="342"/>
      <c r="M843" s="342"/>
      <c r="N843" s="342"/>
      <c r="O843" s="342"/>
      <c r="P843" s="343" t="s">
        <v>613</v>
      </c>
      <c r="Q843" s="343"/>
      <c r="R843" s="343"/>
      <c r="S843" s="343"/>
      <c r="T843" s="343"/>
      <c r="U843" s="343"/>
      <c r="V843" s="343"/>
      <c r="W843" s="343"/>
      <c r="X843" s="343"/>
      <c r="Y843" s="344">
        <v>1.4</v>
      </c>
      <c r="Z843" s="345"/>
      <c r="AA843" s="345"/>
      <c r="AB843" s="346"/>
      <c r="AC843" s="347" t="s">
        <v>196</v>
      </c>
      <c r="AD843" s="347"/>
      <c r="AE843" s="347"/>
      <c r="AF843" s="347"/>
      <c r="AG843" s="347"/>
      <c r="AH843" s="348" t="s">
        <v>576</v>
      </c>
      <c r="AI843" s="349"/>
      <c r="AJ843" s="349"/>
      <c r="AK843" s="349"/>
      <c r="AL843" s="350" t="s">
        <v>580</v>
      </c>
      <c r="AM843" s="351"/>
      <c r="AN843" s="351"/>
      <c r="AO843" s="352"/>
      <c r="AP843" s="353" t="s">
        <v>618</v>
      </c>
      <c r="AQ843" s="353"/>
      <c r="AR843" s="353"/>
      <c r="AS843" s="353"/>
      <c r="AT843" s="353"/>
      <c r="AU843" s="353"/>
      <c r="AV843" s="353"/>
      <c r="AW843" s="353"/>
      <c r="AX843" s="353"/>
    </row>
    <row r="844" spans="1:50" ht="30" customHeight="1" x14ac:dyDescent="0.15">
      <c r="A844" s="372">
        <v>8</v>
      </c>
      <c r="B844" s="372">
        <v>1</v>
      </c>
      <c r="C844" s="340" t="s">
        <v>610</v>
      </c>
      <c r="D844" s="340"/>
      <c r="E844" s="340"/>
      <c r="F844" s="340"/>
      <c r="G844" s="340"/>
      <c r="H844" s="340"/>
      <c r="I844" s="340"/>
      <c r="J844" s="341" t="s">
        <v>556</v>
      </c>
      <c r="K844" s="342"/>
      <c r="L844" s="342"/>
      <c r="M844" s="342"/>
      <c r="N844" s="342"/>
      <c r="O844" s="342"/>
      <c r="P844" s="343" t="s">
        <v>613</v>
      </c>
      <c r="Q844" s="343"/>
      <c r="R844" s="343"/>
      <c r="S844" s="343"/>
      <c r="T844" s="343"/>
      <c r="U844" s="343"/>
      <c r="V844" s="343"/>
      <c r="W844" s="343"/>
      <c r="X844" s="343"/>
      <c r="Y844" s="344">
        <v>1.1000000000000001</v>
      </c>
      <c r="Z844" s="345"/>
      <c r="AA844" s="345"/>
      <c r="AB844" s="346"/>
      <c r="AC844" s="347" t="s">
        <v>196</v>
      </c>
      <c r="AD844" s="347"/>
      <c r="AE844" s="347"/>
      <c r="AF844" s="347"/>
      <c r="AG844" s="347"/>
      <c r="AH844" s="348" t="s">
        <v>576</v>
      </c>
      <c r="AI844" s="349"/>
      <c r="AJ844" s="349"/>
      <c r="AK844" s="349"/>
      <c r="AL844" s="350" t="s">
        <v>576</v>
      </c>
      <c r="AM844" s="351"/>
      <c r="AN844" s="351"/>
      <c r="AO844" s="352"/>
      <c r="AP844" s="353" t="s">
        <v>619</v>
      </c>
      <c r="AQ844" s="353"/>
      <c r="AR844" s="353"/>
      <c r="AS844" s="353"/>
      <c r="AT844" s="353"/>
      <c r="AU844" s="353"/>
      <c r="AV844" s="353"/>
      <c r="AW844" s="353"/>
      <c r="AX844" s="353"/>
    </row>
    <row r="845" spans="1:50" ht="30" customHeight="1" x14ac:dyDescent="0.15">
      <c r="A845" s="372">
        <v>9</v>
      </c>
      <c r="B845" s="372">
        <v>1</v>
      </c>
      <c r="C845" s="340" t="s">
        <v>611</v>
      </c>
      <c r="D845" s="340"/>
      <c r="E845" s="340"/>
      <c r="F845" s="340"/>
      <c r="G845" s="340"/>
      <c r="H845" s="340"/>
      <c r="I845" s="340"/>
      <c r="J845" s="341" t="s">
        <v>556</v>
      </c>
      <c r="K845" s="342"/>
      <c r="L845" s="342"/>
      <c r="M845" s="342"/>
      <c r="N845" s="342"/>
      <c r="O845" s="342"/>
      <c r="P845" s="343" t="s">
        <v>613</v>
      </c>
      <c r="Q845" s="343"/>
      <c r="R845" s="343"/>
      <c r="S845" s="343"/>
      <c r="T845" s="343"/>
      <c r="U845" s="343"/>
      <c r="V845" s="343"/>
      <c r="W845" s="343"/>
      <c r="X845" s="343"/>
      <c r="Y845" s="344">
        <v>0.4</v>
      </c>
      <c r="Z845" s="345"/>
      <c r="AA845" s="345"/>
      <c r="AB845" s="346"/>
      <c r="AC845" s="347" t="s">
        <v>196</v>
      </c>
      <c r="AD845" s="347"/>
      <c r="AE845" s="347"/>
      <c r="AF845" s="347"/>
      <c r="AG845" s="347"/>
      <c r="AH845" s="348" t="s">
        <v>577</v>
      </c>
      <c r="AI845" s="349"/>
      <c r="AJ845" s="349"/>
      <c r="AK845" s="349"/>
      <c r="AL845" s="350" t="s">
        <v>576</v>
      </c>
      <c r="AM845" s="351"/>
      <c r="AN845" s="351"/>
      <c r="AO845" s="352"/>
      <c r="AP845" s="353" t="s">
        <v>577</v>
      </c>
      <c r="AQ845" s="353"/>
      <c r="AR845" s="353"/>
      <c r="AS845" s="353"/>
      <c r="AT845" s="353"/>
      <c r="AU845" s="353"/>
      <c r="AV845" s="353"/>
      <c r="AW845" s="353"/>
      <c r="AX845" s="353"/>
    </row>
    <row r="846" spans="1:50" ht="30" customHeight="1" x14ac:dyDescent="0.15">
      <c r="A846" s="372">
        <v>10</v>
      </c>
      <c r="B846" s="372">
        <v>1</v>
      </c>
      <c r="C846" s="340" t="s">
        <v>612</v>
      </c>
      <c r="D846" s="340"/>
      <c r="E846" s="340"/>
      <c r="F846" s="340"/>
      <c r="G846" s="340"/>
      <c r="H846" s="340"/>
      <c r="I846" s="340"/>
      <c r="J846" s="341" t="s">
        <v>556</v>
      </c>
      <c r="K846" s="342"/>
      <c r="L846" s="342"/>
      <c r="M846" s="342"/>
      <c r="N846" s="342"/>
      <c r="O846" s="342"/>
      <c r="P846" s="343" t="s">
        <v>613</v>
      </c>
      <c r="Q846" s="343"/>
      <c r="R846" s="343"/>
      <c r="S846" s="343"/>
      <c r="T846" s="343"/>
      <c r="U846" s="343"/>
      <c r="V846" s="343"/>
      <c r="W846" s="343"/>
      <c r="X846" s="343"/>
      <c r="Y846" s="344">
        <v>0.2</v>
      </c>
      <c r="Z846" s="345"/>
      <c r="AA846" s="345"/>
      <c r="AB846" s="346"/>
      <c r="AC846" s="347" t="s">
        <v>196</v>
      </c>
      <c r="AD846" s="347"/>
      <c r="AE846" s="347"/>
      <c r="AF846" s="347"/>
      <c r="AG846" s="347"/>
      <c r="AH846" s="348" t="s">
        <v>576</v>
      </c>
      <c r="AI846" s="349"/>
      <c r="AJ846" s="349"/>
      <c r="AK846" s="349"/>
      <c r="AL846" s="350" t="s">
        <v>576</v>
      </c>
      <c r="AM846" s="351"/>
      <c r="AN846" s="351"/>
      <c r="AO846" s="352"/>
      <c r="AP846" s="353" t="s">
        <v>576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577</v>
      </c>
      <c r="F1102" s="371"/>
      <c r="G1102" s="371"/>
      <c r="H1102" s="371"/>
      <c r="I1102" s="371"/>
      <c r="J1102" s="341" t="s">
        <v>577</v>
      </c>
      <c r="K1102" s="342"/>
      <c r="L1102" s="342"/>
      <c r="M1102" s="342"/>
      <c r="N1102" s="342"/>
      <c r="O1102" s="342"/>
      <c r="P1102" s="355" t="s">
        <v>577</v>
      </c>
      <c r="Q1102" s="343"/>
      <c r="R1102" s="343"/>
      <c r="S1102" s="343"/>
      <c r="T1102" s="343"/>
      <c r="U1102" s="343"/>
      <c r="V1102" s="343"/>
      <c r="W1102" s="343"/>
      <c r="X1102" s="343"/>
      <c r="Y1102" s="344" t="s">
        <v>576</v>
      </c>
      <c r="Z1102" s="345"/>
      <c r="AA1102" s="345"/>
      <c r="AB1102" s="346"/>
      <c r="AC1102" s="347"/>
      <c r="AD1102" s="347"/>
      <c r="AE1102" s="347"/>
      <c r="AF1102" s="347"/>
      <c r="AG1102" s="347"/>
      <c r="AH1102" s="348" t="s">
        <v>614</v>
      </c>
      <c r="AI1102" s="349"/>
      <c r="AJ1102" s="349"/>
      <c r="AK1102" s="349"/>
      <c r="AL1102" s="350" t="s">
        <v>576</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6">
    <cfRule type="expression" dxfId="2047" priority="2313">
      <formula>IF(RIGHT(TEXT(W26,"0.#"),1)=".",FALSE,TRUE)</formula>
    </cfRule>
    <cfRule type="expression" dxfId="2046" priority="2314">
      <formula>IF(RIGHT(TEXT(W26,"0.#"),1)=".",TRUE,FALSE)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6">
    <cfRule type="expression" dxfId="2041" priority="2301">
      <formula>IF(RIGHT(TEXT(P26,"0.#"),1)=".",FALSE,TRUE)</formula>
    </cfRule>
    <cfRule type="expression" dxfId="2040" priority="2302">
      <formula>IF(RIGHT(TEXT(P26,"0.#"),1)=".",TRUE,FALSE)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W24">
    <cfRule type="expression" dxfId="711" priority="11">
      <formula>IF(RIGHT(TEXT(W24,"0.#"),1)=".",FALSE,TRUE)</formula>
    </cfRule>
    <cfRule type="expression" dxfId="710" priority="12">
      <formula>IF(RIGHT(TEXT(W24,"0.#"),1)=".",TRUE,FALSE)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5"/>
      <c r="AA51" s="826"/>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2018-06-12T12:17:12Z</cp:lastPrinted>
  <dcterms:created xsi:type="dcterms:W3CDTF">2012-03-13T00:50:25Z</dcterms:created>
  <dcterms:modified xsi:type="dcterms:W3CDTF">2018-09-03T08:43:31Z</dcterms:modified>
</cp:coreProperties>
</file>