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580" yWindow="0" windowWidth="27870"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41" i="3"/>
  <c r="AM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<sst xmlns="http://schemas.openxmlformats.org/spreadsheetml/2006/main" count="3150" uniqueCount="708">
  <si>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</si>
  <si>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</si>
  <si>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</si>
  <si>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</si>
  <si>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</si>
  <si>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</si>
  <si>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</si>
  <si>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</si>
  <si>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</si>
  <si>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</si>
  <si>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</si>
  <si>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</si>
  <si>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</si>
  <si>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</si>
  <si>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</si>
  <si>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</si>
  <si>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</si>
  <si>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</si>
  <si>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</si>
  <si>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</si>
  <si>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</si>
  <si>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</si>
  <si>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</si>
  <si>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</si>
  <si>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</si>
  <si>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</si>
  <si>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</si>
  <si>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</si>
  <si>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</si>
  <si>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</si>
  <si>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</si>
  <si>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</si>
  <si>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</si>
  <si>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</si>
  <si>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</si>
  <si>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</si>
  <si>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</si>
  <si>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</si>
  <si>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</si>
  <si>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</si>
  <si>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</si>
  <si>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</si>
  <si>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</si>
  <si>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</si>
  <si>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</si>
  <si>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</si>
  <si>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</si>
  <si>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</si>
  <si>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</si>
  <si>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</si>
  <si>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</si>
  <si>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</si>
  <si>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</si>
  <si>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</si>
  <si>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</si>
  <si>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</si>
  <si>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</si>
  <si>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</si>
  <si>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</si>
  <si>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</si>
  <si>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</si>
  <si>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</si>
  <si>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</si>
  <si>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</si>
  <si>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</si>
  <si>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</si>
  <si>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</si>
  <si>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</si>
  <si>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</si>
  <si>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</si>
  <si>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</si>
  <si>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</si>
  <si>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</si>
  <si>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</si>
  <si>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</si>
  <si>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</si>
  <si>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</si>
  <si>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</si>
  <si>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</si>
  <si>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</si>
  <si>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</si>
  <si>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</si>
  <si>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</si>
  <si>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</si>
  <si>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</si>
  <si>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</si>
  <si>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</si>
  <si>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</si>
  <si>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</si>
  <si>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</si>
  <si>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</si>
  <si>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</si>
  <si>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</si>
  <si>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</si>
  <si>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</si>
  <si>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</si>
  <si>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</si>
  <si>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</si>
  <si>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</si>
  <si>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</si>
  <si>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</si>
  <si>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</si>
  <si>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</si>
  <si>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</si>
  <si>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</si>
  <si>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</si>
  <si>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</si>
  <si>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</si>
  <si>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</si>
  <si>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</si>
  <si>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</si>
  <si>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</si>
  <si>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</si>
  <si>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</si>
  <si>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</si>
  <si>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</si>
  <si>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</si>
  <si>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</si>
  <si>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</si>
  <si>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</si>
  <si>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</si>
  <si>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</si>
  <si>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</si>
  <si>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</si>
  <si>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</si>
  <si>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</si>
  <si>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</si>
  <si>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</si>
  <si>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</si>
  <si>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</si>
  <si>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</si>
  <si>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</si>
  <si>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</si>
  <si>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</si>
  <si>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</si>
  <si>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</si>
  <si>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</si>
  <si>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</si>
  <si>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</si>
  <si>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</si>
  <si>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</si>
  <si>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</si>
  <si>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</si>
  <si>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</si>
  <si>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</si>
  <si>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</si>
  <si>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</si>
  <si>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</si>
  <si>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</si>
  <si>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</si>
  <si>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</si>
  <si>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</si>
  <si>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</si>
  <si>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</si>
  <si>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</si>
  <si>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</si>
  <si>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</si>
  <si>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</si>
  <si>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</si>
  <si>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</si>
  <si>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</si>
  <si>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</si>
  <si>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</si>
  <si>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</si>
  <si>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</si>
  <si>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</si>
  <si>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</si>
  <si>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</si>
  <si>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</si>
  <si>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</si>
  <si>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</si>
  <si>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</si>
  <si>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</si>
  <si>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</si>
  <si>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</si>
  <si>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</si>
  <si>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</si>
  <si>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</si>
  <si>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</si>
  <si>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</si>
  <si>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</si>
  <si>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</si>
  <si>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</si>
  <si>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</si>
  <si>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</si>
  <si>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</si>
  <si>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</si>
  <si>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</si>
  <si>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</si>
  <si>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</si>
  <si>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</si>
  <si>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</si>
  <si>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</si>
  <si>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</si>
  <si>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</si>
  <si>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</si>
  <si>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</si>
  <si>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</si>
  <si>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</si>
  <si>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</si>
  <si>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</si>
  <si>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</si>
  <si>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</si>
  <si>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</si>
  <si>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</si>
  <si>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</si>
  <si>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</si>
  <si>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</si>
  <si>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</si>
  <si>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</si>
  <si>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</si>
  <si>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</si>
  <si>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</si>
  <si>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</si>
  <si>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</si>
  <si>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</si>
  <si>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</si>
  <si>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</si>
  <si>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</si>
  <si>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</si>
  <si>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</si>
  <si>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</si>
  <si>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</si>
  <si>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</si>
  <si>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</si>
  <si>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</si>
  <si>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</si>
  <si>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</si>
  <si>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</si>
  <si>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</si>
  <si>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</si>
  <si>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</si>
  <si>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</si>
  <si>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</si>
  <si>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</si>
  <si>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</si>
  <si>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</si>
  <si>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</si>
  <si>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</si>
  <si>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</si>
  <si>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</si>
  <si>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</si>
  <si>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</si>
  <si>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</si>
  <si>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</si>
  <si>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</si>
  <si>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</si>
  <si>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</si>
  <si>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</si>
  <si>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</si>
  <si>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</si>
  <si>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</si>
  <si>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</si>
  <si>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</si>
  <si>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</si>
  <si>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</si>
  <si>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</si>
  <si>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</si>
  <si>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</si>
  <si>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</si>
  <si>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</si>
  <si>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</si>
  <si>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</si>
  <si>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</si>
  <si>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</si>
  <si>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</si>
  <si>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</si>
  <si>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</si>
  <si>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</si>
  <si>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</si>
  <si>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</si>
  <si>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</si>
  <si>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</si>
  <si>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</si>
  <si>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</si>
  <si>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</si>
  <si>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</si>
  <si>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</si>
  <si>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</si>
  <si>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</si>
  <si>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</si>
  <si>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</si>
  <si>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</si>
  <si>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</si>
  <si>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</si>
  <si>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</si>
  <si>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</si>
  <si>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</si>
  <si>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</si>
  <si>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</si>
  <si>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</si>
  <si>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</si>
  <si>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</si>
  <si>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</si>
  <si>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</si>
  <si>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</si>
  <si>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</si>
  <si>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</si>
  <si>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</si>
  <si>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</si>
  <si>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</si>
  <si>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</si>
  <si>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</si>
  <si>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</si>
  <si>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</si>
  <si>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</si>
  <si>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</si>
  <si>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</si>
  <si>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</si>
  <si>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</si>
  <si>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</si>
  <si>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</si>
  <si>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</si>
  <si>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</si>
  <si>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</si>
  <si>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</si>
  <si>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</si>
  <si>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</si>
  <si>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</si>
  <si>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</si>
  <si>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</si>
  <si>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</si>
  <si>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</si>
  <si>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</si>
  <si>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</si>
  <si>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</si>
  <si>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</si>
  <si>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</si>
  <si>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</si>
  <si>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</si>
  <si>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</si>
  <si>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</si>
  <si>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</si>
  <si>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</si>
  <si>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</si>
  <si>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</si>
  <si>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</si>
  <si>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</si>
  <si>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</si>
  <si>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</si>
  <si>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</si>
  <si>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</si>
  <si>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</si>
  <si>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</si>
  <si>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</si>
  <si>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</si>
  <si>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</si>
  <si>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</si>
  <si>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</si>
  <si>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</si>
  <si>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</si>
  <si>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</si>
  <si>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</si>
  <si>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</si>
  <si>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</si>
  <si>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</si>
  <si>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</si>
  <si>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</si>
  <si>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</si>
  <si>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</si>
  <si>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</si>
  <si>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</si>
  <si>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</si>
  <si>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</si>
  <si>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</si>
  <si>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</si>
  <si>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</si>
  <si>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</si>
  <si>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</si>
  <si>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</si>
  <si>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</si>
  <si>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</si>
  <si>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</si>
  <si>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</si>
  <si>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</si>
  <si>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</si>
  <si>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</si>
  <si>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</si>
  <si>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</si>
  <si>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</si>
  <si>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</si>
  <si>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</si>
  <si>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</si>
  <si>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</si>
  <si>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</si>
  <si>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</si>
  <si>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</si>
  <si>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</si>
  <si>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</si>
  <si>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</si>
  <si>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</si>
  <si>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</si>
  <si>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</si>
  <si>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</si>
  <si>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</si>
  <si>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</si>
  <si>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</si>
  <si>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</si>
  <si>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</si>
  <si>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</si>
  <si>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</si>
  <si>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</si>
  <si>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</si>
  <si>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</si>
  <si>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</si>
  <si>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</si>
  <si>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</si>
  <si>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</si>
  <si>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</si>
  <si>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</si>
  <si>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</si>
  <si>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</si>
  <si>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</si>
  <si>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</si>
  <si>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</si>
  <si>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</si>
  <si>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</si>
  <si>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</si>
  <si>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</si>
  <si>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</si>
  <si>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</si>
  <si>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</si>
  <si>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</si>
  <si>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</si>
  <si>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</si>
  <si>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</si>
  <si>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</si>
  <si>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</si>
  <si>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</si>
  <si>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</si>
  <si>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</si>
  <si>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</si>
  <si>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</si>
  <si>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</si>
  <si>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</si>
  <si>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</si>
  <si>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</si>
  <si>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</si>
  <si>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</si>
  <si>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</si>
  <si>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</si>
  <si>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</si>
  <si>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</si>
  <si>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</si>
  <si>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</si>
  <si>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</si>
  <si>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</si>
  <si>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</si>
  <si>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</si>
  <si>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</si>
  <si>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</si>
  <si>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</si>
  <si>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</si>
  <si>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</si>
  <si>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</si>
  <si>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</si>
  <si>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</si>
  <si>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</si>
  <si>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</si>
  <si>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</si>
  <si>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</si>
  <si>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</si>
  <si>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</si>
  <si>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</si>
  <si>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</si>
  <si>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</si>
  <si>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</si>
  <si>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</si>
  <si>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</si>
  <si>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</si>
  <si>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</si>
  <si>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</si>
  <si>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</si>
  <si>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</si>
  <si>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</si>
  <si>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</si>
  <si>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</si>
  <si>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</si>
  <si>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</si>
  <si>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</si>
  <si>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</si>
  <si>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</si>
  <si>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</si>
  <si>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</si>
  <si>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</si>
  <si>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</si>
  <si>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</si>
  <si>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</si>
  <si>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</si>
  <si>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</si>
  <si>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</si>
  <si>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</si>
  <si>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</si>
  <si>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</si>
  <si>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</si>
  <si>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</si>
  <si>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</si>
  <si>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</si>
  <si>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</si>
  <si>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</si>
  <si>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</si>
  <si>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</si>
  <si>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</si>
  <si>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</si>
  <si>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</si>
  <si>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</si>
  <si>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</si>
  <si>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</si>
  <si>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</si>
  <si>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</si>
  <si>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</si>
  <si>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</si>
  <si>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</si>
  <si>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</si>
  <si>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</si>
  <si>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</si>
  <si>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</si>
  <si>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</si>
  <si>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</si>
  <si>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</si>
  <si>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</si>
  <si>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</si>
  <si>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</si>
  <si>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</si>
  <si>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</si>
  <si>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</si>
  <si>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</si>
  <si>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</si>
  <si>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</si>
  <si>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</si>
  <si>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</si>
  <si>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</si>
  <si>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</si>
  <si>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</si>
  <si>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</si>
  <si>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</si>
  <si>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</si>
  <si>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</si>
  <si>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</si>
  <si>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</si>
  <si>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</si>
  <si>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</si>
  <si>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</si>
  <si>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</si>
  <si>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</si>
  <si>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</si>
  <si>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</si>
  <si>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地域の教育資源を活用した教育格差解消プラン</t>
    <rPh sb="0" eb="2">
      <t>チイキ</t>
    </rPh>
    <rPh sb="3" eb="5">
      <t>キョウイク</t>
    </rPh>
    <rPh sb="5" eb="7">
      <t>シゲン</t>
    </rPh>
    <rPh sb="8" eb="10">
      <t>カツヨウ</t>
    </rPh>
    <rPh sb="12" eb="14">
      <t>キョウイク</t>
    </rPh>
    <rPh sb="14" eb="16">
      <t>カクサ</t>
    </rPh>
    <rPh sb="16" eb="18">
      <t>カイショウ</t>
    </rPh>
    <phoneticPr fontId="6"/>
  </si>
  <si>
    <t>生涯学習政策局</t>
    <rPh sb="0" eb="2">
      <t>ショウガイ</t>
    </rPh>
    <rPh sb="2" eb="4">
      <t>ガクシュウ</t>
    </rPh>
    <rPh sb="4" eb="6">
      <t>セイサク</t>
    </rPh>
    <rPh sb="6" eb="7">
      <t>キョク</t>
    </rPh>
    <phoneticPr fontId="6"/>
  </si>
  <si>
    <t>社会教育課</t>
    <rPh sb="0" eb="2">
      <t>シャカイ</t>
    </rPh>
    <rPh sb="2" eb="5">
      <t>キョウイクカ</t>
    </rPh>
    <phoneticPr fontId="6"/>
  </si>
  <si>
    <t>教育基本法第4条、第10条、第12条、第13条</t>
  </si>
  <si>
    <t>地域の多様な教育資源を効果的に活用し、困難を抱える親子の状況等に応じたきめ細かなアプローチを行う多様で特色ある取組モデルを構築するとともに、地域発の教育格差解消の取組を全国に普及することにより、困難を抱える親子が共に学び・育つことを応援し、家庭環境にかかわらず全ての者が活躍できる一億総活躍社会の実現の促進を図る。</t>
    <rPh sb="70" eb="72">
      <t>チイキ</t>
    </rPh>
    <rPh sb="72" eb="73">
      <t>ハツ</t>
    </rPh>
    <phoneticPr fontId="6"/>
  </si>
  <si>
    <t>-</t>
  </si>
  <si>
    <t>-</t>
    <phoneticPr fontId="5"/>
  </si>
  <si>
    <t>-</t>
    <phoneticPr fontId="5"/>
  </si>
  <si>
    <t>-</t>
    <phoneticPr fontId="5"/>
  </si>
  <si>
    <t>新29-0005</t>
    <rPh sb="0" eb="1">
      <t>シン</t>
    </rPh>
    <phoneticPr fontId="5"/>
  </si>
  <si>
    <t>以下事業について地方公共団体に委託し、困難を抱える親子の状況等に応じたきめ細かなアプローチを行う多様で特色ある取組モデルを構築し、地域発の教育格差解消の取組を全国に普及させる。
・図書館資源を活用した困難地域等における読書・学習機会提供事業
・教育と福祉の連携による家庭教育支援事業（訪問型家庭教育支援等）
・学びを通じたステップアップ支援促進事業</t>
    <rPh sb="122" eb="124">
      <t>キョウイク</t>
    </rPh>
    <rPh sb="125" eb="127">
      <t>フクシ</t>
    </rPh>
    <rPh sb="128" eb="130">
      <t>レンケイ</t>
    </rPh>
    <rPh sb="133" eb="135">
      <t>カテイ</t>
    </rPh>
    <rPh sb="135" eb="137">
      <t>キョウイク</t>
    </rPh>
    <rPh sb="137" eb="139">
      <t>シエン</t>
    </rPh>
    <rPh sb="151" eb="152">
      <t>トウ</t>
    </rPh>
    <phoneticPr fontId="5"/>
  </si>
  <si>
    <t>-</t>
    <phoneticPr fontId="5"/>
  </si>
  <si>
    <t>-</t>
    <phoneticPr fontId="5"/>
  </si>
  <si>
    <t>生涯学習振興事業委託費</t>
    <rPh sb="0" eb="2">
      <t>ショウガイ</t>
    </rPh>
    <rPh sb="2" eb="4">
      <t>ガクシュウ</t>
    </rPh>
    <rPh sb="4" eb="6">
      <t>シンコウ</t>
    </rPh>
    <rPh sb="6" eb="8">
      <t>ジギョウ</t>
    </rPh>
    <rPh sb="8" eb="11">
      <t>イタクヒ</t>
    </rPh>
    <phoneticPr fontId="6"/>
  </si>
  <si>
    <t>庁費</t>
    <rPh sb="0" eb="2">
      <t>チョウヒ</t>
    </rPh>
    <phoneticPr fontId="6"/>
  </si>
  <si>
    <t>委員等旅費</t>
    <rPh sb="0" eb="2">
      <t>イイン</t>
    </rPh>
    <rPh sb="2" eb="3">
      <t>トウ</t>
    </rPh>
    <rPh sb="3" eb="5">
      <t>リョヒ</t>
    </rPh>
    <phoneticPr fontId="6"/>
  </si>
  <si>
    <t>諸謝金</t>
    <rPh sb="0" eb="3">
      <t>ショシャキン</t>
    </rPh>
    <phoneticPr fontId="6"/>
  </si>
  <si>
    <t>職員旅費</t>
    <rPh sb="0" eb="2">
      <t>ショクイン</t>
    </rPh>
    <rPh sb="2" eb="4">
      <t>リョヒ</t>
    </rPh>
    <phoneticPr fontId="6"/>
  </si>
  <si>
    <t>読書・学習意欲が向上した保護者・子供の割合</t>
    <rPh sb="0" eb="2">
      <t>ドクショ</t>
    </rPh>
    <rPh sb="3" eb="5">
      <t>ガクシュウ</t>
    </rPh>
    <rPh sb="5" eb="7">
      <t>イヨク</t>
    </rPh>
    <rPh sb="8" eb="10">
      <t>コウジョウ</t>
    </rPh>
    <rPh sb="12" eb="15">
      <t>ホゴシャ</t>
    </rPh>
    <rPh sb="16" eb="18">
      <t>コドモ</t>
    </rPh>
    <rPh sb="19" eb="21">
      <t>ワリアイ</t>
    </rPh>
    <phoneticPr fontId="6"/>
  </si>
  <si>
    <t>％</t>
    <phoneticPr fontId="5"/>
  </si>
  <si>
    <t>％</t>
    <phoneticPr fontId="5"/>
  </si>
  <si>
    <t>-</t>
    <phoneticPr fontId="5"/>
  </si>
  <si>
    <t>-</t>
    <phoneticPr fontId="5"/>
  </si>
  <si>
    <t>-</t>
    <phoneticPr fontId="5"/>
  </si>
  <si>
    <t>-</t>
    <phoneticPr fontId="5"/>
  </si>
  <si>
    <t>文部科学省調べ</t>
    <rPh sb="0" eb="2">
      <t>モンブ</t>
    </rPh>
    <rPh sb="2" eb="5">
      <t>カガクショウ</t>
    </rPh>
    <rPh sb="5" eb="6">
      <t>シラ</t>
    </rPh>
    <phoneticPr fontId="6"/>
  </si>
  <si>
    <t>平成30年度までに類型別の効果的な家庭教育支援モデルの開発数を20にする</t>
    <rPh sb="9" eb="11">
      <t>ルイケイ</t>
    </rPh>
    <rPh sb="11" eb="12">
      <t>ベツ</t>
    </rPh>
    <rPh sb="13" eb="16">
      <t>コウカテキ</t>
    </rPh>
    <rPh sb="17" eb="19">
      <t>カテイ</t>
    </rPh>
    <rPh sb="19" eb="21">
      <t>キョウイク</t>
    </rPh>
    <rPh sb="21" eb="23">
      <t>シエン</t>
    </rPh>
    <rPh sb="27" eb="29">
      <t>カイハツ</t>
    </rPh>
    <rPh sb="29" eb="30">
      <t>スウ</t>
    </rPh>
    <phoneticPr fontId="6"/>
  </si>
  <si>
    <t>類型別の効果的な家庭教育支援モデルの開発数</t>
    <rPh sb="0" eb="3">
      <t>ルイケイベツ</t>
    </rPh>
    <rPh sb="4" eb="7">
      <t>コウカテキ</t>
    </rPh>
    <rPh sb="8" eb="10">
      <t>カテイ</t>
    </rPh>
    <rPh sb="10" eb="12">
      <t>キョウイク</t>
    </rPh>
    <rPh sb="12" eb="14">
      <t>シエン</t>
    </rPh>
    <rPh sb="18" eb="20">
      <t>カイハツ</t>
    </rPh>
    <rPh sb="20" eb="21">
      <t>スウ</t>
    </rPh>
    <phoneticPr fontId="6"/>
  </si>
  <si>
    <t>個</t>
    <rPh sb="0" eb="1">
      <t>コ</t>
    </rPh>
    <phoneticPr fontId="5"/>
  </si>
  <si>
    <t>平成31年度までに学習相談事業を利用した高校中退者等のうちの8割の者が高等学校卒業程度認定試験又は高等学校（再入学・編入学試験）を受験する</t>
    <rPh sb="0" eb="2">
      <t>ヘイセイ</t>
    </rPh>
    <rPh sb="4" eb="6">
      <t>ネンド</t>
    </rPh>
    <rPh sb="31" eb="32">
      <t>ワリ</t>
    </rPh>
    <rPh sb="33" eb="34">
      <t>モノ</t>
    </rPh>
    <rPh sb="41" eb="43">
      <t>テイド</t>
    </rPh>
    <rPh sb="54" eb="57">
      <t>サイニュウガク</t>
    </rPh>
    <rPh sb="58" eb="61">
      <t>ヘンニュウガク</t>
    </rPh>
    <rPh sb="61" eb="63">
      <t>シケン</t>
    </rPh>
    <phoneticPr fontId="6"/>
  </si>
  <si>
    <t>学習相談事業を利用した高校中退者等のうち高等学校卒業程度認定試験又は高等学校を受験した者の割合</t>
    <rPh sb="0" eb="2">
      <t>ガクシュウ</t>
    </rPh>
    <rPh sb="2" eb="4">
      <t>ソウダン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2" eb="33">
      <t>マタ</t>
    </rPh>
    <rPh sb="34" eb="36">
      <t>コウトウ</t>
    </rPh>
    <rPh sb="36" eb="38">
      <t>ガッコウ</t>
    </rPh>
    <rPh sb="39" eb="41">
      <t>ジュケン</t>
    </rPh>
    <rPh sb="43" eb="44">
      <t>モノ</t>
    </rPh>
    <rPh sb="45" eb="47">
      <t>ワリアイ</t>
    </rPh>
    <phoneticPr fontId="6"/>
  </si>
  <si>
    <t>平成31年度までに学習支援事業を利用した高校中退者等のうち3割の者が高等学校卒業程度認定試験に合格する</t>
    <rPh sb="0" eb="2">
      <t>ヘイセイ</t>
    </rPh>
    <rPh sb="4" eb="6">
      <t>ネンド</t>
    </rPh>
    <rPh sb="30" eb="31">
      <t>ワ</t>
    </rPh>
    <rPh sb="32" eb="33">
      <t>モノ</t>
    </rPh>
    <phoneticPr fontId="6"/>
  </si>
  <si>
    <t>学習支援事業を利用した高校中退者等のうち高等学校卒業程度認定試験に合格した者の割合</t>
    <rPh sb="0" eb="2">
      <t>ガクシュウ</t>
    </rPh>
    <rPh sb="2" eb="4">
      <t>シエン</t>
    </rPh>
    <rPh sb="4" eb="6">
      <t>ジギョウ</t>
    </rPh>
    <rPh sb="7" eb="9">
      <t>リヨウ</t>
    </rPh>
    <rPh sb="11" eb="13">
      <t>コウコウ</t>
    </rPh>
    <rPh sb="13" eb="16">
      <t>チュウタイシャ</t>
    </rPh>
    <rPh sb="16" eb="17">
      <t>トウ</t>
    </rPh>
    <rPh sb="20" eb="22">
      <t>コウトウ</t>
    </rPh>
    <rPh sb="22" eb="24">
      <t>ガッコウ</t>
    </rPh>
    <rPh sb="24" eb="26">
      <t>ソツギョウ</t>
    </rPh>
    <rPh sb="26" eb="28">
      <t>テイド</t>
    </rPh>
    <rPh sb="28" eb="30">
      <t>ニンテイ</t>
    </rPh>
    <rPh sb="30" eb="32">
      <t>シケン</t>
    </rPh>
    <rPh sb="33" eb="35">
      <t>ゴウカク</t>
    </rPh>
    <rPh sb="37" eb="38">
      <t>モノ</t>
    </rPh>
    <rPh sb="39" eb="41">
      <t>ワリアイ</t>
    </rPh>
    <phoneticPr fontId="6"/>
  </si>
  <si>
    <t>-</t>
    <phoneticPr fontId="5"/>
  </si>
  <si>
    <t>図書館資源を活用した困難地域等における読書・学習機会提供事業の実施か所数</t>
    <rPh sb="0" eb="3">
      <t>トショカン</t>
    </rPh>
    <rPh sb="3" eb="5">
      <t>シゲン</t>
    </rPh>
    <rPh sb="6" eb="8">
      <t>カツヨウ</t>
    </rPh>
    <rPh sb="10" eb="12">
      <t>コンナン</t>
    </rPh>
    <rPh sb="12" eb="14">
      <t>チイキ</t>
    </rPh>
    <rPh sb="14" eb="15">
      <t>トウ</t>
    </rPh>
    <rPh sb="19" eb="21">
      <t>ドクショ</t>
    </rPh>
    <rPh sb="22" eb="24">
      <t>ガクシュウ</t>
    </rPh>
    <rPh sb="24" eb="26">
      <t>キカイ</t>
    </rPh>
    <rPh sb="26" eb="28">
      <t>テイキョウ</t>
    </rPh>
    <rPh sb="28" eb="30">
      <t>ジギョウ</t>
    </rPh>
    <rPh sb="31" eb="33">
      <t>ジッシ</t>
    </rPh>
    <rPh sb="34" eb="35">
      <t>ショ</t>
    </rPh>
    <rPh sb="35" eb="36">
      <t>カズ</t>
    </rPh>
    <phoneticPr fontId="6"/>
  </si>
  <si>
    <t>か所</t>
    <rPh sb="1" eb="2">
      <t>ショ</t>
    </rPh>
    <phoneticPr fontId="6"/>
  </si>
  <si>
    <t>学習相談・学習支援事業を実施した自治体数（委託件数）</t>
    <rPh sb="0" eb="2">
      <t>ガクシュウ</t>
    </rPh>
    <rPh sb="2" eb="4">
      <t>ソウダン</t>
    </rPh>
    <rPh sb="5" eb="7">
      <t>ガクシュウ</t>
    </rPh>
    <rPh sb="7" eb="9">
      <t>シエン</t>
    </rPh>
    <rPh sb="9" eb="11">
      <t>ジギョウ</t>
    </rPh>
    <rPh sb="12" eb="14">
      <t>ジッシ</t>
    </rPh>
    <rPh sb="16" eb="19">
      <t>ジチタイ</t>
    </rPh>
    <rPh sb="19" eb="20">
      <t>スウ</t>
    </rPh>
    <rPh sb="21" eb="23">
      <t>イタク</t>
    </rPh>
    <rPh sb="23" eb="25">
      <t>ケンスウ</t>
    </rPh>
    <phoneticPr fontId="6"/>
  </si>
  <si>
    <t>自治体数</t>
    <rPh sb="0" eb="3">
      <t>ジチタイ</t>
    </rPh>
    <rPh sb="3" eb="4">
      <t>スウ</t>
    </rPh>
    <phoneticPr fontId="6"/>
  </si>
  <si>
    <t>委託費支出額／委託件数　　　　　　　　　　　　　　</t>
  </si>
  <si>
    <t>千円</t>
    <rPh sb="0" eb="2">
      <t>センエン</t>
    </rPh>
    <phoneticPr fontId="5"/>
  </si>
  <si>
    <t>千円／件</t>
    <rPh sb="0" eb="2">
      <t>センエン</t>
    </rPh>
    <rPh sb="3" eb="4">
      <t>ケン</t>
    </rPh>
    <phoneticPr fontId="5"/>
  </si>
  <si>
    <t>-</t>
    <phoneticPr fontId="5"/>
  </si>
  <si>
    <t>1 生涯学習社会の実現</t>
    <rPh sb="2" eb="4">
      <t>ショウガイ</t>
    </rPh>
    <rPh sb="4" eb="6">
      <t>ガクシュウ</t>
    </rPh>
    <rPh sb="6" eb="8">
      <t>シャカイ</t>
    </rPh>
    <rPh sb="9" eb="11">
      <t>ジツゲン</t>
    </rPh>
    <phoneticPr fontId="7"/>
  </si>
  <si>
    <t>1-3 地域の教育力の向上</t>
    <rPh sb="7" eb="10">
      <t>キョウイクリョク</t>
    </rPh>
    <rPh sb="11" eb="13">
      <t>コウジョウ</t>
    </rPh>
    <phoneticPr fontId="7"/>
  </si>
  <si>
    <t>身に付けた知識・技能や経験を、地域や社会での活動に生かしている人の割合の増加</t>
  </si>
  <si>
    <t>％</t>
    <phoneticPr fontId="5"/>
  </si>
  <si>
    <t>A.長井市</t>
    <rPh sb="2" eb="4">
      <t>ナガイ</t>
    </rPh>
    <rPh sb="4" eb="5">
      <t>シ</t>
    </rPh>
    <phoneticPr fontId="5"/>
  </si>
  <si>
    <t>雑役務費</t>
    <rPh sb="0" eb="1">
      <t>ザツ</t>
    </rPh>
    <rPh sb="1" eb="4">
      <t>エキムヒ</t>
    </rPh>
    <phoneticPr fontId="5"/>
  </si>
  <si>
    <t>印刷製本費</t>
    <rPh sb="0" eb="2">
      <t>インサツ</t>
    </rPh>
    <rPh sb="2" eb="4">
      <t>セイホン</t>
    </rPh>
    <rPh sb="4" eb="5">
      <t>ヒ</t>
    </rPh>
    <phoneticPr fontId="5"/>
  </si>
  <si>
    <t>マニュアル印刷・チラシ等</t>
    <rPh sb="5" eb="7">
      <t>インサツ</t>
    </rPh>
    <rPh sb="11" eb="12">
      <t>トウ</t>
    </rPh>
    <phoneticPr fontId="5"/>
  </si>
  <si>
    <t>マニュアル作成</t>
    <rPh sb="5" eb="7">
      <t>サクセイ</t>
    </rPh>
    <phoneticPr fontId="5"/>
  </si>
  <si>
    <t>賃金</t>
    <rPh sb="0" eb="2">
      <t>チンギン</t>
    </rPh>
    <phoneticPr fontId="5"/>
  </si>
  <si>
    <t>事務補助賃金</t>
    <rPh sb="0" eb="2">
      <t>ジム</t>
    </rPh>
    <rPh sb="2" eb="4">
      <t>ホジョ</t>
    </rPh>
    <rPh sb="4" eb="6">
      <t>チンギン</t>
    </rPh>
    <phoneticPr fontId="5"/>
  </si>
  <si>
    <t>諸謝金</t>
    <rPh sb="0" eb="3">
      <t>ショシャキン</t>
    </rPh>
    <phoneticPr fontId="5"/>
  </si>
  <si>
    <t>登壇者等謝金</t>
    <rPh sb="0" eb="2">
      <t>トウダン</t>
    </rPh>
    <rPh sb="2" eb="3">
      <t>シャ</t>
    </rPh>
    <rPh sb="3" eb="4">
      <t>トウ</t>
    </rPh>
    <rPh sb="4" eb="6">
      <t>シャキン</t>
    </rPh>
    <phoneticPr fontId="5"/>
  </si>
  <si>
    <t>消耗品費</t>
    <rPh sb="0" eb="3">
      <t>ショウモウヒン</t>
    </rPh>
    <rPh sb="3" eb="4">
      <t>ヒ</t>
    </rPh>
    <phoneticPr fontId="5"/>
  </si>
  <si>
    <t>書籍、コピー用紙等</t>
    <rPh sb="0" eb="2">
      <t>ショセキ</t>
    </rPh>
    <rPh sb="6" eb="8">
      <t>ヨウシ</t>
    </rPh>
    <rPh sb="8" eb="9">
      <t>トウ</t>
    </rPh>
    <phoneticPr fontId="5"/>
  </si>
  <si>
    <t>旅費</t>
    <rPh sb="0" eb="2">
      <t>リョヒ</t>
    </rPh>
    <phoneticPr fontId="5"/>
  </si>
  <si>
    <t>その他</t>
    <rPh sb="2" eb="3">
      <t>タ</t>
    </rPh>
    <phoneticPr fontId="5"/>
  </si>
  <si>
    <t>再委託費</t>
    <rPh sb="0" eb="3">
      <t>サイイタク</t>
    </rPh>
    <rPh sb="3" eb="4">
      <t>ヒ</t>
    </rPh>
    <phoneticPr fontId="5"/>
  </si>
  <si>
    <t>雑役務費、消耗品費、旅費等</t>
    <rPh sb="0" eb="1">
      <t>ザツ</t>
    </rPh>
    <rPh sb="1" eb="4">
      <t>エキムヒ</t>
    </rPh>
    <rPh sb="5" eb="8">
      <t>ショウモウヒン</t>
    </rPh>
    <rPh sb="8" eb="9">
      <t>ヒ</t>
    </rPh>
    <rPh sb="10" eb="12">
      <t>リョヒ</t>
    </rPh>
    <rPh sb="12" eb="13">
      <t>トウ</t>
    </rPh>
    <phoneticPr fontId="5"/>
  </si>
  <si>
    <t>旅費、借料及び損料、通信運搬費</t>
    <rPh sb="0" eb="2">
      <t>リョヒ</t>
    </rPh>
    <rPh sb="3" eb="5">
      <t>シャクリョウ</t>
    </rPh>
    <rPh sb="5" eb="6">
      <t>オヨ</t>
    </rPh>
    <rPh sb="7" eb="9">
      <t>ソンリョウ</t>
    </rPh>
    <rPh sb="10" eb="12">
      <t>ツウシン</t>
    </rPh>
    <rPh sb="12" eb="14">
      <t>ウンパン</t>
    </rPh>
    <rPh sb="14" eb="15">
      <t>ヒ</t>
    </rPh>
    <phoneticPr fontId="5"/>
  </si>
  <si>
    <t>D.国立大学法人東北大学</t>
    <phoneticPr fontId="5"/>
  </si>
  <si>
    <t>ジャンボタクシー契約</t>
    <rPh sb="8" eb="10">
      <t>ケイヤク</t>
    </rPh>
    <phoneticPr fontId="5"/>
  </si>
  <si>
    <t>検査用紙、記録用紙等</t>
    <rPh sb="0" eb="2">
      <t>ケンサ</t>
    </rPh>
    <rPh sb="2" eb="4">
      <t>ヨウシ</t>
    </rPh>
    <rPh sb="5" eb="7">
      <t>キロク</t>
    </rPh>
    <rPh sb="7" eb="9">
      <t>ヨウシ</t>
    </rPh>
    <rPh sb="9" eb="10">
      <t>トウ</t>
    </rPh>
    <phoneticPr fontId="5"/>
  </si>
  <si>
    <t>調査者旅費</t>
    <rPh sb="0" eb="2">
      <t>チョウサ</t>
    </rPh>
    <rPh sb="2" eb="3">
      <t>シャ</t>
    </rPh>
    <rPh sb="3" eb="5">
      <t>リョヒ</t>
    </rPh>
    <phoneticPr fontId="5"/>
  </si>
  <si>
    <t>調査者謝金</t>
    <rPh sb="0" eb="2">
      <t>チョウサ</t>
    </rPh>
    <rPh sb="2" eb="3">
      <t>シャ</t>
    </rPh>
    <rPh sb="3" eb="5">
      <t>シャキン</t>
    </rPh>
    <phoneticPr fontId="5"/>
  </si>
  <si>
    <t>アルバイト賃金</t>
    <rPh sb="5" eb="7">
      <t>チンギン</t>
    </rPh>
    <phoneticPr fontId="5"/>
  </si>
  <si>
    <t>一般管理費、消費税相当額</t>
    <rPh sb="0" eb="2">
      <t>イッパン</t>
    </rPh>
    <rPh sb="2" eb="5">
      <t>カンリヒ</t>
    </rPh>
    <rPh sb="6" eb="11">
      <t>ショウヒゼイソウトウ</t>
    </rPh>
    <rPh sb="11" eb="12">
      <t>ガク</t>
    </rPh>
    <phoneticPr fontId="5"/>
  </si>
  <si>
    <t>謝金、消耗品費、旅費等</t>
    <rPh sb="0" eb="2">
      <t>シャキン</t>
    </rPh>
    <rPh sb="3" eb="6">
      <t>ショウモウヒン</t>
    </rPh>
    <rPh sb="6" eb="7">
      <t>ヒ</t>
    </rPh>
    <rPh sb="8" eb="10">
      <t>リョヒ</t>
    </rPh>
    <rPh sb="10" eb="11">
      <t>トウ</t>
    </rPh>
    <phoneticPr fontId="5"/>
  </si>
  <si>
    <t>謝金、旅費、印刷製本費等</t>
    <rPh sb="0" eb="2">
      <t>シャキン</t>
    </rPh>
    <rPh sb="3" eb="5">
      <t>リョヒ</t>
    </rPh>
    <rPh sb="6" eb="8">
      <t>インサツ</t>
    </rPh>
    <rPh sb="8" eb="10">
      <t>セイホン</t>
    </rPh>
    <rPh sb="10" eb="11">
      <t>ヒ</t>
    </rPh>
    <rPh sb="11" eb="12">
      <t>トウ</t>
    </rPh>
    <phoneticPr fontId="5"/>
  </si>
  <si>
    <t>群馬県</t>
    <rPh sb="0" eb="3">
      <t>グンマケン</t>
    </rPh>
    <phoneticPr fontId="5"/>
  </si>
  <si>
    <t>愛知県</t>
    <rPh sb="0" eb="3">
      <t>アイチケン</t>
    </rPh>
    <phoneticPr fontId="5"/>
  </si>
  <si>
    <t>大阪府</t>
    <rPh sb="0" eb="3">
      <t>オオサカフ</t>
    </rPh>
    <phoneticPr fontId="5"/>
  </si>
  <si>
    <t>高校中退者等を対象とした学習相談・学習支援の実施、モデル構築</t>
    <rPh sb="0" eb="2">
      <t>コウコウ</t>
    </rPh>
    <rPh sb="2" eb="5">
      <t>チュウタイシャ</t>
    </rPh>
    <rPh sb="5" eb="6">
      <t>トウ</t>
    </rPh>
    <rPh sb="7" eb="9">
      <t>タイショウ</t>
    </rPh>
    <rPh sb="12" eb="14">
      <t>ガクシュウ</t>
    </rPh>
    <rPh sb="14" eb="16">
      <t>ソウダン</t>
    </rPh>
    <rPh sb="17" eb="19">
      <t>ガクシュウ</t>
    </rPh>
    <rPh sb="19" eb="21">
      <t>シエン</t>
    </rPh>
    <rPh sb="22" eb="24">
      <t>ジッシ</t>
    </rPh>
    <rPh sb="28" eb="30">
      <t>コウチク</t>
    </rPh>
    <phoneticPr fontId="5"/>
  </si>
  <si>
    <t>-</t>
    <phoneticPr fontId="5"/>
  </si>
  <si>
    <t>-</t>
    <phoneticPr fontId="5"/>
  </si>
  <si>
    <t>-</t>
    <phoneticPr fontId="5"/>
  </si>
  <si>
    <t>諸謝金、旅費、消耗品費、会議費</t>
    <rPh sb="0" eb="3">
      <t>ショシャキン</t>
    </rPh>
    <rPh sb="4" eb="6">
      <t>リョヒ</t>
    </rPh>
    <rPh sb="7" eb="10">
      <t>ショウモウヒン</t>
    </rPh>
    <rPh sb="10" eb="11">
      <t>ヒ</t>
    </rPh>
    <rPh sb="12" eb="15">
      <t>カイギヒ</t>
    </rPh>
    <phoneticPr fontId="5"/>
  </si>
  <si>
    <t>諸謝金、旅費、消耗品費、会議費、
借料及び損料</t>
    <rPh sb="0" eb="3">
      <t>ショシャキン</t>
    </rPh>
    <rPh sb="4" eb="6">
      <t>リョヒ</t>
    </rPh>
    <rPh sb="7" eb="10">
      <t>ショウモウヒン</t>
    </rPh>
    <rPh sb="10" eb="11">
      <t>ヒ</t>
    </rPh>
    <rPh sb="12" eb="15">
      <t>カイギヒ</t>
    </rPh>
    <rPh sb="17" eb="19">
      <t>シャクリョウ</t>
    </rPh>
    <rPh sb="19" eb="20">
      <t>オヨ</t>
    </rPh>
    <rPh sb="21" eb="23">
      <t>ソンリョウ</t>
    </rPh>
    <phoneticPr fontId="5"/>
  </si>
  <si>
    <t>E.亀岡市</t>
    <phoneticPr fontId="5"/>
  </si>
  <si>
    <t>諸謝金、旅費、消耗品費、通信運搬費、
会議費</t>
    <rPh sb="0" eb="3">
      <t>ショシャキン</t>
    </rPh>
    <rPh sb="4" eb="6">
      <t>リョヒ</t>
    </rPh>
    <rPh sb="7" eb="10">
      <t>ショウモウヒン</t>
    </rPh>
    <rPh sb="10" eb="11">
      <t>ヒ</t>
    </rPh>
    <rPh sb="12" eb="14">
      <t>ツウシン</t>
    </rPh>
    <rPh sb="14" eb="16">
      <t>ウンパン</t>
    </rPh>
    <rPh sb="16" eb="17">
      <t>ヒ</t>
    </rPh>
    <rPh sb="19" eb="22">
      <t>カイギヒ</t>
    </rPh>
    <phoneticPr fontId="5"/>
  </si>
  <si>
    <t>支援員賃金</t>
    <rPh sb="0" eb="2">
      <t>シエン</t>
    </rPh>
    <rPh sb="2" eb="3">
      <t>イン</t>
    </rPh>
    <rPh sb="3" eb="5">
      <t>チンギン</t>
    </rPh>
    <phoneticPr fontId="5"/>
  </si>
  <si>
    <t>和歌山県</t>
    <rPh sb="0" eb="4">
      <t>ワカヤマケン</t>
    </rPh>
    <phoneticPr fontId="5"/>
  </si>
  <si>
    <t>京都府教育委員会</t>
    <rPh sb="0" eb="3">
      <t>キョウトフ</t>
    </rPh>
    <rPh sb="3" eb="5">
      <t>キョウイク</t>
    </rPh>
    <rPh sb="5" eb="8">
      <t>イインカイ</t>
    </rPh>
    <phoneticPr fontId="5"/>
  </si>
  <si>
    <t>大阪府教育委員会</t>
    <rPh sb="0" eb="3">
      <t>オオサカフ</t>
    </rPh>
    <rPh sb="3" eb="5">
      <t>キョウイク</t>
    </rPh>
    <rPh sb="5" eb="8">
      <t>イインカイ</t>
    </rPh>
    <phoneticPr fontId="5"/>
  </si>
  <si>
    <t>山口県</t>
    <rPh sb="0" eb="3">
      <t>ヤマグチケン</t>
    </rPh>
    <phoneticPr fontId="5"/>
  </si>
  <si>
    <t>茨城県教育委員会</t>
    <rPh sb="0" eb="3">
      <t>イバラキケン</t>
    </rPh>
    <rPh sb="3" eb="5">
      <t>キョウイク</t>
    </rPh>
    <rPh sb="5" eb="8">
      <t>イインカイ</t>
    </rPh>
    <phoneticPr fontId="5"/>
  </si>
  <si>
    <t>三重県</t>
    <rPh sb="0" eb="3">
      <t>ミエケン</t>
    </rPh>
    <phoneticPr fontId="5"/>
  </si>
  <si>
    <t>亀岡市</t>
    <rPh sb="0" eb="3">
      <t>カメオカシ</t>
    </rPh>
    <phoneticPr fontId="5"/>
  </si>
  <si>
    <t>久御山町</t>
    <rPh sb="0" eb="4">
      <t>クミヤマチョウ</t>
    </rPh>
    <phoneticPr fontId="5"/>
  </si>
  <si>
    <t>岩国市</t>
    <rPh sb="0" eb="3">
      <t>イワクニシ</t>
    </rPh>
    <phoneticPr fontId="5"/>
  </si>
  <si>
    <t>高萩市教育委員会</t>
    <rPh sb="0" eb="3">
      <t>タカハギシ</t>
    </rPh>
    <rPh sb="3" eb="5">
      <t>キョウイク</t>
    </rPh>
    <rPh sb="5" eb="8">
      <t>イインカイ</t>
    </rPh>
    <phoneticPr fontId="5"/>
  </si>
  <si>
    <t>湯浅町</t>
    <rPh sb="0" eb="3">
      <t>ユアサチョウ</t>
    </rPh>
    <phoneticPr fontId="5"/>
  </si>
  <si>
    <t>太地町</t>
    <rPh sb="0" eb="3">
      <t>タイジチョウ</t>
    </rPh>
    <phoneticPr fontId="5"/>
  </si>
  <si>
    <t>宇部市</t>
    <rPh sb="0" eb="3">
      <t>ウベシ</t>
    </rPh>
    <phoneticPr fontId="5"/>
  </si>
  <si>
    <t>能勢町</t>
    <rPh sb="0" eb="3">
      <t>ノセチョウ</t>
    </rPh>
    <phoneticPr fontId="5"/>
  </si>
  <si>
    <t>那智勝浦町</t>
    <rPh sb="0" eb="5">
      <t>ナチカツウラチョウ</t>
    </rPh>
    <phoneticPr fontId="5"/>
  </si>
  <si>
    <t>橋本市</t>
    <rPh sb="0" eb="3">
      <t>ハシモトシ</t>
    </rPh>
    <phoneticPr fontId="5"/>
  </si>
  <si>
    <t>-</t>
    <phoneticPr fontId="5"/>
  </si>
  <si>
    <t>-</t>
    <phoneticPr fontId="5"/>
  </si>
  <si>
    <t>-</t>
    <phoneticPr fontId="5"/>
  </si>
  <si>
    <t>-</t>
    <phoneticPr fontId="5"/>
  </si>
  <si>
    <t>平成30年度までに事業により読書・学習意欲が向上した保護者・子供の割合を8割にする</t>
    <rPh sb="37" eb="38">
      <t>ワリ</t>
    </rPh>
    <phoneticPr fontId="6"/>
  </si>
  <si>
    <t>‐</t>
  </si>
  <si>
    <t>無</t>
  </si>
  <si>
    <t>-</t>
    <phoneticPr fontId="5"/>
  </si>
  <si>
    <t>-</t>
    <phoneticPr fontId="5"/>
  </si>
  <si>
    <t>-</t>
    <phoneticPr fontId="5"/>
  </si>
  <si>
    <t>地方や民間が個別に行うものではなく、国が総合的に推進していくべき事業である。</t>
    <phoneticPr fontId="5"/>
  </si>
  <si>
    <t>教育格差解消に向けた取組を促進し、家庭環境にかかわらず全ての者が活躍できる一億総活躍社会の実現をより一層促進する必要があり、ニーズを反映している。</t>
    <rPh sb="50" eb="52">
      <t>イッソウ</t>
    </rPh>
    <rPh sb="52" eb="54">
      <t>ソクシン</t>
    </rPh>
    <rPh sb="56" eb="58">
      <t>ヒツヨウ</t>
    </rPh>
    <rPh sb="66" eb="68">
      <t>ハンエイ</t>
    </rPh>
    <phoneticPr fontId="5"/>
  </si>
  <si>
    <t>教育格差解消に向けた取組を促進することは喫緊の課題であり、優先度の高い事業である。</t>
    <rPh sb="29" eb="32">
      <t>ユウセンド</t>
    </rPh>
    <rPh sb="33" eb="34">
      <t>タカ</t>
    </rPh>
    <rPh sb="35" eb="37">
      <t>ジギョウ</t>
    </rPh>
    <phoneticPr fontId="5"/>
  </si>
  <si>
    <t>諸謝金や旅費など各費目・使途は事業に即し真に必要なものに限定しており、受益者との負担関係は妥当である。</t>
    <phoneticPr fontId="5"/>
  </si>
  <si>
    <t>事業の趣旨及び運営の基本方針に即した真に必要な案件のみに厳選した上で支出し、単位当たりのコスト削減に努めている。</t>
    <phoneticPr fontId="5"/>
  </si>
  <si>
    <t>費目・使途は委員会や登壇者の謝金、報告書等の印刷製本費、会場借料等、真に必要な経費に限定されている。</t>
    <phoneticPr fontId="5"/>
  </si>
  <si>
    <t>厳正な審査により真に事業趣旨に合致する取組のみを採択し、かつ、申請経費についても精査を行ったこと、また、謝金・旅費の合理的節約による経費節減等の理由により不用が生じたものであり、妥当である。</t>
    <rPh sb="70" eb="71">
      <t>トウ</t>
    </rPh>
    <phoneticPr fontId="5"/>
  </si>
  <si>
    <t>諸謝金や旅費など各費目・使途は事業に即し真に必要なものに限定している。</t>
    <rPh sb="0" eb="3">
      <t>ショシャキン</t>
    </rPh>
    <rPh sb="4" eb="6">
      <t>リョヒ</t>
    </rPh>
    <rPh sb="8" eb="9">
      <t>カク</t>
    </rPh>
    <rPh sb="9" eb="11">
      <t>ヒモク</t>
    </rPh>
    <rPh sb="12" eb="14">
      <t>シト</t>
    </rPh>
    <rPh sb="15" eb="17">
      <t>ジギョウ</t>
    </rPh>
    <rPh sb="18" eb="19">
      <t>ソク</t>
    </rPh>
    <rPh sb="20" eb="21">
      <t>シン</t>
    </rPh>
    <rPh sb="22" eb="24">
      <t>ヒツヨウ</t>
    </rPh>
    <rPh sb="28" eb="30">
      <t>ゲンテイ</t>
    </rPh>
    <phoneticPr fontId="6"/>
  </si>
  <si>
    <t>予算規模を踏まえ、成果実績は成果目標に見合ったものとなっている。</t>
    <rPh sb="0" eb="2">
      <t>ヨサン</t>
    </rPh>
    <rPh sb="2" eb="4">
      <t>キボ</t>
    </rPh>
    <rPh sb="5" eb="6">
      <t>フ</t>
    </rPh>
    <rPh sb="9" eb="11">
      <t>セイカ</t>
    </rPh>
    <rPh sb="11" eb="13">
      <t>ジッセキ</t>
    </rPh>
    <rPh sb="14" eb="16">
      <t>セイカ</t>
    </rPh>
    <rPh sb="16" eb="18">
      <t>モクヒョウ</t>
    </rPh>
    <rPh sb="19" eb="21">
      <t>ミア</t>
    </rPh>
    <phoneticPr fontId="6"/>
  </si>
  <si>
    <t>事業趣旨を十分にふまえた特色ある取組を、地域住民や県内大学・団体等の協力を得て、効果的に実施している。</t>
    <rPh sb="0" eb="2">
      <t>ジギョウ</t>
    </rPh>
    <rPh sb="2" eb="4">
      <t>シュシ</t>
    </rPh>
    <rPh sb="5" eb="7">
      <t>ジュウブン</t>
    </rPh>
    <rPh sb="12" eb="14">
      <t>トクショク</t>
    </rPh>
    <rPh sb="16" eb="18">
      <t>トリクミ</t>
    </rPh>
    <rPh sb="20" eb="22">
      <t>チイキ</t>
    </rPh>
    <rPh sb="22" eb="24">
      <t>ジュウミン</t>
    </rPh>
    <rPh sb="25" eb="27">
      <t>ケンナイ</t>
    </rPh>
    <rPh sb="27" eb="29">
      <t>ダイガク</t>
    </rPh>
    <rPh sb="30" eb="32">
      <t>ダンタイ</t>
    </rPh>
    <rPh sb="32" eb="33">
      <t>トウ</t>
    </rPh>
    <rPh sb="34" eb="36">
      <t>キョウリョク</t>
    </rPh>
    <rPh sb="37" eb="38">
      <t>エ</t>
    </rPh>
    <rPh sb="40" eb="43">
      <t>コウカテキ</t>
    </rPh>
    <rPh sb="44" eb="46">
      <t>ジッシ</t>
    </rPh>
    <phoneticPr fontId="5"/>
  </si>
  <si>
    <t>取組内容や成果を公表する場は確保でき、見込みどおりの実績を得ることができた。</t>
    <phoneticPr fontId="5"/>
  </si>
  <si>
    <t>本事業の成果は全国協議会において報告し、取組内容等を共有している。</t>
    <rPh sb="0" eb="1">
      <t>ホン</t>
    </rPh>
    <rPh sb="1" eb="3">
      <t>ジギョウ</t>
    </rPh>
    <rPh sb="4" eb="6">
      <t>セイカ</t>
    </rPh>
    <rPh sb="7" eb="9">
      <t>ゼンコク</t>
    </rPh>
    <rPh sb="9" eb="12">
      <t>キョウギカイ</t>
    </rPh>
    <rPh sb="16" eb="18">
      <t>ホウコク</t>
    </rPh>
    <rPh sb="20" eb="22">
      <t>トリクミ</t>
    </rPh>
    <rPh sb="22" eb="24">
      <t>ナイヨウ</t>
    </rPh>
    <rPh sb="24" eb="25">
      <t>トウ</t>
    </rPh>
    <rPh sb="26" eb="28">
      <t>キョウユウ</t>
    </rPh>
    <phoneticPr fontId="5"/>
  </si>
  <si>
    <t>長井市</t>
    <rPh sb="0" eb="2">
      <t>ナガイ</t>
    </rPh>
    <rPh sb="2" eb="3">
      <t>シ</t>
    </rPh>
    <phoneticPr fontId="5"/>
  </si>
  <si>
    <t>東神楽町</t>
    <rPh sb="0" eb="4">
      <t>ヒガシカグラチョウ</t>
    </rPh>
    <phoneticPr fontId="5"/>
  </si>
  <si>
    <t>那智勝浦町教育委員会</t>
    <rPh sb="0" eb="5">
      <t>ナチカツウラチョウ</t>
    </rPh>
    <rPh sb="5" eb="7">
      <t>キョウイク</t>
    </rPh>
    <rPh sb="7" eb="10">
      <t>イインカイ</t>
    </rPh>
    <phoneticPr fontId="5"/>
  </si>
  <si>
    <t>新居浜市教育委員会</t>
    <rPh sb="0" eb="4">
      <t>ニイハマシ</t>
    </rPh>
    <rPh sb="4" eb="6">
      <t>キョウイク</t>
    </rPh>
    <rPh sb="6" eb="9">
      <t>イインカイ</t>
    </rPh>
    <phoneticPr fontId="5"/>
  </si>
  <si>
    <t>大阪府教育委員会</t>
    <rPh sb="0" eb="3">
      <t>オオサカフ</t>
    </rPh>
    <rPh sb="3" eb="5">
      <t>キョウイク</t>
    </rPh>
    <rPh sb="5" eb="8">
      <t>イインカイ</t>
    </rPh>
    <phoneticPr fontId="5"/>
  </si>
  <si>
    <t>ブックリストや指導法の開発等を通じた読書機会の充実</t>
  </si>
  <si>
    <t>ブックリストや指導法の開発等を通じた読書機会の充実</t>
    <phoneticPr fontId="5"/>
  </si>
  <si>
    <t>国立大学法人東北大学</t>
    <rPh sb="0" eb="2">
      <t>コクリツ</t>
    </rPh>
    <rPh sb="2" eb="4">
      <t>ダイガク</t>
    </rPh>
    <rPh sb="4" eb="6">
      <t>ホウジン</t>
    </rPh>
    <rPh sb="6" eb="8">
      <t>トウホク</t>
    </rPh>
    <rPh sb="8" eb="10">
      <t>ダイガク</t>
    </rPh>
    <phoneticPr fontId="5"/>
  </si>
  <si>
    <t>F. 公益財団法人群馬県青少年育成事業団</t>
    <phoneticPr fontId="5"/>
  </si>
  <si>
    <t>諸謝金</t>
    <rPh sb="0" eb="1">
      <t>ショ</t>
    </rPh>
    <rPh sb="1" eb="3">
      <t>シャキン</t>
    </rPh>
    <phoneticPr fontId="5"/>
  </si>
  <si>
    <t>学習相談員、学習支援員謝金</t>
    <rPh sb="0" eb="2">
      <t>ガクシュウ</t>
    </rPh>
    <rPh sb="2" eb="5">
      <t>ソウダンイン</t>
    </rPh>
    <rPh sb="6" eb="8">
      <t>ガクシュウ</t>
    </rPh>
    <rPh sb="8" eb="10">
      <t>シエン</t>
    </rPh>
    <rPh sb="10" eb="11">
      <t>イン</t>
    </rPh>
    <rPh sb="11" eb="13">
      <t>シャキン</t>
    </rPh>
    <phoneticPr fontId="5"/>
  </si>
  <si>
    <t>旅費、消耗品費、借料等</t>
    <rPh sb="0" eb="2">
      <t>リョヒ</t>
    </rPh>
    <rPh sb="3" eb="6">
      <t>ショウモウヒン</t>
    </rPh>
    <rPh sb="6" eb="7">
      <t>ヒ</t>
    </rPh>
    <rPh sb="8" eb="10">
      <t>シャクリョウ</t>
    </rPh>
    <rPh sb="10" eb="11">
      <t>トウ</t>
    </rPh>
    <phoneticPr fontId="5"/>
  </si>
  <si>
    <t>公益財団法人群馬県青少年育成事業団</t>
    <rPh sb="0" eb="2">
      <t>コウエキ</t>
    </rPh>
    <rPh sb="2" eb="6">
      <t>ザイダンホウジン</t>
    </rPh>
    <rPh sb="6" eb="9">
      <t>グンマケン</t>
    </rPh>
    <rPh sb="9" eb="12">
      <t>セイショウネン</t>
    </rPh>
    <rPh sb="12" eb="14">
      <t>イクセイ</t>
    </rPh>
    <rPh sb="14" eb="17">
      <t>ジギョウダン</t>
    </rPh>
    <phoneticPr fontId="5"/>
  </si>
  <si>
    <t>特定非営利活動法人あいち・こどもNPOセンター</t>
    <rPh sb="0" eb="2">
      <t>トクテイ</t>
    </rPh>
    <rPh sb="2" eb="5">
      <t>ヒエイリ</t>
    </rPh>
    <rPh sb="5" eb="7">
      <t>カツドウ</t>
    </rPh>
    <rPh sb="7" eb="9">
      <t>ホウジン</t>
    </rPh>
    <phoneticPr fontId="5"/>
  </si>
  <si>
    <t>特定非営利法人いまから</t>
    <rPh sb="0" eb="2">
      <t>トクテイ</t>
    </rPh>
    <rPh sb="2" eb="5">
      <t>ヒエイリ</t>
    </rPh>
    <rPh sb="5" eb="7">
      <t>ホウジン</t>
    </rPh>
    <phoneticPr fontId="5"/>
  </si>
  <si>
    <t>公益財団法人豊田市文化振興財団</t>
    <rPh sb="0" eb="2">
      <t>コウエキ</t>
    </rPh>
    <rPh sb="2" eb="6">
      <t>ザイダンホウジン</t>
    </rPh>
    <rPh sb="6" eb="9">
      <t>トヨタシ</t>
    </rPh>
    <rPh sb="9" eb="11">
      <t>ブンカ</t>
    </rPh>
    <rPh sb="11" eb="13">
      <t>シンコウ</t>
    </rPh>
    <rPh sb="13" eb="15">
      <t>ザイダン</t>
    </rPh>
    <phoneticPr fontId="5"/>
  </si>
  <si>
    <t>高校中退者等を対象とした学習相談・学習支援の実施、モデル構築</t>
  </si>
  <si>
    <t>訪問型家庭教育支援の支援モデルの開発</t>
  </si>
  <si>
    <t>訪問型家庭教育支援等の実施か所数</t>
    <rPh sb="9" eb="10">
      <t>トウ</t>
    </rPh>
    <phoneticPr fontId="5"/>
  </si>
  <si>
    <t>本事業は、教育格差解消に向けた取組を促進するため、地域の多様な教育資源を効果的に活用し、困難を抱える親子の状況等に応じたきめ細かなアプローチを行う多様で特色ある取組モデルを構築するとともに、地域発の教育格差解消の取組を全国に普及することを目指しており、取組の継続性や波及効果の把握について検討が求められる。</t>
    <rPh sb="0" eb="1">
      <t>ホン</t>
    </rPh>
    <rPh sb="1" eb="3">
      <t>ジギョウ</t>
    </rPh>
    <rPh sb="119" eb="121">
      <t>メザ</t>
    </rPh>
    <rPh sb="126" eb="128">
      <t>トリクミ</t>
    </rPh>
    <rPh sb="133" eb="135">
      <t>ハキュウ</t>
    </rPh>
    <rPh sb="135" eb="137">
      <t>コウカ</t>
    </rPh>
    <rPh sb="138" eb="140">
      <t>ハアク</t>
    </rPh>
    <rPh sb="144" eb="146">
      <t>ケントウ</t>
    </rPh>
    <rPh sb="147" eb="148">
      <t>モト</t>
    </rPh>
    <phoneticPr fontId="5"/>
  </si>
  <si>
    <t>本事業は、地域の多様な教育資源を効果的に活用し、困難を抱える親子が共に学び・育つための特色ある取組を構築・普及することにより、地域における現代的課題（貧困の連鎖、地域格差等）に対応するとともに、総合的に地域の教育力の向上を図る。</t>
    <rPh sb="0" eb="1">
      <t>ホン</t>
    </rPh>
    <rPh sb="1" eb="3">
      <t>ジギョウ</t>
    </rPh>
    <rPh sb="8" eb="10">
      <t>タヨウ</t>
    </rPh>
    <rPh sb="24" eb="26">
      <t>コンナン</t>
    </rPh>
    <rPh sb="27" eb="28">
      <t>カカ</t>
    </rPh>
    <rPh sb="30" eb="32">
      <t>オヤコ</t>
    </rPh>
    <rPh sb="33" eb="34">
      <t>トモ</t>
    </rPh>
    <rPh sb="35" eb="36">
      <t>マナ</t>
    </rPh>
    <rPh sb="38" eb="39">
      <t>ソダ</t>
    </rPh>
    <rPh sb="43" eb="45">
      <t>トクショク</t>
    </rPh>
    <rPh sb="47" eb="49">
      <t>トリクミ</t>
    </rPh>
    <rPh sb="50" eb="52">
      <t>コウチク</t>
    </rPh>
    <rPh sb="53" eb="55">
      <t>フキュウ</t>
    </rPh>
    <rPh sb="63" eb="65">
      <t>チイキ</t>
    </rPh>
    <rPh sb="69" eb="72">
      <t>ゲンダイテキ</t>
    </rPh>
    <rPh sb="72" eb="74">
      <t>カダイ</t>
    </rPh>
    <rPh sb="75" eb="77">
      <t>ヒンコン</t>
    </rPh>
    <rPh sb="78" eb="80">
      <t>レンサ</t>
    </rPh>
    <rPh sb="81" eb="83">
      <t>チイキ</t>
    </rPh>
    <rPh sb="83" eb="85">
      <t>カクサ</t>
    </rPh>
    <rPh sb="85" eb="86">
      <t>トウ</t>
    </rPh>
    <rPh sb="88" eb="90">
      <t>タイオウ</t>
    </rPh>
    <rPh sb="97" eb="100">
      <t>ソウゴウテキ</t>
    </rPh>
    <rPh sb="101" eb="103">
      <t>チイキ</t>
    </rPh>
    <rPh sb="104" eb="107">
      <t>キョウイクリョク</t>
    </rPh>
    <rPh sb="108" eb="110">
      <t>コウジョウ</t>
    </rPh>
    <rPh sb="111" eb="112">
      <t>ハカ</t>
    </rPh>
    <phoneticPr fontId="6"/>
  </si>
  <si>
    <t>地域の多様な教育資源を効果的に活用し、困難を抱える親子の状況等に応じたきめ細かなアプローチを行う取組の更なる構築・普及が進むよう、継続性・波及効果の高い多様で特色ある取組の構築・普及を図る。</t>
    <rPh sb="51" eb="52">
      <t>サラ</t>
    </rPh>
    <rPh sb="54" eb="56">
      <t>コウチク</t>
    </rPh>
    <rPh sb="57" eb="59">
      <t>フキュウ</t>
    </rPh>
    <rPh sb="60" eb="61">
      <t>スス</t>
    </rPh>
    <rPh sb="65" eb="68">
      <t>ケイゾクセイ</t>
    </rPh>
    <rPh sb="69" eb="71">
      <t>ハキュウ</t>
    </rPh>
    <rPh sb="83" eb="85">
      <t>トリクミ</t>
    </rPh>
    <rPh sb="86" eb="88">
      <t>コウチク</t>
    </rPh>
    <rPh sb="89" eb="91">
      <t>フキュウ</t>
    </rPh>
    <rPh sb="92" eb="93">
      <t>ハカ</t>
    </rPh>
    <phoneticPr fontId="5"/>
  </si>
  <si>
    <t>なお、金額は単位未満四捨五入して記載していることから、合計が一致しない場合がある。</t>
    <phoneticPr fontId="5"/>
  </si>
  <si>
    <t>※金額は単位未満四捨五入して記載していることから、合計が一致しない。</t>
    <phoneticPr fontId="5"/>
  </si>
  <si>
    <t>-</t>
    <phoneticPr fontId="5"/>
  </si>
  <si>
    <t>B.和歌山県</t>
    <phoneticPr fontId="5"/>
  </si>
  <si>
    <t>C.群馬県</t>
    <rPh sb="2" eb="5">
      <t>グンマケン</t>
    </rPh>
    <phoneticPr fontId="5"/>
  </si>
  <si>
    <t>国に準じて経費の効率的使用に努めている。</t>
    <phoneticPr fontId="5"/>
  </si>
  <si>
    <t>48,634/12</t>
    <phoneticPr fontId="5"/>
  </si>
  <si>
    <t>76,203/19</t>
    <phoneticPr fontId="5"/>
  </si>
  <si>
    <t>経済財政運営と改革の基本方針2017（平成29年6月9日閣議決定）
ニッポン一億総活躍プラン（平成28年6月2日閣議決定）
少子化社会対策大綱（平成27年3月20日閣議決定）
子供の貧困対策に関する大綱（平成26年8月29日閣議決定）
第2期教育振興基本計画（平成25年6月14日閣議決定）
一億総活躍社会の構築に向けた提言（若者の雇用安定・活躍加速ＰＴ提言）（平成29年5月10日）
働き方改革実行計画（平成29年3月28日）
教育再生実行会議第十次提言（平成29年5月24日）
教育再生実行会議第九次提言（平成28年5月20日）
自民党教育再生実行本部第6次提言（平成28年4月4日）「格差克服のための教育部会」第1次提言
第3期教育振興基本計画（平成30年6月15日閣議決定）</t>
    <rPh sb="19" eb="21">
      <t>ヘイセイ</t>
    </rPh>
    <rPh sb="23" eb="24">
      <t>ネン</t>
    </rPh>
    <rPh sb="25" eb="26">
      <t>ガツ</t>
    </rPh>
    <rPh sb="27" eb="28">
      <t>ニチ</t>
    </rPh>
    <rPh sb="28" eb="30">
      <t>カクギ</t>
    </rPh>
    <rPh sb="30" eb="32">
      <t>ケッテイ</t>
    </rPh>
    <rPh sb="181" eb="183">
      <t>ヘイセイ</t>
    </rPh>
    <rPh sb="185" eb="186">
      <t>ネン</t>
    </rPh>
    <rPh sb="187" eb="188">
      <t>ガツ</t>
    </rPh>
    <rPh sb="190" eb="191">
      <t>ニチ</t>
    </rPh>
    <rPh sb="224" eb="225">
      <t>１０</t>
    </rPh>
    <rPh sb="250" eb="251">
      <t>９</t>
    </rPh>
    <rPh sb="314" eb="315">
      <t>ダイ</t>
    </rPh>
    <rPh sb="316" eb="317">
      <t>キ</t>
    </rPh>
    <rPh sb="317" eb="319">
      <t>キョウイク</t>
    </rPh>
    <rPh sb="319" eb="321">
      <t>シンコウ</t>
    </rPh>
    <rPh sb="321" eb="323">
      <t>キホン</t>
    </rPh>
    <rPh sb="323" eb="325">
      <t>ケイカク</t>
    </rPh>
    <rPh sb="326" eb="328">
      <t>ヘイセイ</t>
    </rPh>
    <rPh sb="330" eb="331">
      <t>ネン</t>
    </rPh>
    <rPh sb="332" eb="333">
      <t>ガツ</t>
    </rPh>
    <rPh sb="335" eb="336">
      <t>ニチ</t>
    </rPh>
    <rPh sb="336" eb="338">
      <t>カクギ</t>
    </rPh>
    <rPh sb="338" eb="340">
      <t>ケッテイ</t>
    </rPh>
    <phoneticPr fontId="6"/>
  </si>
  <si>
    <t>△</t>
  </si>
  <si>
    <t>有</t>
  </si>
  <si>
    <t>支出先の選定において審査を行い、選定の妥当性や競争性を確保している。一部、競争性のない随意契約となったものがあるが、これは委託先が業務の一部を再委託したため。</t>
    <rPh sb="34" eb="36">
      <t>イチブ</t>
    </rPh>
    <rPh sb="37" eb="40">
      <t>キョウソウセイ</t>
    </rPh>
    <rPh sb="43" eb="45">
      <t>ズイイ</t>
    </rPh>
    <rPh sb="45" eb="47">
      <t>ケイヤク</t>
    </rPh>
    <rPh sb="61" eb="64">
      <t>イタクサキ</t>
    </rPh>
    <rPh sb="65" eb="67">
      <t>ギョウム</t>
    </rPh>
    <rPh sb="68" eb="70">
      <t>イチブ</t>
    </rPh>
    <rPh sb="71" eb="74">
      <t>サイイタク</t>
    </rPh>
    <phoneticPr fontId="5"/>
  </si>
  <si>
    <t>社会教育課長
中野　理美</t>
    <rPh sb="0" eb="2">
      <t>シャカイ</t>
    </rPh>
    <rPh sb="2" eb="4">
      <t>キョウイク</t>
    </rPh>
    <rPh sb="4" eb="6">
      <t>カチョウ</t>
    </rPh>
    <rPh sb="7" eb="9">
      <t>ナカノ</t>
    </rPh>
    <rPh sb="10" eb="12">
      <t>リミ</t>
    </rPh>
    <phoneticPr fontId="6"/>
  </si>
  <si>
    <t>縮減</t>
  </si>
  <si>
    <t>※表示単位未満四捨五入の関係により、積み上げと合計は一致しない。
※平成30年度で事業を終了。</t>
    <rPh sb="34" eb="36">
      <t>ヘイセイ</t>
    </rPh>
    <rPh sb="38" eb="40">
      <t>ネンド</t>
    </rPh>
    <rPh sb="41" eb="43">
      <t>ジギョウ</t>
    </rPh>
    <rPh sb="44" eb="46">
      <t>シュウリョウ</t>
    </rPh>
    <phoneticPr fontId="5"/>
  </si>
  <si>
    <t>事業の目的は明確であり事業内容も施策目標の達成手段として適切なものとなっている。しかしながら、成果指標については、事業の成果を測るためより一層の工夫が必要であり、目標値についても水準の妥当性について判断できないため検証する必要がある。事業を構成する手段に応じてアウトカム指標が設定されているが、「訪問型家庭教育支援等」のアウトカム指標については、アウトプットに近い指標が設定されており、よりアウトカムに近い指標（例えば、支援対象家庭の保護者・子どもの学習意欲の向上等）を設定できないか、更なる検討が必要ではないか。本事業の成果を全国に普及させることを目的とするならば、全国協議会に参加した自治体がその後独自に取り組んだ割合等、何らか全国への波及効果の状況を捕捉できる指標の検討が必要ではないか。目標水準については、手段により達成度に差が生じているため、妥当な水準についての不断の分析が必要と考える。
また、関連事業の記載がないが、教育格差解消に資する関係施策において類似の取組は無いのか確認し、類似の取組が存在するようならば記載が必要ではないか。
なお、不用額が生じているが、合理的な理由があることから事業の執行管理については適切に行われていると判断できる。</t>
    <phoneticPr fontId="5"/>
  </si>
  <si>
    <t>１．事業評価の観点：本事業は、地域の多様な教育資源を効果的に活用し、困難を抱える親子の状況等に応じたきめ細かなアプローチを行う多様で特色ある取組モデルを構築し、地域発の教育格差解消の取組を全国に普及させる事業であり、事業評価にあたっては、予算執行状況及び事業成果等の検証、契約・執行手続きの観点から検証を行った。
２．所見：執行率の低さに合理的な理由は見受けられるものの、やや執行率が低めであるため、予算執行の実績を適切に概算要求に反映すべきである。事業成果等の検証については、外部有識者の所見にもあるとおり、成果指標については事業の成果を測るためより一層の工夫を行い、水準の妥当性について判断できない目標値は検証するべきである。また、契約・執行手続きについては、一部、競争性のない随意契約を行っている案件があることから、今後、再委託方法の見直しを図るなど、契約の競争性、公平性、透明性を確保すべきである。</t>
    <phoneticPr fontId="5"/>
  </si>
  <si>
    <t>本事業においては、支出先の選定の際に再委託先の事業内容についても適切に審査を行っているところである。今後は、成果指標の設定の妥当性について検討を図り、引き続き適切な契約の執行が確保されるよう努める。
　なお、本事業は平成30年度限りで終了するが、図書館資源を活用した困難地域等における読書・学習機会提供事業で得られた知見については地方自治体における困難を抱える親子等の読書機会充実の推進に活用する予定。また、教育と福祉の連携による家庭教育支援事業（訪問型家庭教育支援等）については、引き続き家庭教育関係事業として概算要求を行うとともに、学びを通じたステップアップ支援促進事業については、新規事業として概算要求を行い、それぞれ継続して地域発の教育格差解消の取組を全国に普及する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</si>
</sst>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81740</xdr:colOff>
      <xdr:row>743</xdr:row>
      <xdr:rowOff>56304</xdr:rowOff>
    </xdr:from>
    <xdr:to>
      <xdr:col>28</xdr:col>
      <xdr:colOff>132965</xdr:colOff>
      <xdr:row>744</xdr:row>
      <xdr:rowOff>301147</xdr:rowOff>
    </xdr:to>
    <xdr:sp macro="" textlink="">
      <xdr:nvSpPr>
        <xdr:cNvPr id="2" name="Text Box 10">
          <a:extLst>
            <a:ext uri="{FF2B5EF4-FFF2-40B4-BE49-F238E27FC236}">
              <a16:creationId xmlns:a16="http://schemas.microsoft.com/office/drawing/2014/main" id="{9A9D9844-D13C-4D95-9789-7C4F8093D5CC}"/>
            </a:ext>
          </a:extLst>
        </xdr:cNvPr>
        <xdr:cNvSpPr txBox="1">
          <a:spLocks noChangeArrowheads="1"/>
        </xdr:cNvSpPr>
      </xdr:nvSpPr>
      <xdr:spPr bwMode="auto">
        <a:xfrm>
          <a:off x="2723340" y="84752604"/>
          <a:ext cx="3099225" cy="6004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56.3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26964</xdr:colOff>
      <xdr:row>745</xdr:row>
      <xdr:rowOff>66170</xdr:rowOff>
    </xdr:from>
    <xdr:to>
      <xdr:col>41</xdr:col>
      <xdr:colOff>66877</xdr:colOff>
      <xdr:row>746</xdr:row>
      <xdr:rowOff>226243</xdr:rowOff>
    </xdr:to>
    <xdr:sp macro="" textlink="">
      <xdr:nvSpPr>
        <xdr:cNvPr id="3" name="テキスト ボックス 2">
          <a:extLst>
            <a:ext uri="{FF2B5EF4-FFF2-40B4-BE49-F238E27FC236}">
              <a16:creationId xmlns:a16="http://schemas.microsoft.com/office/drawing/2014/main" id="{ED8E8D91-8B0D-4EFB-B377-BA603AD0B37E}"/>
            </a:ext>
          </a:extLst>
        </xdr:cNvPr>
        <xdr:cNvSpPr txBox="1"/>
      </xdr:nvSpPr>
      <xdr:spPr>
        <a:xfrm>
          <a:off x="2058964" y="85473670"/>
          <a:ext cx="6339113" cy="515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152106</xdr:colOff>
      <xdr:row>742</xdr:row>
      <xdr:rowOff>15652</xdr:rowOff>
    </xdr:from>
    <xdr:to>
      <xdr:col>42</xdr:col>
      <xdr:colOff>117919</xdr:colOff>
      <xdr:row>745</xdr:row>
      <xdr:rowOff>47622</xdr:rowOff>
    </xdr:to>
    <xdr:sp macro="" textlink="">
      <xdr:nvSpPr>
        <xdr:cNvPr id="4" name="Text Box 17">
          <a:extLst>
            <a:ext uri="{FF2B5EF4-FFF2-40B4-BE49-F238E27FC236}">
              <a16:creationId xmlns:a16="http://schemas.microsoft.com/office/drawing/2014/main" id="{69452EEF-2BE9-4071-AAA4-F21BC0A73D7D}"/>
            </a:ext>
          </a:extLst>
        </xdr:cNvPr>
        <xdr:cNvSpPr txBox="1">
          <a:spLocks noChangeArrowheads="1"/>
        </xdr:cNvSpPr>
      </xdr:nvSpPr>
      <xdr:spPr bwMode="auto">
        <a:xfrm>
          <a:off x="6451306" y="84356352"/>
          <a:ext cx="2201013" cy="1098770"/>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0.8</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0.3</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6.1</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12</xdr:col>
      <xdr:colOff>66460</xdr:colOff>
      <xdr:row>747</xdr:row>
      <xdr:rowOff>73896</xdr:rowOff>
    </xdr:from>
    <xdr:to>
      <xdr:col>16</xdr:col>
      <xdr:colOff>81970</xdr:colOff>
      <xdr:row>748</xdr:row>
      <xdr:rowOff>197969</xdr:rowOff>
    </xdr:to>
    <xdr:sp macro="" textlink="">
      <xdr:nvSpPr>
        <xdr:cNvPr id="5" name="AutoShape 15">
          <a:extLst>
            <a:ext uri="{FF2B5EF4-FFF2-40B4-BE49-F238E27FC236}">
              <a16:creationId xmlns:a16="http://schemas.microsoft.com/office/drawing/2014/main" id="{CB7C8BE3-5009-49BF-A933-0666B5A0CF76}"/>
            </a:ext>
          </a:extLst>
        </xdr:cNvPr>
        <xdr:cNvSpPr>
          <a:spLocks noChangeArrowheads="1"/>
        </xdr:cNvSpPr>
      </xdr:nvSpPr>
      <xdr:spPr bwMode="auto">
        <a:xfrm>
          <a:off x="2504860" y="86192596"/>
          <a:ext cx="828310" cy="47967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91354</xdr:colOff>
      <xdr:row>742</xdr:row>
      <xdr:rowOff>0</xdr:rowOff>
    </xdr:from>
    <xdr:to>
      <xdr:col>30</xdr:col>
      <xdr:colOff>147900</xdr:colOff>
      <xdr:row>744</xdr:row>
      <xdr:rowOff>292658</xdr:rowOff>
    </xdr:to>
    <xdr:sp macro="" textlink="">
      <xdr:nvSpPr>
        <xdr:cNvPr id="6" name="左中かっこ 5">
          <a:extLst>
            <a:ext uri="{FF2B5EF4-FFF2-40B4-BE49-F238E27FC236}">
              <a16:creationId xmlns:a16="http://schemas.microsoft.com/office/drawing/2014/main" id="{336C3EF7-F76E-4FE7-BD99-B4BCD1B72699}"/>
            </a:ext>
          </a:extLst>
        </xdr:cNvPr>
        <xdr:cNvSpPr/>
      </xdr:nvSpPr>
      <xdr:spPr>
        <a:xfrm>
          <a:off x="5984154" y="84340700"/>
          <a:ext cx="259746" cy="100385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37714</xdr:colOff>
      <xdr:row>749</xdr:row>
      <xdr:rowOff>33491</xdr:rowOff>
    </xdr:from>
    <xdr:to>
      <xdr:col>19</xdr:col>
      <xdr:colOff>195917</xdr:colOff>
      <xdr:row>750</xdr:row>
      <xdr:rowOff>193563</xdr:rowOff>
    </xdr:to>
    <xdr:sp macro="" textlink="">
      <xdr:nvSpPr>
        <xdr:cNvPr id="7" name="Text Box 47">
          <a:extLst>
            <a:ext uri="{FF2B5EF4-FFF2-40B4-BE49-F238E27FC236}">
              <a16:creationId xmlns:a16="http://schemas.microsoft.com/office/drawing/2014/main" id="{1D7EA5C0-F8FC-4510-87FD-21B638E60A0F}"/>
            </a:ext>
          </a:extLst>
        </xdr:cNvPr>
        <xdr:cNvSpPr txBox="1">
          <a:spLocks noChangeArrowheads="1"/>
        </xdr:cNvSpPr>
      </xdr:nvSpPr>
      <xdr:spPr bwMode="auto">
        <a:xfrm>
          <a:off x="2069714" y="86863391"/>
          <a:ext cx="1987003" cy="515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25400</xdr:colOff>
      <xdr:row>755</xdr:row>
      <xdr:rowOff>295602</xdr:rowOff>
    </xdr:from>
    <xdr:to>
      <xdr:col>19</xdr:col>
      <xdr:colOff>38903</xdr:colOff>
      <xdr:row>758</xdr:row>
      <xdr:rowOff>318953</xdr:rowOff>
    </xdr:to>
    <xdr:sp macro="" textlink="">
      <xdr:nvSpPr>
        <xdr:cNvPr id="8" name="AutoShape 8">
          <a:extLst>
            <a:ext uri="{FF2B5EF4-FFF2-40B4-BE49-F238E27FC236}">
              <a16:creationId xmlns:a16="http://schemas.microsoft.com/office/drawing/2014/main" id="{93DB37A0-2339-4975-9549-8ABB2D78B07F}"/>
            </a:ext>
          </a:extLst>
        </xdr:cNvPr>
        <xdr:cNvSpPr>
          <a:spLocks noChangeArrowheads="1"/>
        </xdr:cNvSpPr>
      </xdr:nvSpPr>
      <xdr:spPr bwMode="auto">
        <a:xfrm>
          <a:off x="2057400" y="89259102"/>
          <a:ext cx="1842303" cy="1725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図書館資源を活用した読書格差の解消に向けた活動を推進するため、困難を抱える親子等を対象としたブックリストや指導法の開発等を通じた読書機会を充実。</a:t>
          </a:r>
        </a:p>
      </xdr:txBody>
    </xdr:sp>
    <xdr:clientData/>
  </xdr:twoCellAnchor>
  <xdr:twoCellAnchor>
    <xdr:from>
      <xdr:col>10</xdr:col>
      <xdr:colOff>31947</xdr:colOff>
      <xdr:row>750</xdr:row>
      <xdr:rowOff>36482</xdr:rowOff>
    </xdr:from>
    <xdr:to>
      <xdr:col>19</xdr:col>
      <xdr:colOff>82150</xdr:colOff>
      <xdr:row>754</xdr:row>
      <xdr:rowOff>282641</xdr:rowOff>
    </xdr:to>
    <xdr:sp macro="" textlink="">
      <xdr:nvSpPr>
        <xdr:cNvPr id="9" name="Text Box 11">
          <a:extLst>
            <a:ext uri="{FF2B5EF4-FFF2-40B4-BE49-F238E27FC236}">
              <a16:creationId xmlns:a16="http://schemas.microsoft.com/office/drawing/2014/main" id="{49E02E71-663F-4372-B51F-A5119EC0DDFC}"/>
            </a:ext>
          </a:extLst>
        </xdr:cNvPr>
        <xdr:cNvSpPr txBox="1">
          <a:spLocks noChangeArrowheads="1"/>
        </xdr:cNvSpPr>
      </xdr:nvSpPr>
      <xdr:spPr bwMode="auto">
        <a:xfrm>
          <a:off x="2063947" y="87221982"/>
          <a:ext cx="1879003" cy="16685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）図書館資源を活用した困難地域等における読書・学習機会提供事業</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18.4</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47561</xdr:colOff>
      <xdr:row>750</xdr:row>
      <xdr:rowOff>31998</xdr:rowOff>
    </xdr:from>
    <xdr:to>
      <xdr:col>29</xdr:col>
      <xdr:colOff>97766</xdr:colOff>
      <xdr:row>754</xdr:row>
      <xdr:rowOff>276290</xdr:rowOff>
    </xdr:to>
    <xdr:sp macro="" textlink="">
      <xdr:nvSpPr>
        <xdr:cNvPr id="10" name="Text Box 11">
          <a:extLst>
            <a:ext uri="{FF2B5EF4-FFF2-40B4-BE49-F238E27FC236}">
              <a16:creationId xmlns:a16="http://schemas.microsoft.com/office/drawing/2014/main" id="{FEDD3A30-40BA-4CB2-AB0B-23495538F69A}"/>
            </a:ext>
          </a:extLst>
        </xdr:cNvPr>
        <xdr:cNvSpPr txBox="1">
          <a:spLocks noChangeArrowheads="1"/>
        </xdr:cNvSpPr>
      </xdr:nvSpPr>
      <xdr:spPr bwMode="auto">
        <a:xfrm>
          <a:off x="4111561" y="87217498"/>
          <a:ext cx="1879005" cy="16666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先駆的家庭教育支援推進事業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20.7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54376</xdr:colOff>
      <xdr:row>750</xdr:row>
      <xdr:rowOff>34239</xdr:rowOff>
    </xdr:from>
    <xdr:to>
      <xdr:col>39</xdr:col>
      <xdr:colOff>103879</xdr:colOff>
      <xdr:row>754</xdr:row>
      <xdr:rowOff>280398</xdr:rowOff>
    </xdr:to>
    <xdr:sp macro="" textlink="">
      <xdr:nvSpPr>
        <xdr:cNvPr id="11" name="Text Box 11">
          <a:extLst>
            <a:ext uri="{FF2B5EF4-FFF2-40B4-BE49-F238E27FC236}">
              <a16:creationId xmlns:a16="http://schemas.microsoft.com/office/drawing/2014/main" id="{6F3D8967-424F-46EA-AF74-013A70EB8300}"/>
            </a:ext>
          </a:extLst>
        </xdr:cNvPr>
        <xdr:cNvSpPr txBox="1">
          <a:spLocks noChangeArrowheads="1"/>
        </xdr:cNvSpPr>
      </xdr:nvSpPr>
      <xdr:spPr bwMode="auto">
        <a:xfrm>
          <a:off x="6150376" y="87219739"/>
          <a:ext cx="1878303" cy="16685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C</a:t>
          </a:r>
          <a:r>
            <a:rPr lang="ja-JP" altLang="en-US" sz="1100" b="0" i="0" u="none" strike="noStrike" baseline="0">
              <a:solidFill>
                <a:sysClr val="windowText" lastClr="000000"/>
              </a:solidFill>
              <a:latin typeface="+mj-ea"/>
              <a:ea typeface="+mj-ea"/>
            </a:rPr>
            <a:t>）学びを通じたステップアップ支援促進</a:t>
          </a:r>
          <a:r>
            <a:rPr lang="ja-JP" altLang="ja-JP" sz="1100" b="0" i="0" baseline="0">
              <a:effectLst/>
              <a:latin typeface="+mj-ea"/>
              <a:ea typeface="+mj-ea"/>
              <a:cs typeface="+mn-cs"/>
            </a:rPr>
            <a:t>事業</a:t>
          </a:r>
          <a:endParaRPr lang="en-US" altLang="ja-JP" sz="1100" b="0" i="0" baseline="0">
            <a:effectLst/>
            <a:latin typeface="+mj-ea"/>
            <a:ea typeface="+mj-ea"/>
            <a:cs typeface="+mn-cs"/>
          </a:endParaRPr>
        </a:p>
        <a:p>
          <a:pPr rtl="0"/>
          <a:endParaRPr lang="ja-JP" altLang="ja-JP">
            <a:effectLst/>
            <a:latin typeface="+mj-ea"/>
            <a:ea typeface="+mj-ea"/>
          </a:endParaRPr>
        </a:p>
        <a:p>
          <a:pPr algn="ctr" rtl="0"/>
          <a:r>
            <a:rPr lang="ja-JP" altLang="ja-JP" sz="1100" b="0" i="0" baseline="0">
              <a:effectLst/>
              <a:latin typeface="+mj-ea"/>
              <a:ea typeface="+mj-ea"/>
              <a:cs typeface="+mn-cs"/>
            </a:rPr>
            <a:t>地方公共団体</a:t>
          </a:r>
          <a:endParaRPr lang="ja-JP" altLang="ja-JP">
            <a:effectLst/>
            <a:latin typeface="+mj-ea"/>
            <a:ea typeface="+mj-ea"/>
          </a:endParaRPr>
        </a:p>
        <a:p>
          <a:pPr algn="ctr" rtl="0"/>
          <a:r>
            <a:rPr lang="en-US" altLang="ja-JP" sz="1100" b="0" i="0" baseline="0">
              <a:effectLst/>
              <a:latin typeface="+mj-ea"/>
              <a:ea typeface="+mj-ea"/>
              <a:cs typeface="+mn-cs"/>
            </a:rPr>
            <a:t>10.3</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【3</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22</xdr:col>
      <xdr:colOff>160517</xdr:colOff>
      <xdr:row>747</xdr:row>
      <xdr:rowOff>80618</xdr:rowOff>
    </xdr:from>
    <xdr:to>
      <xdr:col>26</xdr:col>
      <xdr:colOff>176027</xdr:colOff>
      <xdr:row>748</xdr:row>
      <xdr:rowOff>204691</xdr:rowOff>
    </xdr:to>
    <xdr:sp macro="" textlink="">
      <xdr:nvSpPr>
        <xdr:cNvPr id="12" name="AutoShape 15">
          <a:extLst>
            <a:ext uri="{FF2B5EF4-FFF2-40B4-BE49-F238E27FC236}">
              <a16:creationId xmlns:a16="http://schemas.microsoft.com/office/drawing/2014/main" id="{67A3E290-EE69-4982-A8DD-17D4AAE2883B}"/>
            </a:ext>
          </a:extLst>
        </xdr:cNvPr>
        <xdr:cNvSpPr>
          <a:spLocks noChangeArrowheads="1"/>
        </xdr:cNvSpPr>
      </xdr:nvSpPr>
      <xdr:spPr bwMode="auto">
        <a:xfrm>
          <a:off x="4630917" y="86199318"/>
          <a:ext cx="828310" cy="47967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144251</xdr:colOff>
      <xdr:row>747</xdr:row>
      <xdr:rowOff>60444</xdr:rowOff>
    </xdr:from>
    <xdr:to>
      <xdr:col>36</xdr:col>
      <xdr:colOff>159140</xdr:colOff>
      <xdr:row>748</xdr:row>
      <xdr:rowOff>184517</xdr:rowOff>
    </xdr:to>
    <xdr:sp macro="" textlink="">
      <xdr:nvSpPr>
        <xdr:cNvPr id="13" name="AutoShape 15">
          <a:extLst>
            <a:ext uri="{FF2B5EF4-FFF2-40B4-BE49-F238E27FC236}">
              <a16:creationId xmlns:a16="http://schemas.microsoft.com/office/drawing/2014/main" id="{5EAE0E55-566C-4E2A-8AD2-D92ACB333E62}"/>
            </a:ext>
          </a:extLst>
        </xdr:cNvPr>
        <xdr:cNvSpPr>
          <a:spLocks noChangeArrowheads="1"/>
        </xdr:cNvSpPr>
      </xdr:nvSpPr>
      <xdr:spPr bwMode="auto">
        <a:xfrm>
          <a:off x="6646651" y="86179144"/>
          <a:ext cx="827689" cy="479673"/>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52920</xdr:colOff>
      <xdr:row>755</xdr:row>
      <xdr:rowOff>291118</xdr:rowOff>
    </xdr:from>
    <xdr:to>
      <xdr:col>29</xdr:col>
      <xdr:colOff>66425</xdr:colOff>
      <xdr:row>758</xdr:row>
      <xdr:rowOff>314469</xdr:rowOff>
    </xdr:to>
    <xdr:sp macro="" textlink="">
      <xdr:nvSpPr>
        <xdr:cNvPr id="14" name="AutoShape 8">
          <a:extLst>
            <a:ext uri="{FF2B5EF4-FFF2-40B4-BE49-F238E27FC236}">
              <a16:creationId xmlns:a16="http://schemas.microsoft.com/office/drawing/2014/main" id="{06CD74F3-78AD-4631-8B72-C2E530631B9F}"/>
            </a:ext>
          </a:extLst>
        </xdr:cNvPr>
        <xdr:cNvSpPr>
          <a:spLocks noChangeArrowheads="1"/>
        </xdr:cNvSpPr>
      </xdr:nvSpPr>
      <xdr:spPr bwMode="auto">
        <a:xfrm>
          <a:off x="4116920" y="89254618"/>
          <a:ext cx="1842305" cy="1725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訪問型家庭教育支援の実施を推進するため、様々な問題を抱えた家庭に対する類型別の効果的な支援モデルを開発。</a:t>
          </a:r>
        </a:p>
      </xdr:txBody>
    </xdr:sp>
    <xdr:clientData/>
  </xdr:twoCellAnchor>
  <xdr:twoCellAnchor>
    <xdr:from>
      <xdr:col>30</xdr:col>
      <xdr:colOff>70274</xdr:colOff>
      <xdr:row>755</xdr:row>
      <xdr:rowOff>293356</xdr:rowOff>
    </xdr:from>
    <xdr:to>
      <xdr:col>39</xdr:col>
      <xdr:colOff>83777</xdr:colOff>
      <xdr:row>758</xdr:row>
      <xdr:rowOff>316707</xdr:rowOff>
    </xdr:to>
    <xdr:sp macro="" textlink="">
      <xdr:nvSpPr>
        <xdr:cNvPr id="15" name="AutoShape 8">
          <a:extLst>
            <a:ext uri="{FF2B5EF4-FFF2-40B4-BE49-F238E27FC236}">
              <a16:creationId xmlns:a16="http://schemas.microsoft.com/office/drawing/2014/main" id="{93073DE0-9F71-4E21-A3DD-1B35F093EC36}"/>
            </a:ext>
          </a:extLst>
        </xdr:cNvPr>
        <xdr:cNvSpPr>
          <a:spLocks noChangeArrowheads="1"/>
        </xdr:cNvSpPr>
      </xdr:nvSpPr>
      <xdr:spPr bwMode="auto">
        <a:xfrm>
          <a:off x="6166274" y="89256856"/>
          <a:ext cx="1842303" cy="1725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latin typeface="+mj-ea"/>
              <a:ea typeface="+mj-ea"/>
            </a:rPr>
            <a:t>高等学校卒業程度の学力の習得を目指し、</a:t>
          </a:r>
          <a:r>
            <a:rPr lang="ja-JP" altLang="ja-JP" sz="1100">
              <a:effectLst/>
              <a:latin typeface="+mn-lt"/>
              <a:ea typeface="+mn-ea"/>
              <a:cs typeface="+mn-cs"/>
            </a:rPr>
            <a:t>高校中退者等を対象に、</a:t>
          </a:r>
          <a:r>
            <a:rPr lang="ja-JP" altLang="en-US">
              <a:latin typeface="+mj-ea"/>
              <a:ea typeface="+mj-ea"/>
            </a:rPr>
            <a:t>学習相談及び地域の生涯学習施設を活用した学習支援を実施。</a:t>
          </a:r>
        </a:p>
      </xdr:txBody>
    </xdr:sp>
    <xdr:clientData/>
  </xdr:twoCellAnchor>
  <xdr:twoCellAnchor>
    <xdr:from>
      <xdr:col>20</xdr:col>
      <xdr:colOff>65217</xdr:colOff>
      <xdr:row>749</xdr:row>
      <xdr:rowOff>29009</xdr:rowOff>
    </xdr:from>
    <xdr:to>
      <xdr:col>30</xdr:col>
      <xdr:colOff>19522</xdr:colOff>
      <xdr:row>750</xdr:row>
      <xdr:rowOff>189081</xdr:rowOff>
    </xdr:to>
    <xdr:sp macro="" textlink="">
      <xdr:nvSpPr>
        <xdr:cNvPr id="16" name="Text Box 47">
          <a:extLst>
            <a:ext uri="{FF2B5EF4-FFF2-40B4-BE49-F238E27FC236}">
              <a16:creationId xmlns:a16="http://schemas.microsoft.com/office/drawing/2014/main" id="{37322B9A-BD60-4220-B0C5-94616C218681}"/>
            </a:ext>
          </a:extLst>
        </xdr:cNvPr>
        <xdr:cNvSpPr txBox="1">
          <a:spLocks noChangeArrowheads="1"/>
        </xdr:cNvSpPr>
      </xdr:nvSpPr>
      <xdr:spPr bwMode="auto">
        <a:xfrm>
          <a:off x="4129217" y="86858909"/>
          <a:ext cx="1986305" cy="515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71335</xdr:colOff>
      <xdr:row>749</xdr:row>
      <xdr:rowOff>18176</xdr:rowOff>
    </xdr:from>
    <xdr:to>
      <xdr:col>40</xdr:col>
      <xdr:colOff>25638</xdr:colOff>
      <xdr:row>750</xdr:row>
      <xdr:rowOff>180116</xdr:rowOff>
    </xdr:to>
    <xdr:sp macro="" textlink="">
      <xdr:nvSpPr>
        <xdr:cNvPr id="17" name="Text Box 47">
          <a:extLst>
            <a:ext uri="{FF2B5EF4-FFF2-40B4-BE49-F238E27FC236}">
              <a16:creationId xmlns:a16="http://schemas.microsoft.com/office/drawing/2014/main" id="{43467A5D-673B-4C7A-9BD1-B4712044E36C}"/>
            </a:ext>
          </a:extLst>
        </xdr:cNvPr>
        <xdr:cNvSpPr txBox="1">
          <a:spLocks noChangeArrowheads="1"/>
        </xdr:cNvSpPr>
      </xdr:nvSpPr>
      <xdr:spPr bwMode="auto">
        <a:xfrm>
          <a:off x="6167335" y="86848076"/>
          <a:ext cx="1986303" cy="517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54985</xdr:colOff>
      <xdr:row>761</xdr:row>
      <xdr:rowOff>135467</xdr:rowOff>
    </xdr:from>
    <xdr:to>
      <xdr:col>29</xdr:col>
      <xdr:colOff>104490</xdr:colOff>
      <xdr:row>765</xdr:row>
      <xdr:rowOff>308041</xdr:rowOff>
    </xdr:to>
    <xdr:sp macro="" textlink="">
      <xdr:nvSpPr>
        <xdr:cNvPr id="18" name="Text Box 11">
          <a:extLst>
            <a:ext uri="{FF2B5EF4-FFF2-40B4-BE49-F238E27FC236}">
              <a16:creationId xmlns:a16="http://schemas.microsoft.com/office/drawing/2014/main" id="{CA5B6797-4FFB-4D76-AB1F-EE231FD1AC42}"/>
            </a:ext>
          </a:extLst>
        </xdr:cNvPr>
        <xdr:cNvSpPr txBox="1">
          <a:spLocks noChangeArrowheads="1"/>
        </xdr:cNvSpPr>
      </xdr:nvSpPr>
      <xdr:spPr bwMode="auto">
        <a:xfrm>
          <a:off x="4118985" y="92070767"/>
          <a:ext cx="1878305" cy="1633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先駆的家庭教育支援推進事業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16.7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60733</xdr:colOff>
      <xdr:row>760</xdr:row>
      <xdr:rowOff>132949</xdr:rowOff>
    </xdr:from>
    <xdr:to>
      <xdr:col>31</xdr:col>
      <xdr:colOff>121480</xdr:colOff>
      <xdr:row>761</xdr:row>
      <xdr:rowOff>404613</xdr:rowOff>
    </xdr:to>
    <xdr:sp macro="" textlink="">
      <xdr:nvSpPr>
        <xdr:cNvPr id="19" name="Text Box 47">
          <a:extLst>
            <a:ext uri="{FF2B5EF4-FFF2-40B4-BE49-F238E27FC236}">
              <a16:creationId xmlns:a16="http://schemas.microsoft.com/office/drawing/2014/main" id="{60B505D6-477F-40BF-9FD8-DA2821BF1DF5}"/>
            </a:ext>
          </a:extLst>
        </xdr:cNvPr>
        <xdr:cNvSpPr txBox="1">
          <a:spLocks noChangeArrowheads="1"/>
        </xdr:cNvSpPr>
      </xdr:nvSpPr>
      <xdr:spPr bwMode="auto">
        <a:xfrm>
          <a:off x="4124733" y="91839649"/>
          <a:ext cx="2295947" cy="5002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151034</xdr:colOff>
      <xdr:row>758</xdr:row>
      <xdr:rowOff>505386</xdr:rowOff>
    </xdr:from>
    <xdr:to>
      <xdr:col>26</xdr:col>
      <xdr:colOff>166544</xdr:colOff>
      <xdr:row>759</xdr:row>
      <xdr:rowOff>296551</xdr:rowOff>
    </xdr:to>
    <xdr:sp macro="" textlink="">
      <xdr:nvSpPr>
        <xdr:cNvPr id="20" name="AutoShape 15">
          <a:extLst>
            <a:ext uri="{FF2B5EF4-FFF2-40B4-BE49-F238E27FC236}">
              <a16:creationId xmlns:a16="http://schemas.microsoft.com/office/drawing/2014/main" id="{1EEA5412-1F22-40A4-AB0A-14FB2C0D0210}"/>
            </a:ext>
          </a:extLst>
        </xdr:cNvPr>
        <xdr:cNvSpPr>
          <a:spLocks noChangeArrowheads="1"/>
        </xdr:cNvSpPr>
      </xdr:nvSpPr>
      <xdr:spPr bwMode="auto">
        <a:xfrm>
          <a:off x="4621434" y="91170686"/>
          <a:ext cx="828310" cy="46426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165100</xdr:colOff>
      <xdr:row>761</xdr:row>
      <xdr:rowOff>138081</xdr:rowOff>
    </xdr:from>
    <xdr:to>
      <xdr:col>19</xdr:col>
      <xdr:colOff>11405</xdr:colOff>
      <xdr:row>765</xdr:row>
      <xdr:rowOff>310655</xdr:rowOff>
    </xdr:to>
    <xdr:sp macro="" textlink="">
      <xdr:nvSpPr>
        <xdr:cNvPr id="21" name="Text Box 11">
          <a:extLst>
            <a:ext uri="{FF2B5EF4-FFF2-40B4-BE49-F238E27FC236}">
              <a16:creationId xmlns:a16="http://schemas.microsoft.com/office/drawing/2014/main" id="{50C88243-E49C-47FE-BE7F-7700FE564D68}"/>
            </a:ext>
          </a:extLst>
        </xdr:cNvPr>
        <xdr:cNvSpPr txBox="1">
          <a:spLocks noChangeArrowheads="1"/>
        </xdr:cNvSpPr>
      </xdr:nvSpPr>
      <xdr:spPr bwMode="auto">
        <a:xfrm>
          <a:off x="1993900" y="92073381"/>
          <a:ext cx="1878305" cy="1633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図書館資源を活用した困難地域等における読書・学習機会提供事業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東北大学</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0.7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170848</xdr:colOff>
      <xdr:row>760</xdr:row>
      <xdr:rowOff>135563</xdr:rowOff>
    </xdr:from>
    <xdr:to>
      <xdr:col>21</xdr:col>
      <xdr:colOff>28395</xdr:colOff>
      <xdr:row>761</xdr:row>
      <xdr:rowOff>407227</xdr:rowOff>
    </xdr:to>
    <xdr:sp macro="" textlink="">
      <xdr:nvSpPr>
        <xdr:cNvPr id="22" name="Text Box 47">
          <a:extLst>
            <a:ext uri="{FF2B5EF4-FFF2-40B4-BE49-F238E27FC236}">
              <a16:creationId xmlns:a16="http://schemas.microsoft.com/office/drawing/2014/main" id="{6FF0B367-64AA-4533-9DF8-1E1C82C7C13E}"/>
            </a:ext>
          </a:extLst>
        </xdr:cNvPr>
        <xdr:cNvSpPr txBox="1">
          <a:spLocks noChangeArrowheads="1"/>
        </xdr:cNvSpPr>
      </xdr:nvSpPr>
      <xdr:spPr bwMode="auto">
        <a:xfrm>
          <a:off x="1999648" y="91842263"/>
          <a:ext cx="2295947" cy="5002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57949</xdr:colOff>
      <xdr:row>758</xdr:row>
      <xdr:rowOff>508000</xdr:rowOff>
    </xdr:from>
    <xdr:to>
      <xdr:col>16</xdr:col>
      <xdr:colOff>73459</xdr:colOff>
      <xdr:row>759</xdr:row>
      <xdr:rowOff>299165</xdr:rowOff>
    </xdr:to>
    <xdr:sp macro="" textlink="">
      <xdr:nvSpPr>
        <xdr:cNvPr id="23" name="AutoShape 15">
          <a:extLst>
            <a:ext uri="{FF2B5EF4-FFF2-40B4-BE49-F238E27FC236}">
              <a16:creationId xmlns:a16="http://schemas.microsoft.com/office/drawing/2014/main" id="{E2EE9905-D1B9-42BF-A1EF-BAAE0EEFC4D8}"/>
            </a:ext>
          </a:extLst>
        </xdr:cNvPr>
        <xdr:cNvSpPr>
          <a:spLocks noChangeArrowheads="1"/>
        </xdr:cNvSpPr>
      </xdr:nvSpPr>
      <xdr:spPr bwMode="auto">
        <a:xfrm>
          <a:off x="2496349" y="91173300"/>
          <a:ext cx="828310" cy="46426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105785</xdr:colOff>
      <xdr:row>761</xdr:row>
      <xdr:rowOff>148167</xdr:rowOff>
    </xdr:from>
    <xdr:to>
      <xdr:col>39</xdr:col>
      <xdr:colOff>155290</xdr:colOff>
      <xdr:row>766</xdr:row>
      <xdr:rowOff>3241</xdr:rowOff>
    </xdr:to>
    <xdr:sp macro="" textlink="">
      <xdr:nvSpPr>
        <xdr:cNvPr id="24" name="Text Box 11">
          <a:extLst>
            <a:ext uri="{FF2B5EF4-FFF2-40B4-BE49-F238E27FC236}">
              <a16:creationId xmlns:a16="http://schemas.microsoft.com/office/drawing/2014/main" id="{EED570B1-537F-4C8E-B4E8-B86EEB03FDD0}"/>
            </a:ext>
          </a:extLst>
        </xdr:cNvPr>
        <xdr:cNvSpPr txBox="1">
          <a:spLocks noChangeArrowheads="1"/>
        </xdr:cNvSpPr>
      </xdr:nvSpPr>
      <xdr:spPr bwMode="auto">
        <a:xfrm>
          <a:off x="6201785" y="92083467"/>
          <a:ext cx="1878305" cy="1633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学びを通じたステップアップ支援促進事業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公益財団法人、</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特定非営利活動法人</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7.5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111533</xdr:colOff>
      <xdr:row>760</xdr:row>
      <xdr:rowOff>145649</xdr:rowOff>
    </xdr:from>
    <xdr:to>
      <xdr:col>41</xdr:col>
      <xdr:colOff>172280</xdr:colOff>
      <xdr:row>761</xdr:row>
      <xdr:rowOff>417313</xdr:rowOff>
    </xdr:to>
    <xdr:sp macro="" textlink="">
      <xdr:nvSpPr>
        <xdr:cNvPr id="25" name="Text Box 47">
          <a:extLst>
            <a:ext uri="{FF2B5EF4-FFF2-40B4-BE49-F238E27FC236}">
              <a16:creationId xmlns:a16="http://schemas.microsoft.com/office/drawing/2014/main" id="{2817058B-1058-49FA-9B33-F1F12E572484}"/>
            </a:ext>
          </a:extLst>
        </xdr:cNvPr>
        <xdr:cNvSpPr txBox="1">
          <a:spLocks noChangeArrowheads="1"/>
        </xdr:cNvSpPr>
      </xdr:nvSpPr>
      <xdr:spPr bwMode="auto">
        <a:xfrm>
          <a:off x="6207533" y="91852349"/>
          <a:ext cx="2295947" cy="5002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201834</xdr:colOff>
      <xdr:row>758</xdr:row>
      <xdr:rowOff>518086</xdr:rowOff>
    </xdr:from>
    <xdr:to>
      <xdr:col>37</xdr:col>
      <xdr:colOff>14144</xdr:colOff>
      <xdr:row>759</xdr:row>
      <xdr:rowOff>309251</xdr:rowOff>
    </xdr:to>
    <xdr:sp macro="" textlink="">
      <xdr:nvSpPr>
        <xdr:cNvPr id="26" name="AutoShape 15">
          <a:extLst>
            <a:ext uri="{FF2B5EF4-FFF2-40B4-BE49-F238E27FC236}">
              <a16:creationId xmlns:a16="http://schemas.microsoft.com/office/drawing/2014/main" id="{1657B504-93DF-4B08-86D8-7BE0187748CD}"/>
            </a:ext>
          </a:extLst>
        </xdr:cNvPr>
        <xdr:cNvSpPr>
          <a:spLocks noChangeArrowheads="1"/>
        </xdr:cNvSpPr>
      </xdr:nvSpPr>
      <xdr:spPr bwMode="auto">
        <a:xfrm>
          <a:off x="6704234" y="91183386"/>
          <a:ext cx="828310" cy="46426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33</v>
      </c>
      <c r="AT2" s="936"/>
      <c r="AU2" s="936"/>
      <c r="AV2" s="52" t="str">
        <f>IF(AW2="", "", "-")</f>
        <v/>
      </c>
      <c r="AW2" s="908"/>
      <c r="AX2" s="908"/>
    </row>
    <row r="3" spans="1:50" ht="21" customHeight="1" thickBot="1" x14ac:dyDescent="0.2">
      <c r="A3" s="865" t="s">
        <v>530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545</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45" customHeight="1" x14ac:dyDescent="0.15">
      <c r="A5" s="691" t="s">
        <v>67</v>
      </c>
      <c r="B5" s="692"/>
      <c r="C5" s="692"/>
      <c r="D5" s="692"/>
      <c r="E5" s="692"/>
      <c r="F5" s="693"/>
      <c r="G5" s="837" t="s">
        <v>77</v>
      </c>
      <c r="H5" s="838"/>
      <c r="I5" s="838"/>
      <c r="J5" s="838"/>
      <c r="K5" s="838"/>
      <c r="L5" s="838"/>
      <c r="M5" s="839" t="s">
        <v>66</v>
      </c>
      <c r="N5" s="840"/>
      <c r="O5" s="840"/>
      <c r="P5" s="840"/>
      <c r="Q5" s="840"/>
      <c r="R5" s="841"/>
      <c r="S5" s="842" t="s">
        <v>79</v>
      </c>
      <c r="T5" s="838"/>
      <c r="U5" s="838"/>
      <c r="V5" s="838"/>
      <c r="W5" s="838"/>
      <c r="X5" s="843"/>
      <c r="Y5" s="697" t="s">
        <v>3</v>
      </c>
      <c r="Z5" s="539"/>
      <c r="AA5" s="539"/>
      <c r="AB5" s="539"/>
      <c r="AC5" s="539"/>
      <c r="AD5" s="540"/>
      <c r="AE5" s="698" t="s">
        <v>549</v>
      </c>
      <c r="AF5" s="698"/>
      <c r="AG5" s="698"/>
      <c r="AH5" s="698"/>
      <c r="AI5" s="698"/>
      <c r="AJ5" s="698"/>
      <c r="AK5" s="698"/>
      <c r="AL5" s="698"/>
      <c r="AM5" s="698"/>
      <c r="AN5" s="698"/>
      <c r="AO5" s="698"/>
      <c r="AP5" s="699"/>
      <c r="AQ5" s="700" t="s">
        <v>702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25.7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16" t="s">
        <v>543</v>
      </c>
      <c r="Z7" s="439"/>
      <c r="AA7" s="439"/>
      <c r="AB7" s="439"/>
      <c r="AC7" s="439"/>
      <c r="AD7" s="917"/>
      <c r="AE7" s="909" t="s">
        <v>698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7" t="str">
        <f>入力規則等!A26</f>
        <v>子ども・若者育成支援</v>
      </c>
      <c r="H8" s="719"/>
      <c r="I8" s="719"/>
      <c r="J8" s="719"/>
      <c r="K8" s="719"/>
      <c r="L8" s="719"/>
      <c r="M8" s="719"/>
      <c r="N8" s="719"/>
      <c r="O8" s="719"/>
      <c r="P8" s="719"/>
      <c r="Q8" s="719"/>
      <c r="R8" s="719"/>
      <c r="S8" s="719"/>
      <c r="T8" s="719"/>
      <c r="U8" s="719"/>
      <c r="V8" s="719"/>
      <c r="W8" s="719"/>
      <c r="X8" s="938"/>
      <c r="Y8" s="844" t="s">
        <v>390</v>
      </c>
      <c r="Z8" s="845"/>
      <c r="AA8" s="845"/>
      <c r="AB8" s="845"/>
      <c r="AC8" s="845"/>
      <c r="AD8" s="846"/>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551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552</v>
      </c>
      <c r="Q13" s="657"/>
      <c r="R13" s="657"/>
      <c r="S13" s="657"/>
      <c r="T13" s="657"/>
      <c r="U13" s="657"/>
      <c r="V13" s="658"/>
      <c r="W13" s="656" t="s">
        <v>552</v>
      </c>
      <c r="X13" s="657"/>
      <c r="Y13" s="657"/>
      <c r="Z13" s="657"/>
      <c r="AA13" s="657"/>
      <c r="AB13" s="657"/>
      <c r="AC13" s="658"/>
      <c r="AD13" s="656">
        <v>88.415000000000006</v>
      </c>
      <c r="AE13" s="657"/>
      <c r="AF13" s="657"/>
      <c r="AG13" s="657"/>
      <c r="AH13" s="657"/>
      <c r="AI13" s="657"/>
      <c r="AJ13" s="658"/>
      <c r="AK13" s="656">
        <v>85.948999999999998</v>
      </c>
      <c r="AL13" s="657"/>
      <c r="AM13" s="657"/>
      <c r="AN13" s="657"/>
      <c r="AO13" s="657"/>
      <c r="AP13" s="657"/>
      <c r="AQ13" s="658"/>
      <c r="AR13" s="656" t="s">
        <v>552</v>
      </c>
      <c r="AS13" s="657"/>
      <c r="AT13" s="657"/>
      <c r="AU13" s="657"/>
      <c r="AV13" s="657"/>
      <c r="AW13" s="657"/>
      <c r="AX13" s="658"/>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553</v>
      </c>
      <c r="AL15" s="657"/>
      <c r="AM15" s="657"/>
      <c r="AN15" s="657"/>
      <c r="AO15" s="657"/>
      <c r="AP15" s="657"/>
      <c r="AQ15" s="658"/>
      <c r="AR15" s="656" t="s">
        <v>552</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558</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6">
        <f>SUM(P13:V17)</f>
        <v>0</v>
      </c>
      <c r="Q18" s="877"/>
      <c r="R18" s="877"/>
      <c r="S18" s="877"/>
      <c r="T18" s="877"/>
      <c r="U18" s="877"/>
      <c r="V18" s="878"/>
      <c r="W18" s="876">
        <f>SUM(W13:AC17)</f>
        <v>0</v>
      </c>
      <c r="X18" s="877"/>
      <c r="Y18" s="877"/>
      <c r="Z18" s="877"/>
      <c r="AA18" s="877"/>
      <c r="AB18" s="877"/>
      <c r="AC18" s="878"/>
      <c r="AD18" s="876">
        <f>SUM(AD13:AJ17)</f>
        <v>88.415000000000006</v>
      </c>
      <c r="AE18" s="877"/>
      <c r="AF18" s="877"/>
      <c r="AG18" s="877"/>
      <c r="AH18" s="877"/>
      <c r="AI18" s="877"/>
      <c r="AJ18" s="878"/>
      <c r="AK18" s="876">
        <f>SUM(AK13:AQ17)</f>
        <v>85.948999999999998</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v>0</v>
      </c>
      <c r="Q19" s="657"/>
      <c r="R19" s="657"/>
      <c r="S19" s="657"/>
      <c r="T19" s="657"/>
      <c r="U19" s="657"/>
      <c r="V19" s="658"/>
      <c r="W19" s="656">
        <v>0</v>
      </c>
      <c r="X19" s="657"/>
      <c r="Y19" s="657"/>
      <c r="Z19" s="657"/>
      <c r="AA19" s="657"/>
      <c r="AB19" s="657"/>
      <c r="AC19" s="658"/>
      <c r="AD19" s="656">
        <v>56.338999999999999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t="str">
        <f>IF(P18=0, "-", SUM(P19)/P18)</f>
        <v>-</v>
      </c>
      <c r="Q20" s="311"/>
      <c r="R20" s="311"/>
      <c r="S20" s="311"/>
      <c r="T20" s="311"/>
      <c r="U20" s="311"/>
      <c r="V20" s="311"/>
      <c r="W20" s="311" t="str">
        <f>IF(W18=0, "-", SUM(W19)/W18)</f>
        <v>-</v>
      </c>
      <c r="X20" s="311"/>
      <c r="Y20" s="311"/>
      <c r="Z20" s="311"/>
      <c r="AA20" s="311"/>
      <c r="AB20" s="311"/>
      <c r="AC20" s="311"/>
      <c r="AD20" s="311">
        <f>IF(AD18=0, "-", SUM(AD19)/AD18)</f>
        <v>0.63721088050670127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2"/>
      <c r="G21" s="309" t="s">
        <v>493</v>
      </c>
      <c r="H21" s="310"/>
      <c r="I21" s="310"/>
      <c r="J21" s="310"/>
      <c r="K21" s="310"/>
      <c r="L21" s="310"/>
      <c r="M21" s="310"/>
      <c r="N21" s="310"/>
      <c r="O21" s="310"/>
      <c r="P21" s="311" t="str">
        <f>IF(P19=0, "-", SUM(P19)/SUM(P13,P14))</f>
        <v>-</v>
      </c>
      <c r="Q21" s="311"/>
      <c r="R21" s="311"/>
      <c r="S21" s="311"/>
      <c r="T21" s="311"/>
      <c r="U21" s="311"/>
      <c r="V21" s="311"/>
      <c r="W21" s="311" t="str">
        <f>IF(W19=0, "-", SUM(W19)/SUM(W13,W14))</f>
        <v>-</v>
      </c>
      <c r="X21" s="311"/>
      <c r="Y21" s="311"/>
      <c r="Z21" s="311"/>
      <c r="AA21" s="311"/>
      <c r="AB21" s="311"/>
      <c r="AC21" s="311"/>
      <c r="AD21" s="311">
        <f>IF(AD19=0, "-", SUM(AD19)/SUM(AD13,AD14))</f>
        <v>0.63721088050670127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535</v>
      </c>
      <c r="B22" s="961"/>
      <c r="C22" s="961"/>
      <c r="D22" s="961"/>
      <c r="E22" s="961"/>
      <c r="F22" s="962"/>
      <c r="G22" s="947" t="s">
        <v>470</v>
      </c>
      <c r="H22" s="215"/>
      <c r="I22" s="215"/>
      <c r="J22" s="215"/>
      <c r="K22" s="215"/>
      <c r="L22" s="215"/>
      <c r="M22" s="215"/>
      <c r="N22" s="215"/>
      <c r="O22" s="216"/>
      <c r="P22" s="930" t="s">
        <v>533</v>
      </c>
      <c r="Q22" s="215"/>
      <c r="R22" s="215"/>
      <c r="S22" s="215"/>
      <c r="T22" s="215"/>
      <c r="U22" s="215"/>
      <c r="V22" s="216"/>
      <c r="W22" s="930" t="s">
        <v>534</v>
      </c>
      <c r="X22" s="215"/>
      <c r="Y22" s="215"/>
      <c r="Z22" s="215"/>
      <c r="AA22" s="215"/>
      <c r="AB22" s="215"/>
      <c r="AC22" s="216"/>
      <c r="AD22" s="930" t="s">
        <v>469</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560</v>
      </c>
      <c r="H23" s="949"/>
      <c r="I23" s="949"/>
      <c r="J23" s="949"/>
      <c r="K23" s="949"/>
      <c r="L23" s="949"/>
      <c r="M23" s="949"/>
      <c r="N23" s="949"/>
      <c r="O23" s="950"/>
      <c r="P23" s="931">
        <v>76.203000000000003</v>
      </c>
      <c r="Q23" s="932"/>
      <c r="R23" s="932"/>
      <c r="S23" s="932"/>
      <c r="T23" s="932"/>
      <c r="U23" s="932"/>
      <c r="V23" s="933"/>
      <c r="W23" s="931" t="s">
        <v>552</v>
      </c>
      <c r="X23" s="932"/>
      <c r="Y23" s="932"/>
      <c r="Z23" s="932"/>
      <c r="AA23" s="932"/>
      <c r="AB23" s="932"/>
      <c r="AC23" s="933"/>
      <c r="AD23" s="970" t="s">
        <v>704</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561</v>
      </c>
      <c r="H24" s="952"/>
      <c r="I24" s="952"/>
      <c r="J24" s="952"/>
      <c r="K24" s="952"/>
      <c r="L24" s="952"/>
      <c r="M24" s="952"/>
      <c r="N24" s="952"/>
      <c r="O24" s="953"/>
      <c r="P24" s="656">
        <v>7.5449999999999999</v>
      </c>
      <c r="Q24" s="657"/>
      <c r="R24" s="657"/>
      <c r="S24" s="657"/>
      <c r="T24" s="657"/>
      <c r="U24" s="657"/>
      <c r="V24" s="658"/>
      <c r="W24" s="656" t="s">
        <v>552</v>
      </c>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563</v>
      </c>
      <c r="H25" s="952"/>
      <c r="I25" s="952"/>
      <c r="J25" s="952"/>
      <c r="K25" s="952"/>
      <c r="L25" s="952"/>
      <c r="M25" s="952"/>
      <c r="N25" s="952"/>
      <c r="O25" s="953"/>
      <c r="P25" s="656">
        <v>1.03</v>
      </c>
      <c r="Q25" s="657"/>
      <c r="R25" s="657"/>
      <c r="S25" s="657"/>
      <c r="T25" s="657"/>
      <c r="U25" s="657"/>
      <c r="V25" s="658"/>
      <c r="W25" s="656" t="s">
        <v>552</v>
      </c>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562</v>
      </c>
      <c r="H26" s="952"/>
      <c r="I26" s="952"/>
      <c r="J26" s="952"/>
      <c r="K26" s="952"/>
      <c r="L26" s="952"/>
      <c r="M26" s="952"/>
      <c r="N26" s="952"/>
      <c r="O26" s="953"/>
      <c r="P26" s="656">
        <v>0.79600000000000004</v>
      </c>
      <c r="Q26" s="657"/>
      <c r="R26" s="657"/>
      <c r="S26" s="657"/>
      <c r="T26" s="657"/>
      <c r="U26" s="657"/>
      <c r="V26" s="658"/>
      <c r="W26" s="656" t="s">
        <v>552</v>
      </c>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564</v>
      </c>
      <c r="H27" s="952"/>
      <c r="I27" s="952"/>
      <c r="J27" s="952"/>
      <c r="K27" s="952"/>
      <c r="L27" s="952"/>
      <c r="M27" s="952"/>
      <c r="N27" s="952"/>
      <c r="O27" s="953"/>
      <c r="P27" s="656">
        <v>0.375</v>
      </c>
      <c r="Q27" s="657"/>
      <c r="R27" s="657"/>
      <c r="S27" s="657"/>
      <c r="T27" s="657"/>
      <c r="U27" s="657"/>
      <c r="V27" s="658"/>
      <c r="W27" s="656" t="s">
        <v>552</v>
      </c>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474</v>
      </c>
      <c r="H28" s="955"/>
      <c r="I28" s="955"/>
      <c r="J28" s="955"/>
      <c r="K28" s="955"/>
      <c r="L28" s="955"/>
      <c r="M28" s="955"/>
      <c r="N28" s="955"/>
      <c r="O28" s="956"/>
      <c r="P28" s="876">
        <f>P29-SUM(P23:P27)</f>
        <v>0</v>
      </c>
      <c r="Q28" s="877"/>
      <c r="R28" s="877"/>
      <c r="S28" s="877"/>
      <c r="T28" s="877"/>
      <c r="U28" s="877"/>
      <c r="V28" s="878"/>
      <c r="W28" s="876" t="e">
        <f>W29-SUM(W23:W27)</f>
        <v>#VALUE!</v>
      </c>
      <c r="X28" s="877"/>
      <c r="Y28" s="877"/>
      <c r="Z28" s="877"/>
      <c r="AA28" s="877"/>
      <c r="AB28" s="877"/>
      <c r="AC28" s="87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471</v>
      </c>
      <c r="H29" s="958"/>
      <c r="I29" s="958"/>
      <c r="J29" s="958"/>
      <c r="K29" s="958"/>
      <c r="L29" s="958"/>
      <c r="M29" s="958"/>
      <c r="N29" s="958"/>
      <c r="O29" s="959"/>
      <c r="P29" s="927">
        <f>AK13</f>
        <v>85.948999999999998</v>
      </c>
      <c r="Q29" s="928"/>
      <c r="R29" s="928"/>
      <c r="S29" s="928"/>
      <c r="T29" s="928"/>
      <c r="U29" s="928"/>
      <c r="V29" s="929"/>
      <c r="W29" s="927" t="str">
        <f>AR13</f>
        <v>-</v>
      </c>
      <c r="X29" s="928"/>
      <c r="Y29" s="928"/>
      <c r="Z29" s="928"/>
      <c r="AA29" s="928"/>
      <c r="AB29" s="928"/>
      <c r="AC29" s="929"/>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9" t="s">
        <v>487</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357</v>
      </c>
      <c r="AF30" s="857"/>
      <c r="AG30" s="857"/>
      <c r="AH30" s="858"/>
      <c r="AI30" s="856" t="s">
        <v>363</v>
      </c>
      <c r="AJ30" s="857"/>
      <c r="AK30" s="857"/>
      <c r="AL30" s="858"/>
      <c r="AM30" s="912" t="s">
        <v>468</v>
      </c>
      <c r="AN30" s="912"/>
      <c r="AO30" s="912"/>
      <c r="AP30" s="856"/>
      <c r="AQ30" s="766" t="s">
        <v>355</v>
      </c>
      <c r="AR30" s="767"/>
      <c r="AS30" s="767"/>
      <c r="AT30" s="768"/>
      <c r="AU30" s="773" t="s">
        <v>253</v>
      </c>
      <c r="AV30" s="773"/>
      <c r="AW30" s="773"/>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558</v>
      </c>
      <c r="AV31" s="192"/>
      <c r="AW31" s="394" t="s">
        <v>300</v>
      </c>
      <c r="AX31" s="395"/>
    </row>
    <row r="32" spans="1:50" ht="23.25" customHeight="1" x14ac:dyDescent="0.15">
      <c r="A32" s="399"/>
      <c r="B32" s="397"/>
      <c r="C32" s="397"/>
      <c r="D32" s="397"/>
      <c r="E32" s="397"/>
      <c r="F32" s="398"/>
      <c r="G32" s="560" t="s">
        <v>650</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t="s">
        <v>571</v>
      </c>
      <c r="AF32" s="212"/>
      <c r="AG32" s="212"/>
      <c r="AH32" s="212"/>
      <c r="AI32" s="211" t="s">
        <v>558</v>
      </c>
      <c r="AJ32" s="212"/>
      <c r="AK32" s="212"/>
      <c r="AL32" s="212"/>
      <c r="AM32" s="211">
        <v>74.06</v>
      </c>
      <c r="AN32" s="212"/>
      <c r="AO32" s="212"/>
      <c r="AP32" s="212"/>
      <c r="AQ32" s="333" t="s">
        <v>558</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t="s">
        <v>558</v>
      </c>
      <c r="AF33" s="212"/>
      <c r="AG33" s="212"/>
      <c r="AH33" s="212"/>
      <c r="AI33" s="211" t="s">
        <v>558</v>
      </c>
      <c r="AJ33" s="212"/>
      <c r="AK33" s="212"/>
      <c r="AL33" s="212"/>
      <c r="AM33" s="211">
        <v>70</v>
      </c>
      <c r="AN33" s="212"/>
      <c r="AO33" s="212"/>
      <c r="AP33" s="212"/>
      <c r="AQ33" s="333">
        <v>80</v>
      </c>
      <c r="AR33" s="200"/>
      <c r="AS33" s="200"/>
      <c r="AT33" s="334"/>
      <c r="AU33" s="212" t="s">
        <v>569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569</v>
      </c>
      <c r="AJ34" s="212"/>
      <c r="AK34" s="212"/>
      <c r="AL34" s="212"/>
      <c r="AM34" s="211">
        <f>AM32/AM33*100</f>
        <v>105.80000000000001</v>
      </c>
      <c r="AN34" s="212"/>
      <c r="AO34" s="212"/>
      <c r="AP34" s="212"/>
      <c r="AQ34" s="333" t="s">
        <v>558</v>
      </c>
      <c r="AR34" s="200"/>
      <c r="AS34" s="200"/>
      <c r="AT34" s="334"/>
      <c r="AU34" s="212" t="s">
        <v>570</v>
      </c>
      <c r="AV34" s="212"/>
      <c r="AW34" s="212"/>
      <c r="AX34" s="214"/>
    </row>
    <row r="35" spans="1:50" ht="23.25" customHeight="1" x14ac:dyDescent="0.15">
      <c r="A35" s="219" t="s">
        <v>523</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559</v>
      </c>
      <c r="AV38" s="192"/>
      <c r="AW38" s="394" t="s">
        <v>300</v>
      </c>
      <c r="AX38" s="395"/>
    </row>
    <row r="39" spans="1:50" ht="23.25" customHeight="1" x14ac:dyDescent="0.15">
      <c r="A39" s="399"/>
      <c r="B39" s="397"/>
      <c r="C39" s="397"/>
      <c r="D39" s="397"/>
      <c r="E39" s="397"/>
      <c r="F39" s="398"/>
      <c r="G39" s="560" t="s">
        <v>573</v>
      </c>
      <c r="H39" s="561"/>
      <c r="I39" s="561"/>
      <c r="J39" s="561"/>
      <c r="K39" s="561"/>
      <c r="L39" s="561"/>
      <c r="M39" s="561"/>
      <c r="N39" s="561"/>
      <c r="O39" s="562"/>
      <c r="P39" s="98" t="s">
        <v>574</v>
      </c>
      <c r="Q39" s="98"/>
      <c r="R39" s="98"/>
      <c r="S39" s="98"/>
      <c r="T39" s="98"/>
      <c r="U39" s="98"/>
      <c r="V39" s="98"/>
      <c r="W39" s="98"/>
      <c r="X39" s="99"/>
      <c r="Y39" s="467" t="s">
        <v>12</v>
      </c>
      <c r="Z39" s="527"/>
      <c r="AA39" s="528"/>
      <c r="AB39" s="457" t="s">
        <v>575</v>
      </c>
      <c r="AC39" s="457"/>
      <c r="AD39" s="457"/>
      <c r="AE39" s="211" t="s">
        <v>552</v>
      </c>
      <c r="AF39" s="212"/>
      <c r="AG39" s="212"/>
      <c r="AH39" s="212"/>
      <c r="AI39" s="211" t="s">
        <v>552</v>
      </c>
      <c r="AJ39" s="212"/>
      <c r="AK39" s="212"/>
      <c r="AL39" s="212"/>
      <c r="AM39" s="211">
        <v>17</v>
      </c>
      <c r="AN39" s="212"/>
      <c r="AO39" s="212"/>
      <c r="AP39" s="212"/>
      <c r="AQ39" s="333" t="s">
        <v>558</v>
      </c>
      <c r="AR39" s="200"/>
      <c r="AS39" s="200"/>
      <c r="AT39" s="334"/>
      <c r="AU39" s="212" t="s">
        <v>558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575</v>
      </c>
      <c r="AC40" s="519"/>
      <c r="AD40" s="519"/>
      <c r="AE40" s="211" t="s">
        <v>552</v>
      </c>
      <c r="AF40" s="212"/>
      <c r="AG40" s="212"/>
      <c r="AH40" s="212"/>
      <c r="AI40" s="211" t="s">
        <v>552</v>
      </c>
      <c r="AJ40" s="212"/>
      <c r="AK40" s="212"/>
      <c r="AL40" s="212"/>
      <c r="AM40" s="211">
        <v>10</v>
      </c>
      <c r="AN40" s="212"/>
      <c r="AO40" s="212"/>
      <c r="AP40" s="212"/>
      <c r="AQ40" s="333">
        <v>20</v>
      </c>
      <c r="AR40" s="200"/>
      <c r="AS40" s="200"/>
      <c r="AT40" s="334"/>
      <c r="AU40" s="212" t="s">
        <v>558</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552</v>
      </c>
      <c r="AF41" s="212"/>
      <c r="AG41" s="212"/>
      <c r="AH41" s="212"/>
      <c r="AI41" s="211" t="s">
        <v>552</v>
      </c>
      <c r="AJ41" s="212"/>
      <c r="AK41" s="212"/>
      <c r="AL41" s="212"/>
      <c r="AM41" s="211">
        <f>AM39/AM40*100</f>
        <v>170</v>
      </c>
      <c r="AN41" s="212"/>
      <c r="AO41" s="212"/>
      <c r="AP41" s="212"/>
      <c r="AQ41" s="333" t="s">
        <v>569</v>
      </c>
      <c r="AR41" s="200"/>
      <c r="AS41" s="200"/>
      <c r="AT41" s="334"/>
      <c r="AU41" s="212" t="s">
        <v>570</v>
      </c>
      <c r="AV41" s="212"/>
      <c r="AW41" s="212"/>
      <c r="AX41" s="214"/>
    </row>
    <row r="42" spans="1:50" ht="23.25" customHeight="1" x14ac:dyDescent="0.15">
      <c r="A42" s="219" t="s">
        <v>523</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31</v>
      </c>
      <c r="AR45" s="193"/>
      <c r="AS45" s="126" t="s">
        <v>356</v>
      </c>
      <c r="AT45" s="127"/>
      <c r="AU45" s="192" t="s">
        <v>558</v>
      </c>
      <c r="AV45" s="192"/>
      <c r="AW45" s="394" t="s">
        <v>300</v>
      </c>
      <c r="AX45" s="395"/>
    </row>
    <row r="46" spans="1:50" ht="29.25" customHeight="1" x14ac:dyDescent="0.15">
      <c r="A46" s="399"/>
      <c r="B46" s="397"/>
      <c r="C46" s="397"/>
      <c r="D46" s="397"/>
      <c r="E46" s="397"/>
      <c r="F46" s="398"/>
      <c r="G46" s="560" t="s">
        <v>576</v>
      </c>
      <c r="H46" s="561"/>
      <c r="I46" s="561"/>
      <c r="J46" s="561"/>
      <c r="K46" s="561"/>
      <c r="L46" s="561"/>
      <c r="M46" s="561"/>
      <c r="N46" s="561"/>
      <c r="O46" s="562"/>
      <c r="P46" s="98" t="s">
        <v>577</v>
      </c>
      <c r="Q46" s="98"/>
      <c r="R46" s="98"/>
      <c r="S46" s="98"/>
      <c r="T46" s="98"/>
      <c r="U46" s="98"/>
      <c r="V46" s="98"/>
      <c r="W46" s="98"/>
      <c r="X46" s="99"/>
      <c r="Y46" s="467" t="s">
        <v>12</v>
      </c>
      <c r="Z46" s="527"/>
      <c r="AA46" s="528"/>
      <c r="AB46" s="457" t="s">
        <v>514</v>
      </c>
      <c r="AC46" s="457"/>
      <c r="AD46" s="457"/>
      <c r="AE46" s="211" t="s">
        <v>552</v>
      </c>
      <c r="AF46" s="212"/>
      <c r="AG46" s="212"/>
      <c r="AH46" s="213"/>
      <c r="AI46" s="211" t="s">
        <v>552</v>
      </c>
      <c r="AJ46" s="212"/>
      <c r="AK46" s="212"/>
      <c r="AL46" s="213"/>
      <c r="AM46" s="211">
        <v>23.8</v>
      </c>
      <c r="AN46" s="212"/>
      <c r="AO46" s="212"/>
      <c r="AP46" s="212"/>
      <c r="AQ46" s="333" t="s">
        <v>552</v>
      </c>
      <c r="AR46" s="200"/>
      <c r="AS46" s="200"/>
      <c r="AT46" s="334"/>
      <c r="AU46" s="212" t="s">
        <v>552</v>
      </c>
      <c r="AV46" s="212"/>
      <c r="AW46" s="212"/>
      <c r="AX46" s="214"/>
    </row>
    <row r="47" spans="1:50" ht="29.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514</v>
      </c>
      <c r="AC47" s="519"/>
      <c r="AD47" s="519"/>
      <c r="AE47" s="211" t="s">
        <v>552</v>
      </c>
      <c r="AF47" s="212"/>
      <c r="AG47" s="212"/>
      <c r="AH47" s="213"/>
      <c r="AI47" s="211" t="s">
        <v>552</v>
      </c>
      <c r="AJ47" s="212"/>
      <c r="AK47" s="212"/>
      <c r="AL47" s="213"/>
      <c r="AM47" s="211" t="s">
        <v>552</v>
      </c>
      <c r="AN47" s="212"/>
      <c r="AO47" s="212"/>
      <c r="AP47" s="212"/>
      <c r="AQ47" s="333">
        <v>80</v>
      </c>
      <c r="AR47" s="200"/>
      <c r="AS47" s="200"/>
      <c r="AT47" s="334"/>
      <c r="AU47" s="212" t="s">
        <v>552</v>
      </c>
      <c r="AV47" s="212"/>
      <c r="AW47" s="212"/>
      <c r="AX47" s="214"/>
    </row>
    <row r="48" spans="1:50" ht="29.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552</v>
      </c>
      <c r="AF48" s="212"/>
      <c r="AG48" s="212"/>
      <c r="AH48" s="213"/>
      <c r="AI48" s="211" t="s">
        <v>552</v>
      </c>
      <c r="AJ48" s="212"/>
      <c r="AK48" s="212"/>
      <c r="AL48" s="213"/>
      <c r="AM48" s="211">
        <v>29.8</v>
      </c>
      <c r="AN48" s="212"/>
      <c r="AO48" s="212"/>
      <c r="AP48" s="212"/>
      <c r="AQ48" s="333" t="s">
        <v>552</v>
      </c>
      <c r="AR48" s="200"/>
      <c r="AS48" s="200"/>
      <c r="AT48" s="334"/>
      <c r="AU48" s="212" t="s">
        <v>552</v>
      </c>
      <c r="AV48" s="212"/>
      <c r="AW48" s="212"/>
      <c r="AX48" s="214"/>
    </row>
    <row r="49" spans="1:50" ht="23.25" customHeight="1" x14ac:dyDescent="0.15">
      <c r="A49" s="219" t="s">
        <v>523</v>
      </c>
      <c r="B49" s="220"/>
      <c r="C49" s="220"/>
      <c r="D49" s="220"/>
      <c r="E49" s="220"/>
      <c r="F49" s="221"/>
      <c r="G49" s="225" t="s">
        <v>572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18" t="s">
        <v>253</v>
      </c>
      <c r="AV51" s="918"/>
      <c r="AW51" s="918"/>
      <c r="AX51" s="919"/>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v>31</v>
      </c>
      <c r="AR52" s="193"/>
      <c r="AS52" s="126" t="s">
        <v>356</v>
      </c>
      <c r="AT52" s="127"/>
      <c r="AU52" s="192" t="s">
        <v>580</v>
      </c>
      <c r="AV52" s="192"/>
      <c r="AW52" s="394" t="s">
        <v>300</v>
      </c>
      <c r="AX52" s="395"/>
    </row>
    <row r="53" spans="1:50" ht="23.25" customHeight="1" x14ac:dyDescent="0.15">
      <c r="A53" s="399"/>
      <c r="B53" s="397"/>
      <c r="C53" s="397"/>
      <c r="D53" s="397"/>
      <c r="E53" s="397"/>
      <c r="F53" s="398"/>
      <c r="G53" s="560" t="s">
        <v>578</v>
      </c>
      <c r="H53" s="561"/>
      <c r="I53" s="561"/>
      <c r="J53" s="561"/>
      <c r="K53" s="561"/>
      <c r="L53" s="561"/>
      <c r="M53" s="561"/>
      <c r="N53" s="561"/>
      <c r="O53" s="562"/>
      <c r="P53" s="98" t="s">
        <v>579</v>
      </c>
      <c r="Q53" s="98"/>
      <c r="R53" s="98"/>
      <c r="S53" s="98"/>
      <c r="T53" s="98"/>
      <c r="U53" s="98"/>
      <c r="V53" s="98"/>
      <c r="W53" s="98"/>
      <c r="X53" s="99"/>
      <c r="Y53" s="467" t="s">
        <v>12</v>
      </c>
      <c r="Z53" s="527"/>
      <c r="AA53" s="528"/>
      <c r="AB53" s="457" t="s">
        <v>514</v>
      </c>
      <c r="AC53" s="457"/>
      <c r="AD53" s="457"/>
      <c r="AE53" s="211" t="s">
        <v>552</v>
      </c>
      <c r="AF53" s="212"/>
      <c r="AG53" s="212"/>
      <c r="AH53" s="212"/>
      <c r="AI53" s="211" t="s">
        <v>552</v>
      </c>
      <c r="AJ53" s="212"/>
      <c r="AK53" s="212"/>
      <c r="AL53" s="212"/>
      <c r="AM53" s="211">
        <v>14.3</v>
      </c>
      <c r="AN53" s="212"/>
      <c r="AO53" s="212"/>
      <c r="AP53" s="212"/>
      <c r="AQ53" s="333" t="s">
        <v>552</v>
      </c>
      <c r="AR53" s="200"/>
      <c r="AS53" s="200"/>
      <c r="AT53" s="334"/>
      <c r="AU53" s="212" t="s">
        <v>552</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514</v>
      </c>
      <c r="AC54" s="519"/>
      <c r="AD54" s="519"/>
      <c r="AE54" s="211" t="s">
        <v>552</v>
      </c>
      <c r="AF54" s="212"/>
      <c r="AG54" s="212"/>
      <c r="AH54" s="212"/>
      <c r="AI54" s="211" t="s">
        <v>552</v>
      </c>
      <c r="AJ54" s="212"/>
      <c r="AK54" s="212"/>
      <c r="AL54" s="212"/>
      <c r="AM54" s="211" t="s">
        <v>552</v>
      </c>
      <c r="AN54" s="212"/>
      <c r="AO54" s="212"/>
      <c r="AP54" s="212"/>
      <c r="AQ54" s="333">
        <v>30</v>
      </c>
      <c r="AR54" s="200"/>
      <c r="AS54" s="200"/>
      <c r="AT54" s="334"/>
      <c r="AU54" s="212" t="s">
        <v>552</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t="s">
        <v>552</v>
      </c>
      <c r="AF55" s="212"/>
      <c r="AG55" s="212"/>
      <c r="AH55" s="212"/>
      <c r="AI55" s="211" t="s">
        <v>552</v>
      </c>
      <c r="AJ55" s="212"/>
      <c r="AK55" s="212"/>
      <c r="AL55" s="212"/>
      <c r="AM55" s="211">
        <v>47.7</v>
      </c>
      <c r="AN55" s="212"/>
      <c r="AO55" s="212"/>
      <c r="AP55" s="212"/>
      <c r="AQ55" s="333" t="s">
        <v>552</v>
      </c>
      <c r="AR55" s="200"/>
      <c r="AS55" s="200"/>
      <c r="AT55" s="334"/>
      <c r="AU55" s="212" t="s">
        <v>552</v>
      </c>
      <c r="AV55" s="212"/>
      <c r="AW55" s="212"/>
      <c r="AX55" s="214"/>
    </row>
    <row r="56" spans="1:50" ht="23.25" customHeight="1" x14ac:dyDescent="0.15">
      <c r="A56" s="219" t="s">
        <v>523</v>
      </c>
      <c r="B56" s="220"/>
      <c r="C56" s="220"/>
      <c r="D56" s="220"/>
      <c r="E56" s="220"/>
      <c r="F56" s="221"/>
      <c r="G56" s="225" t="s">
        <v>572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3"/>
    </row>
    <row r="80" spans="1:50" ht="18.75" hidden="1" customHeight="1" x14ac:dyDescent="0.15">
      <c r="A80" s="862"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row>
    <row r="83" spans="1:60" ht="22.5" hidden="1" customHeight="1" x14ac:dyDescent="0.15">
      <c r="A83" s="86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row>
    <row r="84" spans="1:60" ht="19.5" hidden="1" customHeight="1" x14ac:dyDescent="0.15">
      <c r="A84" s="86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582</v>
      </c>
      <c r="AC101" s="457"/>
      <c r="AD101" s="457"/>
      <c r="AE101" s="211" t="s">
        <v>558</v>
      </c>
      <c r="AF101" s="212"/>
      <c r="AG101" s="212"/>
      <c r="AH101" s="213"/>
      <c r="AI101" s="211" t="s">
        <v>558</v>
      </c>
      <c r="AJ101" s="212"/>
      <c r="AK101" s="212"/>
      <c r="AL101" s="213"/>
      <c r="AM101" s="211">
        <v>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t="s">
        <v>558</v>
      </c>
      <c r="AF102" s="414"/>
      <c r="AG102" s="414"/>
      <c r="AH102" s="414"/>
      <c r="AI102" s="414" t="s">
        <v>558</v>
      </c>
      <c r="AJ102" s="414"/>
      <c r="AK102" s="414"/>
      <c r="AL102" s="414"/>
      <c r="AM102" s="414">
        <v>8</v>
      </c>
      <c r="AN102" s="414"/>
      <c r="AO102" s="414"/>
      <c r="AP102" s="414"/>
      <c r="AQ102" s="266">
        <v>8</v>
      </c>
      <c r="AR102" s="267"/>
      <c r="AS102" s="267"/>
      <c r="AT102" s="312"/>
      <c r="AU102" s="266"/>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customHeight="1" x14ac:dyDescent="0.15">
      <c r="A104" s="418"/>
      <c r="B104" s="419"/>
      <c r="C104" s="419"/>
      <c r="D104" s="419"/>
      <c r="E104" s="419"/>
      <c r="F104" s="420"/>
      <c r="G104" s="98" t="s">
        <v>686</v>
      </c>
      <c r="H104" s="98"/>
      <c r="I104" s="98"/>
      <c r="J104" s="98"/>
      <c r="K104" s="98"/>
      <c r="L104" s="98"/>
      <c r="M104" s="98"/>
      <c r="N104" s="98"/>
      <c r="O104" s="98"/>
      <c r="P104" s="98"/>
      <c r="Q104" s="98"/>
      <c r="R104" s="98"/>
      <c r="S104" s="98"/>
      <c r="T104" s="98"/>
      <c r="U104" s="98"/>
      <c r="V104" s="98"/>
      <c r="W104" s="98"/>
      <c r="X104" s="99"/>
      <c r="Y104" s="461" t="s">
        <v>55</v>
      </c>
      <c r="Z104" s="462"/>
      <c r="AA104" s="463"/>
      <c r="AB104" s="541" t="s">
        <v>582</v>
      </c>
      <c r="AC104" s="542"/>
      <c r="AD104" s="543"/>
      <c r="AE104" s="211" t="s">
        <v>622</v>
      </c>
      <c r="AF104" s="212"/>
      <c r="AG104" s="212"/>
      <c r="AH104" s="213"/>
      <c r="AI104" s="211" t="s">
        <v>622</v>
      </c>
      <c r="AJ104" s="212"/>
      <c r="AK104" s="212"/>
      <c r="AL104" s="213"/>
      <c r="AM104" s="211">
        <v>17</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582</v>
      </c>
      <c r="AC105" s="465"/>
      <c r="AD105" s="466"/>
      <c r="AE105" s="414" t="s">
        <v>622</v>
      </c>
      <c r="AF105" s="414"/>
      <c r="AG105" s="414"/>
      <c r="AH105" s="414"/>
      <c r="AI105" s="414" t="s">
        <v>622</v>
      </c>
      <c r="AJ105" s="414"/>
      <c r="AK105" s="414"/>
      <c r="AL105" s="414"/>
      <c r="AM105" s="414">
        <v>10</v>
      </c>
      <c r="AN105" s="414"/>
      <c r="AO105" s="414"/>
      <c r="AP105" s="414"/>
      <c r="AQ105" s="211">
        <v>10</v>
      </c>
      <c r="AR105" s="212"/>
      <c r="AS105" s="212"/>
      <c r="AT105" s="213"/>
      <c r="AU105" s="266"/>
      <c r="AV105" s="267"/>
      <c r="AW105" s="267"/>
      <c r="AX105" s="312"/>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customHeight="1" x14ac:dyDescent="0.15">
      <c r="A107" s="418"/>
      <c r="B107" s="419"/>
      <c r="C107" s="419"/>
      <c r="D107" s="419"/>
      <c r="E107" s="419"/>
      <c r="F107" s="420"/>
      <c r="G107" s="98" t="s">
        <v>583</v>
      </c>
      <c r="H107" s="98"/>
      <c r="I107" s="98"/>
      <c r="J107" s="98"/>
      <c r="K107" s="98"/>
      <c r="L107" s="98"/>
      <c r="M107" s="98"/>
      <c r="N107" s="98"/>
      <c r="O107" s="98"/>
      <c r="P107" s="98"/>
      <c r="Q107" s="98"/>
      <c r="R107" s="98"/>
      <c r="S107" s="98"/>
      <c r="T107" s="98"/>
      <c r="U107" s="98"/>
      <c r="V107" s="98"/>
      <c r="W107" s="98"/>
      <c r="X107" s="99"/>
      <c r="Y107" s="461" t="s">
        <v>55</v>
      </c>
      <c r="Z107" s="462"/>
      <c r="AA107" s="463"/>
      <c r="AB107" s="541" t="s">
        <v>584</v>
      </c>
      <c r="AC107" s="542"/>
      <c r="AD107" s="543"/>
      <c r="AE107" s="414" t="s">
        <v>622</v>
      </c>
      <c r="AF107" s="414"/>
      <c r="AG107" s="414"/>
      <c r="AH107" s="414"/>
      <c r="AI107" s="414" t="s">
        <v>623</v>
      </c>
      <c r="AJ107" s="414"/>
      <c r="AK107" s="414"/>
      <c r="AL107" s="414"/>
      <c r="AM107" s="414">
        <v>3</v>
      </c>
      <c r="AN107" s="414"/>
      <c r="AO107" s="414"/>
      <c r="AP107" s="414"/>
      <c r="AQ107" s="211"/>
      <c r="AR107" s="212"/>
      <c r="AS107" s="212"/>
      <c r="AT107" s="213"/>
      <c r="AU107" s="211"/>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584</v>
      </c>
      <c r="AC108" s="465"/>
      <c r="AD108" s="466"/>
      <c r="AE108" s="414" t="s">
        <v>622</v>
      </c>
      <c r="AF108" s="414"/>
      <c r="AG108" s="414"/>
      <c r="AH108" s="414"/>
      <c r="AI108" s="414" t="s">
        <v>624</v>
      </c>
      <c r="AJ108" s="414"/>
      <c r="AK108" s="414"/>
      <c r="AL108" s="414"/>
      <c r="AM108" s="414">
        <v>4</v>
      </c>
      <c r="AN108" s="414"/>
      <c r="AO108" s="414"/>
      <c r="AP108" s="414"/>
      <c r="AQ108" s="211">
        <v>6</v>
      </c>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585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586</v>
      </c>
      <c r="AC116" s="459"/>
      <c r="AD116" s="460"/>
      <c r="AE116" s="414" t="s">
        <v>558</v>
      </c>
      <c r="AF116" s="414"/>
      <c r="AG116" s="414"/>
      <c r="AH116" s="414"/>
      <c r="AI116" s="414" t="s">
        <v>588</v>
      </c>
      <c r="AJ116" s="414"/>
      <c r="AK116" s="414"/>
      <c r="AL116" s="414"/>
      <c r="AM116" s="414">
        <v>4052.8</v>
      </c>
      <c r="AN116" s="414"/>
      <c r="AO116" s="414"/>
      <c r="AP116" s="414"/>
      <c r="AQ116" s="211">
        <v>4010.7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587</v>
      </c>
      <c r="AC117" s="469"/>
      <c r="AD117" s="470"/>
      <c r="AE117" s="547" t="s">
        <v>559</v>
      </c>
      <c r="AF117" s="547"/>
      <c r="AG117" s="547"/>
      <c r="AH117" s="547"/>
      <c r="AI117" s="547" t="s">
        <v>558</v>
      </c>
      <c r="AJ117" s="547"/>
      <c r="AK117" s="547"/>
      <c r="AL117" s="547"/>
      <c r="AM117" s="547" t="s">
        <v>696</v>
      </c>
      <c r="AN117" s="547"/>
      <c r="AO117" s="547"/>
      <c r="AP117" s="547"/>
      <c r="AQ117" s="547" t="s">
        <v>697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592</v>
      </c>
      <c r="AC134" s="198"/>
      <c r="AD134" s="198"/>
      <c r="AE134" s="199">
        <v>24.1</v>
      </c>
      <c r="AF134" s="200"/>
      <c r="AG134" s="200"/>
      <c r="AH134" s="200"/>
      <c r="AI134" s="199" t="s">
        <v>558</v>
      </c>
      <c r="AJ134" s="200"/>
      <c r="AK134" s="200"/>
      <c r="AL134" s="200"/>
      <c r="AM134" s="199" t="s">
        <v>558</v>
      </c>
      <c r="AN134" s="200"/>
      <c r="AO134" s="200"/>
      <c r="AP134" s="200"/>
      <c r="AQ134" s="199" t="s">
        <v>558</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v>21.8</v>
      </c>
      <c r="AF135" s="200"/>
      <c r="AG135" s="200"/>
      <c r="AH135" s="200"/>
      <c r="AI135" s="199" t="s">
        <v>558</v>
      </c>
      <c r="AJ135" s="200"/>
      <c r="AK135" s="200"/>
      <c r="AL135" s="200"/>
      <c r="AM135" s="199" t="s">
        <v>558</v>
      </c>
      <c r="AN135" s="200"/>
      <c r="AO135" s="200"/>
      <c r="AP135" s="200"/>
      <c r="AQ135" s="199">
        <v>24.1</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6" t="s">
        <v>384</v>
      </c>
      <c r="H430" s="116"/>
      <c r="I430" s="116"/>
      <c r="J430" s="897" t="s">
        <v>552</v>
      </c>
      <c r="K430" s="898"/>
      <c r="L430" s="898"/>
      <c r="M430" s="898"/>
      <c r="N430" s="898"/>
      <c r="O430" s="898"/>
      <c r="P430" s="898"/>
      <c r="Q430" s="898"/>
      <c r="R430" s="898"/>
      <c r="S430" s="898"/>
      <c r="T430" s="899"/>
      <c r="U430" s="587" t="s">
        <v>559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9"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558</v>
      </c>
      <c r="AV457" s="193"/>
      <c r="AW457" s="126" t="s">
        <v>300</v>
      </c>
      <c r="AX457" s="188"/>
    </row>
    <row r="458" spans="1:50" ht="23.2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5.75" customHeight="1" x14ac:dyDescent="0.15">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546</v>
      </c>
      <c r="AE702" s="339"/>
      <c r="AF702" s="339"/>
      <c r="AG702" s="381" t="s">
        <v>657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546</v>
      </c>
      <c r="AE703" s="322"/>
      <c r="AF703" s="322"/>
      <c r="AG703" s="94" t="s">
        <v>656</v>
      </c>
      <c r="AH703" s="95"/>
      <c r="AI703" s="95"/>
      <c r="AJ703" s="95"/>
      <c r="AK703" s="95"/>
      <c r="AL703" s="95"/>
      <c r="AM703" s="95"/>
      <c r="AN703" s="95"/>
      <c r="AO703" s="95"/>
      <c r="AP703" s="95"/>
      <c r="AQ703" s="95"/>
      <c r="AR703" s="95"/>
      <c r="AS703" s="95"/>
      <c r="AT703" s="95"/>
      <c r="AU703" s="95"/>
      <c r="AV703" s="95"/>
      <c r="AW703" s="95"/>
      <c r="AX703" s="96"/>
    </row>
    <row r="704" spans="1:50" ht="30.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546</v>
      </c>
      <c r="AE704" s="782"/>
      <c r="AF704" s="782"/>
      <c r="AG704" s="160" t="s">
        <v>658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699</v>
      </c>
      <c r="AE705" s="714"/>
      <c r="AF705" s="714"/>
      <c r="AG705" s="118" t="s">
        <v>701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652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700</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546</v>
      </c>
      <c r="AE708" s="604"/>
      <c r="AF708" s="604"/>
      <c r="AG708" s="741" t="s">
        <v>659</v>
      </c>
      <c r="AH708" s="742"/>
      <c r="AI708" s="742"/>
      <c r="AJ708" s="742"/>
      <c r="AK708" s="742"/>
      <c r="AL708" s="742"/>
      <c r="AM708" s="742"/>
      <c r="AN708" s="742"/>
      <c r="AO708" s="742"/>
      <c r="AP708" s="742"/>
      <c r="AQ708" s="742"/>
      <c r="AR708" s="742"/>
      <c r="AS708" s="742"/>
      <c r="AT708" s="742"/>
      <c r="AU708" s="742"/>
      <c r="AV708" s="742"/>
      <c r="AW708" s="742"/>
      <c r="AX708" s="743"/>
    </row>
    <row r="709" spans="1:50" ht="44.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546</v>
      </c>
      <c r="AE709" s="322"/>
      <c r="AF709" s="322"/>
      <c r="AG709" s="94" t="s">
        <v>660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546</v>
      </c>
      <c r="AE710" s="322"/>
      <c r="AF710" s="322"/>
      <c r="AG710" s="94" t="s">
        <v>695</v>
      </c>
      <c r="AH710" s="95"/>
      <c r="AI710" s="95"/>
      <c r="AJ710" s="95"/>
      <c r="AK710" s="95"/>
      <c r="AL710" s="95"/>
      <c r="AM710" s="95"/>
      <c r="AN710" s="95"/>
      <c r="AO710" s="95"/>
      <c r="AP710" s="95"/>
      <c r="AQ710" s="95"/>
      <c r="AR710" s="95"/>
      <c r="AS710" s="95"/>
      <c r="AT710" s="95"/>
      <c r="AU710" s="95"/>
      <c r="AV710" s="95"/>
      <c r="AW710" s="95"/>
      <c r="AX710" s="96"/>
    </row>
    <row r="711" spans="1:50" ht="29.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546</v>
      </c>
      <c r="AE711" s="322"/>
      <c r="AF711" s="322"/>
      <c r="AG711" s="94" t="s">
        <v>661</v>
      </c>
      <c r="AH711" s="95"/>
      <c r="AI711" s="95"/>
      <c r="AJ711" s="95"/>
      <c r="AK711" s="95"/>
      <c r="AL711" s="95"/>
      <c r="AM711" s="95"/>
      <c r="AN711" s="95"/>
      <c r="AO711" s="95"/>
      <c r="AP711" s="95"/>
      <c r="AQ711" s="95"/>
      <c r="AR711" s="95"/>
      <c r="AS711" s="95"/>
      <c r="AT711" s="95"/>
      <c r="AU711" s="95"/>
      <c r="AV711" s="95"/>
      <c r="AW711" s="95"/>
      <c r="AX711" s="96"/>
    </row>
    <row r="712" spans="1:50" ht="59.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546</v>
      </c>
      <c r="AE712" s="782"/>
      <c r="AF712" s="782"/>
      <c r="AG712" s="808" t="s">
        <v>662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4" t="s">
        <v>485</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651</v>
      </c>
      <c r="AE713" s="322"/>
      <c r="AF713" s="662"/>
      <c r="AG713" s="94" t="s">
        <v>654</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546</v>
      </c>
      <c r="AE714" s="806"/>
      <c r="AF714" s="807"/>
      <c r="AG714" s="735" t="s">
        <v>663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546</v>
      </c>
      <c r="AE715" s="604"/>
      <c r="AF715" s="655"/>
      <c r="AG715" s="741" t="s">
        <v>664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546</v>
      </c>
      <c r="AE716" s="626"/>
      <c r="AF716" s="626"/>
      <c r="AG716" s="94" t="s">
        <v>665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546</v>
      </c>
      <c r="AE717" s="322"/>
      <c r="AF717" s="322"/>
      <c r="AG717" s="94" t="s">
        <v>666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546</v>
      </c>
      <c r="AE718" s="322"/>
      <c r="AF718" s="322"/>
      <c r="AG718" s="120" t="s">
        <v>667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651</v>
      </c>
      <c r="AE719" s="604"/>
      <c r="AF719" s="604"/>
      <c r="AG719" s="118" t="s">
        <v>655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3" t="s">
        <v>53</v>
      </c>
      <c r="D726" s="835"/>
      <c r="E726" s="835"/>
      <c r="F726" s="836"/>
      <c r="G726" s="573" t="s">
        <v>687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35" customHeight="1" thickBot="1" x14ac:dyDescent="0.2">
      <c r="A729" s="633" t="s">
        <v>705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35" customHeight="1" thickBot="1" x14ac:dyDescent="0.2">
      <c r="A731" s="798" t="s">
        <v>256</v>
      </c>
      <c r="B731" s="799"/>
      <c r="C731" s="799"/>
      <c r="D731" s="799"/>
      <c r="E731" s="800"/>
      <c r="F731" s="728" t="s">
        <v>706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0" customHeight="1" thickBot="1" x14ac:dyDescent="0.2">
      <c r="A733" s="672" t="s">
        <v>703</v>
      </c>
      <c r="B733" s="673"/>
      <c r="C733" s="673"/>
      <c r="D733" s="673"/>
      <c r="E733" s="674"/>
      <c r="F733" s="636" t="s">
        <v>707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554</v>
      </c>
      <c r="F737" s="984"/>
      <c r="G737" s="984"/>
      <c r="H737" s="984"/>
      <c r="I737" s="984"/>
      <c r="J737" s="984"/>
      <c r="K737" s="984"/>
      <c r="L737" s="984"/>
      <c r="M737" s="984"/>
      <c r="N737" s="358" t="s">
        <v>358</v>
      </c>
      <c r="O737" s="358"/>
      <c r="P737" s="358"/>
      <c r="Q737" s="358"/>
      <c r="R737" s="984" t="s">
        <v>555</v>
      </c>
      <c r="S737" s="984"/>
      <c r="T737" s="984"/>
      <c r="U737" s="984"/>
      <c r="V737" s="984"/>
      <c r="W737" s="984"/>
      <c r="X737" s="984"/>
      <c r="Y737" s="984"/>
      <c r="Z737" s="984"/>
      <c r="AA737" s="358" t="s">
        <v>359</v>
      </c>
      <c r="AB737" s="358"/>
      <c r="AC737" s="358"/>
      <c r="AD737" s="358"/>
      <c r="AE737" s="984" t="s">
        <v>555</v>
      </c>
      <c r="AF737" s="984"/>
      <c r="AG737" s="984"/>
      <c r="AH737" s="984"/>
      <c r="AI737" s="984"/>
      <c r="AJ737" s="984"/>
      <c r="AK737" s="984"/>
      <c r="AL737" s="984"/>
      <c r="AM737" s="984"/>
      <c r="AN737" s="358" t="s">
        <v>360</v>
      </c>
      <c r="AO737" s="358"/>
      <c r="AP737" s="358"/>
      <c r="AQ737" s="358"/>
      <c r="AR737" s="985" t="s">
        <v>553</v>
      </c>
      <c r="AS737" s="986"/>
      <c r="AT737" s="986"/>
      <c r="AU737" s="986"/>
      <c r="AV737" s="986"/>
      <c r="AW737" s="986"/>
      <c r="AX737" s="987"/>
      <c r="AY737" s="89"/>
      <c r="AZ737" s="89"/>
    </row>
    <row r="738" spans="1:52" ht="24.75" customHeight="1" x14ac:dyDescent="0.15">
      <c r="A738" s="988" t="s">
        <v>361</v>
      </c>
      <c r="B738" s="203"/>
      <c r="C738" s="203"/>
      <c r="D738" s="204"/>
      <c r="E738" s="984" t="s">
        <v>555</v>
      </c>
      <c r="F738" s="984"/>
      <c r="G738" s="984"/>
      <c r="H738" s="984"/>
      <c r="I738" s="984"/>
      <c r="J738" s="984"/>
      <c r="K738" s="984"/>
      <c r="L738" s="984"/>
      <c r="M738" s="984"/>
      <c r="N738" s="358" t="s">
        <v>362</v>
      </c>
      <c r="O738" s="358"/>
      <c r="P738" s="358"/>
      <c r="Q738" s="358"/>
      <c r="R738" s="984" t="s">
        <v>555</v>
      </c>
      <c r="S738" s="984"/>
      <c r="T738" s="984"/>
      <c r="U738" s="984"/>
      <c r="V738" s="984"/>
      <c r="W738" s="984"/>
      <c r="X738" s="984"/>
      <c r="Y738" s="984"/>
      <c r="Z738" s="984"/>
      <c r="AA738" s="358" t="s">
        <v>478</v>
      </c>
      <c r="AB738" s="358"/>
      <c r="AC738" s="358"/>
      <c r="AD738" s="358"/>
      <c r="AE738" s="984" t="s">
        <v>556</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538</v>
      </c>
      <c r="B739" s="993"/>
      <c r="C739" s="993"/>
      <c r="D739" s="994"/>
      <c r="E739" s="995" t="s">
        <v>545</v>
      </c>
      <c r="F739" s="996"/>
      <c r="G739" s="996"/>
      <c r="H739" s="91" t="str">
        <f>IF(E739="", "", "(")</f>
        <v>(</v>
      </c>
      <c r="I739" s="979" t="s">
        <v>435</v>
      </c>
      <c r="J739" s="979"/>
      <c r="K739" s="91" t="str">
        <f>IF(OR(I739="　", I739=""), "", "-")</f>
        <v>-</v>
      </c>
      <c r="L739" s="980">
        <v>5</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t="s">
        <v>690</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593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597</v>
      </c>
      <c r="M781" s="664"/>
      <c r="N781" s="664"/>
      <c r="O781" s="664"/>
      <c r="P781" s="664"/>
      <c r="Q781" s="664"/>
      <c r="R781" s="664"/>
      <c r="S781" s="664"/>
      <c r="T781" s="664"/>
      <c r="U781" s="664"/>
      <c r="V781" s="664"/>
      <c r="W781" s="664"/>
      <c r="X781" s="665"/>
      <c r="Y781" s="384">
        <v>2.88</v>
      </c>
      <c r="Z781" s="385"/>
      <c r="AA781" s="385"/>
      <c r="AB781" s="804"/>
      <c r="AC781" s="669" t="s">
        <v>606</v>
      </c>
      <c r="AD781" s="670"/>
      <c r="AE781" s="670"/>
      <c r="AF781" s="670"/>
      <c r="AG781" s="671"/>
      <c r="AH781" s="663" t="s">
        <v>625</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t="s">
        <v>595</v>
      </c>
      <c r="H782" s="606"/>
      <c r="I782" s="606"/>
      <c r="J782" s="606"/>
      <c r="K782" s="607"/>
      <c r="L782" s="597" t="s">
        <v>596</v>
      </c>
      <c r="M782" s="598"/>
      <c r="N782" s="598"/>
      <c r="O782" s="598"/>
      <c r="P782" s="598"/>
      <c r="Q782" s="598"/>
      <c r="R782" s="598"/>
      <c r="S782" s="598"/>
      <c r="T782" s="598"/>
      <c r="U782" s="598"/>
      <c r="V782" s="598"/>
      <c r="W782" s="598"/>
      <c r="X782" s="599"/>
      <c r="Y782" s="600">
        <v>1.7350000000000001</v>
      </c>
      <c r="Z782" s="601"/>
      <c r="AA782" s="601"/>
      <c r="AB782" s="611"/>
      <c r="AC782" s="605" t="s">
        <v>196</v>
      </c>
      <c r="AD782" s="606"/>
      <c r="AE782" s="606"/>
      <c r="AF782" s="606"/>
      <c r="AG782" s="607"/>
      <c r="AH782" s="597" t="s">
        <v>626</v>
      </c>
      <c r="AI782" s="598"/>
      <c r="AJ782" s="598"/>
      <c r="AK782" s="598"/>
      <c r="AL782" s="598"/>
      <c r="AM782" s="598"/>
      <c r="AN782" s="598"/>
      <c r="AO782" s="598"/>
      <c r="AP782" s="598"/>
      <c r="AQ782" s="598"/>
      <c r="AR782" s="598"/>
      <c r="AS782" s="598"/>
      <c r="AT782" s="599"/>
      <c r="AU782" s="600">
        <v>0.7</v>
      </c>
      <c r="AV782" s="601"/>
      <c r="AW782" s="601"/>
      <c r="AX782" s="602"/>
    </row>
    <row r="783" spans="1:50" ht="24.75" customHeight="1" x14ac:dyDescent="0.15">
      <c r="A783" s="630"/>
      <c r="B783" s="631"/>
      <c r="C783" s="631"/>
      <c r="D783" s="631"/>
      <c r="E783" s="631"/>
      <c r="F783" s="632"/>
      <c r="G783" s="605" t="s">
        <v>598</v>
      </c>
      <c r="H783" s="606"/>
      <c r="I783" s="606"/>
      <c r="J783" s="606"/>
      <c r="K783" s="607"/>
      <c r="L783" s="597" t="s">
        <v>599</v>
      </c>
      <c r="M783" s="598"/>
      <c r="N783" s="598"/>
      <c r="O783" s="598"/>
      <c r="P783" s="598"/>
      <c r="Q783" s="598"/>
      <c r="R783" s="598"/>
      <c r="S783" s="598"/>
      <c r="T783" s="598"/>
      <c r="U783" s="598"/>
      <c r="V783" s="598"/>
      <c r="W783" s="598"/>
      <c r="X783" s="599"/>
      <c r="Y783" s="600">
        <v>0.89100000000000001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606</v>
      </c>
      <c r="H784" s="606"/>
      <c r="I784" s="606"/>
      <c r="J784" s="606"/>
      <c r="K784" s="607"/>
      <c r="L784" s="597" t="s">
        <v>607</v>
      </c>
      <c r="M784" s="598"/>
      <c r="N784" s="598"/>
      <c r="O784" s="598"/>
      <c r="P784" s="598"/>
      <c r="Q784" s="598"/>
      <c r="R784" s="598"/>
      <c r="S784" s="598"/>
      <c r="T784" s="598"/>
      <c r="U784" s="598"/>
      <c r="V784" s="598"/>
      <c r="W784" s="598"/>
      <c r="X784" s="599"/>
      <c r="Y784" s="600">
        <v>0.66300000000000003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600</v>
      </c>
      <c r="H785" s="606"/>
      <c r="I785" s="606"/>
      <c r="J785" s="606"/>
      <c r="K785" s="607"/>
      <c r="L785" s="597" t="s">
        <v>601</v>
      </c>
      <c r="M785" s="598"/>
      <c r="N785" s="598"/>
      <c r="O785" s="598"/>
      <c r="P785" s="598"/>
      <c r="Q785" s="598"/>
      <c r="R785" s="598"/>
      <c r="S785" s="598"/>
      <c r="T785" s="598"/>
      <c r="U785" s="598"/>
      <c r="V785" s="598"/>
      <c r="W785" s="598"/>
      <c r="X785" s="599"/>
      <c r="Y785" s="600">
        <v>0.49099999999999999</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602</v>
      </c>
      <c r="H786" s="606"/>
      <c r="I786" s="606"/>
      <c r="J786" s="606"/>
      <c r="K786" s="607"/>
      <c r="L786" s="597" t="s">
        <v>603</v>
      </c>
      <c r="M786" s="598"/>
      <c r="N786" s="598"/>
      <c r="O786" s="598"/>
      <c r="P786" s="598"/>
      <c r="Q786" s="598"/>
      <c r="R786" s="598"/>
      <c r="S786" s="598"/>
      <c r="T786" s="598"/>
      <c r="U786" s="598"/>
      <c r="V786" s="598"/>
      <c r="W786" s="598"/>
      <c r="X786" s="599"/>
      <c r="Y786" s="600">
        <v>0.45200000000000001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605</v>
      </c>
      <c r="H787" s="606"/>
      <c r="I787" s="606"/>
      <c r="J787" s="606"/>
      <c r="K787" s="607"/>
      <c r="L787" s="597" t="s">
        <v>608</v>
      </c>
      <c r="M787" s="598"/>
      <c r="N787" s="598"/>
      <c r="O787" s="598"/>
      <c r="P787" s="598"/>
      <c r="Q787" s="598"/>
      <c r="R787" s="598"/>
      <c r="S787" s="598"/>
      <c r="T787" s="598"/>
      <c r="U787" s="598"/>
      <c r="V787" s="598"/>
      <c r="W787" s="598"/>
      <c r="X787" s="599"/>
      <c r="Y787" s="600">
        <v>0.35499999999999998</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t="s">
        <v>691</v>
      </c>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7.4670000000000005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4.7</v>
      </c>
      <c r="AV791" s="830"/>
      <c r="AW791" s="830"/>
      <c r="AX791" s="832"/>
    </row>
    <row r="792" spans="1:50" ht="24.75" customHeight="1" x14ac:dyDescent="0.15">
      <c r="A792" s="630"/>
      <c r="B792" s="631"/>
      <c r="C792" s="631"/>
      <c r="D792" s="631"/>
      <c r="E792" s="631"/>
      <c r="F792" s="632"/>
      <c r="G792" s="594" t="s">
        <v>694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606</v>
      </c>
      <c r="H794" s="670"/>
      <c r="I794" s="670"/>
      <c r="J794" s="670"/>
      <c r="K794" s="671"/>
      <c r="L794" s="663" t="s">
        <v>616</v>
      </c>
      <c r="M794" s="664"/>
      <c r="N794" s="664"/>
      <c r="O794" s="664"/>
      <c r="P794" s="664"/>
      <c r="Q794" s="664"/>
      <c r="R794" s="664"/>
      <c r="S794" s="664"/>
      <c r="T794" s="664"/>
      <c r="U794" s="664"/>
      <c r="V794" s="664"/>
      <c r="W794" s="664"/>
      <c r="X794" s="665"/>
      <c r="Y794" s="384">
        <v>4.3</v>
      </c>
      <c r="Z794" s="385"/>
      <c r="AA794" s="385"/>
      <c r="AB794" s="804"/>
      <c r="AC794" s="669" t="s">
        <v>594</v>
      </c>
      <c r="AD794" s="670"/>
      <c r="AE794" s="670"/>
      <c r="AF794" s="670"/>
      <c r="AG794" s="671"/>
      <c r="AH794" s="663" t="s">
        <v>610</v>
      </c>
      <c r="AI794" s="664"/>
      <c r="AJ794" s="664"/>
      <c r="AK794" s="664"/>
      <c r="AL794" s="664"/>
      <c r="AM794" s="664"/>
      <c r="AN794" s="664"/>
      <c r="AO794" s="664"/>
      <c r="AP794" s="664"/>
      <c r="AQ794" s="664"/>
      <c r="AR794" s="664"/>
      <c r="AS794" s="664"/>
      <c r="AT794" s="665"/>
      <c r="AU794" s="384">
        <v>0.21199999999999999</v>
      </c>
      <c r="AV794" s="385"/>
      <c r="AW794" s="385"/>
      <c r="AX794" s="386"/>
    </row>
    <row r="795" spans="1:50" ht="24.75" customHeight="1" x14ac:dyDescent="0.15">
      <c r="A795" s="630"/>
      <c r="B795" s="631"/>
      <c r="C795" s="631"/>
      <c r="D795" s="631"/>
      <c r="E795" s="631"/>
      <c r="F795" s="632"/>
      <c r="G795" s="605" t="s">
        <v>196</v>
      </c>
      <c r="H795" s="606"/>
      <c r="I795" s="606"/>
      <c r="J795" s="606"/>
      <c r="K795" s="607"/>
      <c r="L795" s="597" t="s">
        <v>617</v>
      </c>
      <c r="M795" s="598"/>
      <c r="N795" s="598"/>
      <c r="O795" s="598"/>
      <c r="P795" s="598"/>
      <c r="Q795" s="598"/>
      <c r="R795" s="598"/>
      <c r="S795" s="598"/>
      <c r="T795" s="598"/>
      <c r="U795" s="598"/>
      <c r="V795" s="598"/>
      <c r="W795" s="598"/>
      <c r="X795" s="599"/>
      <c r="Y795" s="600">
        <v>0.14000000000000001</v>
      </c>
      <c r="Z795" s="601"/>
      <c r="AA795" s="601"/>
      <c r="AB795" s="611"/>
      <c r="AC795" s="605" t="s">
        <v>602</v>
      </c>
      <c r="AD795" s="606"/>
      <c r="AE795" s="606"/>
      <c r="AF795" s="606"/>
      <c r="AG795" s="607"/>
      <c r="AH795" s="597" t="s">
        <v>611</v>
      </c>
      <c r="AI795" s="598"/>
      <c r="AJ795" s="598"/>
      <c r="AK795" s="598"/>
      <c r="AL795" s="598"/>
      <c r="AM795" s="598"/>
      <c r="AN795" s="598"/>
      <c r="AO795" s="598"/>
      <c r="AP795" s="598"/>
      <c r="AQ795" s="598"/>
      <c r="AR795" s="598"/>
      <c r="AS795" s="598"/>
      <c r="AT795" s="599"/>
      <c r="AU795" s="600">
        <v>0.114</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604</v>
      </c>
      <c r="AD796" s="606"/>
      <c r="AE796" s="606"/>
      <c r="AF796" s="606"/>
      <c r="AG796" s="607"/>
      <c r="AH796" s="597" t="s">
        <v>612</v>
      </c>
      <c r="AI796" s="598"/>
      <c r="AJ796" s="598"/>
      <c r="AK796" s="598"/>
      <c r="AL796" s="598"/>
      <c r="AM796" s="598"/>
      <c r="AN796" s="598"/>
      <c r="AO796" s="598"/>
      <c r="AP796" s="598"/>
      <c r="AQ796" s="598"/>
      <c r="AR796" s="598"/>
      <c r="AS796" s="598"/>
      <c r="AT796" s="599"/>
      <c r="AU796" s="600">
        <v>9.4E-2</v>
      </c>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600</v>
      </c>
      <c r="AD797" s="606"/>
      <c r="AE797" s="606"/>
      <c r="AF797" s="606"/>
      <c r="AG797" s="607"/>
      <c r="AH797" s="597" t="s">
        <v>613</v>
      </c>
      <c r="AI797" s="598"/>
      <c r="AJ797" s="598"/>
      <c r="AK797" s="598"/>
      <c r="AL797" s="598"/>
      <c r="AM797" s="598"/>
      <c r="AN797" s="598"/>
      <c r="AO797" s="598"/>
      <c r="AP797" s="598"/>
      <c r="AQ797" s="598"/>
      <c r="AR797" s="598"/>
      <c r="AS797" s="598"/>
      <c r="AT797" s="599"/>
      <c r="AU797" s="600">
        <v>9.0999999999999998E-2</v>
      </c>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t="s">
        <v>598</v>
      </c>
      <c r="AD798" s="606"/>
      <c r="AE798" s="606"/>
      <c r="AF798" s="606"/>
      <c r="AG798" s="607"/>
      <c r="AH798" s="597" t="s">
        <v>614</v>
      </c>
      <c r="AI798" s="598"/>
      <c r="AJ798" s="598"/>
      <c r="AK798" s="598"/>
      <c r="AL798" s="598"/>
      <c r="AM798" s="598"/>
      <c r="AN798" s="598"/>
      <c r="AO798" s="598"/>
      <c r="AP798" s="598"/>
      <c r="AQ798" s="598"/>
      <c r="AR798" s="598"/>
      <c r="AS798" s="598"/>
      <c r="AT798" s="599"/>
      <c r="AU798" s="600">
        <v>7.8E-2</v>
      </c>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t="s">
        <v>605</v>
      </c>
      <c r="AD799" s="606"/>
      <c r="AE799" s="606"/>
      <c r="AF799" s="606"/>
      <c r="AG799" s="607"/>
      <c r="AH799" s="597" t="s">
        <v>615</v>
      </c>
      <c r="AI799" s="598"/>
      <c r="AJ799" s="598"/>
      <c r="AK799" s="598"/>
      <c r="AL799" s="598"/>
      <c r="AM799" s="598"/>
      <c r="AN799" s="598"/>
      <c r="AO799" s="598"/>
      <c r="AP799" s="598"/>
      <c r="AQ799" s="598"/>
      <c r="AR799" s="598"/>
      <c r="AS799" s="598"/>
      <c r="AT799" s="599"/>
      <c r="AU799" s="600">
        <v>7.3999999999999996E-2</v>
      </c>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4.4399999999999995</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0.66299999999999992</v>
      </c>
      <c r="AV804" s="830"/>
      <c r="AW804" s="830"/>
      <c r="AX804" s="832"/>
    </row>
    <row r="805" spans="1:50" ht="24.75" customHeight="1" x14ac:dyDescent="0.15">
      <c r="A805" s="630"/>
      <c r="B805" s="631"/>
      <c r="C805" s="631"/>
      <c r="D805" s="631"/>
      <c r="E805" s="631"/>
      <c r="F805" s="632"/>
      <c r="G805" s="594" t="s">
        <v>627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598</v>
      </c>
      <c r="H807" s="670"/>
      <c r="I807" s="670"/>
      <c r="J807" s="670"/>
      <c r="K807" s="671"/>
      <c r="L807" s="663" t="s">
        <v>629</v>
      </c>
      <c r="M807" s="664"/>
      <c r="N807" s="664"/>
      <c r="O807" s="664"/>
      <c r="P807" s="664"/>
      <c r="Q807" s="664"/>
      <c r="R807" s="664"/>
      <c r="S807" s="664"/>
      <c r="T807" s="664"/>
      <c r="U807" s="664"/>
      <c r="V807" s="664"/>
      <c r="W807" s="664"/>
      <c r="X807" s="665"/>
      <c r="Y807" s="384">
        <v>1.7</v>
      </c>
      <c r="Z807" s="385"/>
      <c r="AA807" s="385"/>
      <c r="AB807" s="804"/>
      <c r="AC807" s="669" t="s">
        <v>677</v>
      </c>
      <c r="AD807" s="670"/>
      <c r="AE807" s="670"/>
      <c r="AF807" s="670"/>
      <c r="AG807" s="671"/>
      <c r="AH807" s="663" t="s">
        <v>678</v>
      </c>
      <c r="AI807" s="664"/>
      <c r="AJ807" s="664"/>
      <c r="AK807" s="664"/>
      <c r="AL807" s="664"/>
      <c r="AM807" s="664"/>
      <c r="AN807" s="664"/>
      <c r="AO807" s="664"/>
      <c r="AP807" s="664"/>
      <c r="AQ807" s="664"/>
      <c r="AR807" s="664"/>
      <c r="AS807" s="664"/>
      <c r="AT807" s="665"/>
      <c r="AU807" s="384">
        <v>3.4</v>
      </c>
      <c r="AV807" s="385"/>
      <c r="AW807" s="385"/>
      <c r="AX807" s="386"/>
    </row>
    <row r="808" spans="1:50" ht="24.75" customHeight="1" x14ac:dyDescent="0.15">
      <c r="A808" s="630"/>
      <c r="B808" s="631"/>
      <c r="C808" s="631"/>
      <c r="D808" s="631"/>
      <c r="E808" s="631"/>
      <c r="F808" s="632"/>
      <c r="G808" s="605" t="s">
        <v>196</v>
      </c>
      <c r="H808" s="606"/>
      <c r="I808" s="606"/>
      <c r="J808" s="606"/>
      <c r="K808" s="607"/>
      <c r="L808" s="597" t="s">
        <v>628</v>
      </c>
      <c r="M808" s="598"/>
      <c r="N808" s="598"/>
      <c r="O808" s="598"/>
      <c r="P808" s="598"/>
      <c r="Q808" s="598"/>
      <c r="R808" s="598"/>
      <c r="S808" s="598"/>
      <c r="T808" s="598"/>
      <c r="U808" s="598"/>
      <c r="V808" s="598"/>
      <c r="W808" s="598"/>
      <c r="X808" s="599"/>
      <c r="Y808" s="600">
        <v>0.3</v>
      </c>
      <c r="Z808" s="601"/>
      <c r="AA808" s="601"/>
      <c r="AB808" s="611"/>
      <c r="AC808" s="605" t="s">
        <v>196</v>
      </c>
      <c r="AD808" s="606"/>
      <c r="AE808" s="606"/>
      <c r="AF808" s="606"/>
      <c r="AG808" s="607"/>
      <c r="AH808" s="597" t="s">
        <v>679</v>
      </c>
      <c r="AI808" s="598"/>
      <c r="AJ808" s="598"/>
      <c r="AK808" s="598"/>
      <c r="AL808" s="598"/>
      <c r="AM808" s="598"/>
      <c r="AN808" s="598"/>
      <c r="AO808" s="598"/>
      <c r="AP808" s="598"/>
      <c r="AQ808" s="598"/>
      <c r="AR808" s="598"/>
      <c r="AS808" s="598"/>
      <c r="AT808" s="599"/>
      <c r="AU808" s="600">
        <v>0.9</v>
      </c>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2</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4.3</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8.25" customHeight="1" x14ac:dyDescent="0.15">
      <c r="A837" s="372">
        <v>1</v>
      </c>
      <c r="B837" s="372">
        <v>1</v>
      </c>
      <c r="C837" s="354" t="s">
        <v>668</v>
      </c>
      <c r="D837" s="340"/>
      <c r="E837" s="340"/>
      <c r="F837" s="340"/>
      <c r="G837" s="340"/>
      <c r="H837" s="340"/>
      <c r="I837" s="340"/>
      <c r="J837" s="341">
        <v>4000020062090</v>
      </c>
      <c r="K837" s="342"/>
      <c r="L837" s="342"/>
      <c r="M837" s="342"/>
      <c r="N837" s="342"/>
      <c r="O837" s="342"/>
      <c r="P837" s="355" t="s">
        <v>674</v>
      </c>
      <c r="Q837" s="343"/>
      <c r="R837" s="343"/>
      <c r="S837" s="343"/>
      <c r="T837" s="343"/>
      <c r="U837" s="343"/>
      <c r="V837" s="343"/>
      <c r="W837" s="343"/>
      <c r="X837" s="343"/>
      <c r="Y837" s="344">
        <v>7.5250000000000004</v>
      </c>
      <c r="Z837" s="345"/>
      <c r="AA837" s="345"/>
      <c r="AB837" s="346"/>
      <c r="AC837" s="356" t="s">
        <v>519</v>
      </c>
      <c r="AD837" s="364"/>
      <c r="AE837" s="364"/>
      <c r="AF837" s="364"/>
      <c r="AG837" s="364"/>
      <c r="AH837" s="365">
        <v>12</v>
      </c>
      <c r="AI837" s="366"/>
      <c r="AJ837" s="366"/>
      <c r="AK837" s="366"/>
      <c r="AL837" s="350">
        <v>100</v>
      </c>
      <c r="AM837" s="351"/>
      <c r="AN837" s="351"/>
      <c r="AO837" s="352"/>
      <c r="AP837" s="353" t="s">
        <v>653</v>
      </c>
      <c r="AQ837" s="353"/>
      <c r="AR837" s="353"/>
      <c r="AS837" s="353"/>
      <c r="AT837" s="353"/>
      <c r="AU837" s="353"/>
      <c r="AV837" s="353"/>
      <c r="AW837" s="353"/>
      <c r="AX837" s="353"/>
    </row>
    <row r="838" spans="1:50" ht="38.25" customHeight="1" x14ac:dyDescent="0.15">
      <c r="A838" s="372">
        <v>2</v>
      </c>
      <c r="B838" s="372">
        <v>1</v>
      </c>
      <c r="C838" s="354" t="s">
        <v>669</v>
      </c>
      <c r="D838" s="340"/>
      <c r="E838" s="340"/>
      <c r="F838" s="340"/>
      <c r="G838" s="340"/>
      <c r="H838" s="340"/>
      <c r="I838" s="340"/>
      <c r="J838" s="341">
        <v>1000020014532</v>
      </c>
      <c r="K838" s="342"/>
      <c r="L838" s="342"/>
      <c r="M838" s="342"/>
      <c r="N838" s="342"/>
      <c r="O838" s="342"/>
      <c r="P838" s="343" t="s">
        <v>673</v>
      </c>
      <c r="Q838" s="343"/>
      <c r="R838" s="343"/>
      <c r="S838" s="343"/>
      <c r="T838" s="343"/>
      <c r="U838" s="343"/>
      <c r="V838" s="343"/>
      <c r="W838" s="343"/>
      <c r="X838" s="343"/>
      <c r="Y838" s="344">
        <v>4.71</v>
      </c>
      <c r="Z838" s="345"/>
      <c r="AA838" s="345"/>
      <c r="AB838" s="346"/>
      <c r="AC838" s="356" t="s">
        <v>519</v>
      </c>
      <c r="AD838" s="356"/>
      <c r="AE838" s="356"/>
      <c r="AF838" s="356"/>
      <c r="AG838" s="356"/>
      <c r="AH838" s="365">
        <v>12</v>
      </c>
      <c r="AI838" s="366"/>
      <c r="AJ838" s="366"/>
      <c r="AK838" s="366"/>
      <c r="AL838" s="367">
        <v>100</v>
      </c>
      <c r="AM838" s="368"/>
      <c r="AN838" s="368"/>
      <c r="AO838" s="369"/>
      <c r="AP838" s="353" t="s">
        <v>552</v>
      </c>
      <c r="AQ838" s="353"/>
      <c r="AR838" s="353"/>
      <c r="AS838" s="353"/>
      <c r="AT838" s="353"/>
      <c r="AU838" s="353"/>
      <c r="AV838" s="353"/>
      <c r="AW838" s="353"/>
      <c r="AX838" s="353"/>
    </row>
    <row r="839" spans="1:50" ht="38.25" customHeight="1" x14ac:dyDescent="0.15">
      <c r="A839" s="372">
        <v>3</v>
      </c>
      <c r="B839" s="372">
        <v>1</v>
      </c>
      <c r="C839" s="354" t="s">
        <v>670</v>
      </c>
      <c r="D839" s="340"/>
      <c r="E839" s="340"/>
      <c r="F839" s="340"/>
      <c r="G839" s="340"/>
      <c r="H839" s="340"/>
      <c r="I839" s="340"/>
      <c r="J839" s="341">
        <v>3000020304212</v>
      </c>
      <c r="K839" s="342"/>
      <c r="L839" s="342"/>
      <c r="M839" s="342"/>
      <c r="N839" s="342"/>
      <c r="O839" s="342"/>
      <c r="P839" s="355" t="s">
        <v>673</v>
      </c>
      <c r="Q839" s="343"/>
      <c r="R839" s="343"/>
      <c r="S839" s="343"/>
      <c r="T839" s="343"/>
      <c r="U839" s="343"/>
      <c r="V839" s="343"/>
      <c r="W839" s="343"/>
      <c r="X839" s="343"/>
      <c r="Y839" s="344">
        <v>3.1379999999999999</v>
      </c>
      <c r="Z839" s="345"/>
      <c r="AA839" s="345"/>
      <c r="AB839" s="346"/>
      <c r="AC839" s="356" t="s">
        <v>519</v>
      </c>
      <c r="AD839" s="356"/>
      <c r="AE839" s="356"/>
      <c r="AF839" s="356"/>
      <c r="AG839" s="356"/>
      <c r="AH839" s="348">
        <v>12</v>
      </c>
      <c r="AI839" s="349"/>
      <c r="AJ839" s="349"/>
      <c r="AK839" s="349"/>
      <c r="AL839" s="350">
        <v>100</v>
      </c>
      <c r="AM839" s="351"/>
      <c r="AN839" s="351"/>
      <c r="AO839" s="352"/>
      <c r="AP839" s="353" t="s">
        <v>552</v>
      </c>
      <c r="AQ839" s="353"/>
      <c r="AR839" s="353"/>
      <c r="AS839" s="353"/>
      <c r="AT839" s="353"/>
      <c r="AU839" s="353"/>
      <c r="AV839" s="353"/>
      <c r="AW839" s="353"/>
      <c r="AX839" s="353"/>
    </row>
    <row r="840" spans="1:50" ht="38.25" customHeight="1" x14ac:dyDescent="0.15">
      <c r="A840" s="372">
        <v>4</v>
      </c>
      <c r="B840" s="372">
        <v>1</v>
      </c>
      <c r="C840" s="354" t="s">
        <v>671</v>
      </c>
      <c r="D840" s="340"/>
      <c r="E840" s="340"/>
      <c r="F840" s="340"/>
      <c r="G840" s="340"/>
      <c r="H840" s="340"/>
      <c r="I840" s="340"/>
      <c r="J840" s="341">
        <v>3000020382051</v>
      </c>
      <c r="K840" s="342"/>
      <c r="L840" s="342"/>
      <c r="M840" s="342"/>
      <c r="N840" s="342"/>
      <c r="O840" s="342"/>
      <c r="P840" s="355" t="s">
        <v>673</v>
      </c>
      <c r="Q840" s="343"/>
      <c r="R840" s="343"/>
      <c r="S840" s="343"/>
      <c r="T840" s="343"/>
      <c r="U840" s="343"/>
      <c r="V840" s="343"/>
      <c r="W840" s="343"/>
      <c r="X840" s="343"/>
      <c r="Y840" s="344">
        <v>1.5680000000000001</v>
      </c>
      <c r="Z840" s="345"/>
      <c r="AA840" s="345"/>
      <c r="AB840" s="346"/>
      <c r="AC840" s="356" t="s">
        <v>519</v>
      </c>
      <c r="AD840" s="356"/>
      <c r="AE840" s="356"/>
      <c r="AF840" s="356"/>
      <c r="AG840" s="356"/>
      <c r="AH840" s="348">
        <v>12</v>
      </c>
      <c r="AI840" s="349"/>
      <c r="AJ840" s="349"/>
      <c r="AK840" s="349"/>
      <c r="AL840" s="350">
        <v>100</v>
      </c>
      <c r="AM840" s="351"/>
      <c r="AN840" s="351"/>
      <c r="AO840" s="352"/>
      <c r="AP840" s="353" t="s">
        <v>552</v>
      </c>
      <c r="AQ840" s="353"/>
      <c r="AR840" s="353"/>
      <c r="AS840" s="353"/>
      <c r="AT840" s="353"/>
      <c r="AU840" s="353"/>
      <c r="AV840" s="353"/>
      <c r="AW840" s="353"/>
      <c r="AX840" s="353"/>
    </row>
    <row r="841" spans="1:50" ht="38.25" customHeight="1" x14ac:dyDescent="0.15">
      <c r="A841" s="372">
        <v>5</v>
      </c>
      <c r="B841" s="372">
        <v>1</v>
      </c>
      <c r="C841" s="354" t="s">
        <v>672</v>
      </c>
      <c r="D841" s="340"/>
      <c r="E841" s="340"/>
      <c r="F841" s="340"/>
      <c r="G841" s="340"/>
      <c r="H841" s="340"/>
      <c r="I841" s="340"/>
      <c r="J841" s="341">
        <v>4000020270008</v>
      </c>
      <c r="K841" s="342"/>
      <c r="L841" s="342"/>
      <c r="M841" s="342"/>
      <c r="N841" s="342"/>
      <c r="O841" s="342"/>
      <c r="P841" s="343" t="s">
        <v>673</v>
      </c>
      <c r="Q841" s="343"/>
      <c r="R841" s="343"/>
      <c r="S841" s="343"/>
      <c r="T841" s="343"/>
      <c r="U841" s="343"/>
      <c r="V841" s="343"/>
      <c r="W841" s="343"/>
      <c r="X841" s="343"/>
      <c r="Y841" s="344">
        <v>1.498</v>
      </c>
      <c r="Z841" s="345"/>
      <c r="AA841" s="345"/>
      <c r="AB841" s="346"/>
      <c r="AC841" s="347" t="s">
        <v>519</v>
      </c>
      <c r="AD841" s="347"/>
      <c r="AE841" s="347"/>
      <c r="AF841" s="347"/>
      <c r="AG841" s="347"/>
      <c r="AH841" s="348">
        <v>12</v>
      </c>
      <c r="AI841" s="349"/>
      <c r="AJ841" s="349"/>
      <c r="AK841" s="349"/>
      <c r="AL841" s="350">
        <v>100</v>
      </c>
      <c r="AM841" s="351"/>
      <c r="AN841" s="351"/>
      <c r="AO841" s="352"/>
      <c r="AP841" s="353" t="s">
        <v>552</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630</v>
      </c>
      <c r="D870" s="340"/>
      <c r="E870" s="340"/>
      <c r="F870" s="340"/>
      <c r="G870" s="340"/>
      <c r="H870" s="340"/>
      <c r="I870" s="340"/>
      <c r="J870" s="341">
        <v>4000020300004</v>
      </c>
      <c r="K870" s="342"/>
      <c r="L870" s="342"/>
      <c r="M870" s="342"/>
      <c r="N870" s="342"/>
      <c r="O870" s="342"/>
      <c r="P870" s="343" t="s">
        <v>685</v>
      </c>
      <c r="Q870" s="343"/>
      <c r="R870" s="343"/>
      <c r="S870" s="343"/>
      <c r="T870" s="343"/>
      <c r="U870" s="343"/>
      <c r="V870" s="343"/>
      <c r="W870" s="343"/>
      <c r="X870" s="343"/>
      <c r="Y870" s="344">
        <v>4.7</v>
      </c>
      <c r="Z870" s="345"/>
      <c r="AA870" s="345"/>
      <c r="AB870" s="346"/>
      <c r="AC870" s="356" t="s">
        <v>519</v>
      </c>
      <c r="AD870" s="364"/>
      <c r="AE870" s="364"/>
      <c r="AF870" s="364"/>
      <c r="AG870" s="364"/>
      <c r="AH870" s="365">
        <v>12</v>
      </c>
      <c r="AI870" s="366"/>
      <c r="AJ870" s="366"/>
      <c r="AK870" s="366"/>
      <c r="AL870" s="350">
        <v>100</v>
      </c>
      <c r="AM870" s="351"/>
      <c r="AN870" s="351"/>
      <c r="AO870" s="352"/>
      <c r="AP870" s="353" t="s">
        <v>552</v>
      </c>
      <c r="AQ870" s="353"/>
      <c r="AR870" s="353"/>
      <c r="AS870" s="353"/>
      <c r="AT870" s="353"/>
      <c r="AU870" s="353"/>
      <c r="AV870" s="353"/>
      <c r="AW870" s="353"/>
      <c r="AX870" s="353"/>
    </row>
    <row r="871" spans="1:50" ht="30" customHeight="1" x14ac:dyDescent="0.15">
      <c r="A871" s="372">
        <v>2</v>
      </c>
      <c r="B871" s="372">
        <v>1</v>
      </c>
      <c r="C871" s="340" t="s">
        <v>631</v>
      </c>
      <c r="D871" s="340"/>
      <c r="E871" s="340"/>
      <c r="F871" s="340"/>
      <c r="G871" s="340"/>
      <c r="H871" s="340"/>
      <c r="I871" s="340"/>
      <c r="J871" s="341">
        <v>2000020260002</v>
      </c>
      <c r="K871" s="342"/>
      <c r="L871" s="342"/>
      <c r="M871" s="342"/>
      <c r="N871" s="342"/>
      <c r="O871" s="342"/>
      <c r="P871" s="343" t="s">
        <v>685</v>
      </c>
      <c r="Q871" s="343"/>
      <c r="R871" s="343"/>
      <c r="S871" s="343"/>
      <c r="T871" s="343"/>
      <c r="U871" s="343"/>
      <c r="V871" s="343"/>
      <c r="W871" s="343"/>
      <c r="X871" s="343"/>
      <c r="Y871" s="344">
        <v>4.0999999999999996</v>
      </c>
      <c r="Z871" s="345"/>
      <c r="AA871" s="345"/>
      <c r="AB871" s="346"/>
      <c r="AC871" s="356" t="s">
        <v>519</v>
      </c>
      <c r="AD871" s="356"/>
      <c r="AE871" s="356"/>
      <c r="AF871" s="356"/>
      <c r="AG871" s="356"/>
      <c r="AH871" s="365">
        <v>12</v>
      </c>
      <c r="AI871" s="366"/>
      <c r="AJ871" s="366"/>
      <c r="AK871" s="366"/>
      <c r="AL871" s="367">
        <v>100</v>
      </c>
      <c r="AM871" s="368"/>
      <c r="AN871" s="368"/>
      <c r="AO871" s="369"/>
      <c r="AP871" s="353" t="s">
        <v>552</v>
      </c>
      <c r="AQ871" s="353"/>
      <c r="AR871" s="353"/>
      <c r="AS871" s="353"/>
      <c r="AT871" s="353"/>
      <c r="AU871" s="353"/>
      <c r="AV871" s="353"/>
      <c r="AW871" s="353"/>
      <c r="AX871" s="353"/>
    </row>
    <row r="872" spans="1:50" ht="30" customHeight="1" x14ac:dyDescent="0.15">
      <c r="A872" s="372">
        <v>3</v>
      </c>
      <c r="B872" s="372">
        <v>1</v>
      </c>
      <c r="C872" s="354" t="s">
        <v>632</v>
      </c>
      <c r="D872" s="340"/>
      <c r="E872" s="340"/>
      <c r="F872" s="340"/>
      <c r="G872" s="340"/>
      <c r="H872" s="340"/>
      <c r="I872" s="340"/>
      <c r="J872" s="341">
        <v>4000020270008</v>
      </c>
      <c r="K872" s="342"/>
      <c r="L872" s="342"/>
      <c r="M872" s="342"/>
      <c r="N872" s="342"/>
      <c r="O872" s="342"/>
      <c r="P872" s="355" t="s">
        <v>685</v>
      </c>
      <c r="Q872" s="343"/>
      <c r="R872" s="343"/>
      <c r="S872" s="343"/>
      <c r="T872" s="343"/>
      <c r="U872" s="343"/>
      <c r="V872" s="343"/>
      <c r="W872" s="343"/>
      <c r="X872" s="343"/>
      <c r="Y872" s="344">
        <v>3.9</v>
      </c>
      <c r="Z872" s="345"/>
      <c r="AA872" s="345"/>
      <c r="AB872" s="346"/>
      <c r="AC872" s="356" t="s">
        <v>519</v>
      </c>
      <c r="AD872" s="356"/>
      <c r="AE872" s="356"/>
      <c r="AF872" s="356"/>
      <c r="AG872" s="356"/>
      <c r="AH872" s="348">
        <v>12</v>
      </c>
      <c r="AI872" s="349"/>
      <c r="AJ872" s="349"/>
      <c r="AK872" s="349"/>
      <c r="AL872" s="350">
        <v>100</v>
      </c>
      <c r="AM872" s="351"/>
      <c r="AN872" s="351"/>
      <c r="AO872" s="352"/>
      <c r="AP872" s="353" t="s">
        <v>552</v>
      </c>
      <c r="AQ872" s="353"/>
      <c r="AR872" s="353"/>
      <c r="AS872" s="353"/>
      <c r="AT872" s="353"/>
      <c r="AU872" s="353"/>
      <c r="AV872" s="353"/>
      <c r="AW872" s="353"/>
      <c r="AX872" s="353"/>
    </row>
    <row r="873" spans="1:50" ht="30" customHeight="1" x14ac:dyDescent="0.15">
      <c r="A873" s="372">
        <v>4</v>
      </c>
      <c r="B873" s="372">
        <v>1</v>
      </c>
      <c r="C873" s="354" t="s">
        <v>633</v>
      </c>
      <c r="D873" s="340"/>
      <c r="E873" s="340"/>
      <c r="F873" s="340"/>
      <c r="G873" s="340"/>
      <c r="H873" s="340"/>
      <c r="I873" s="340"/>
      <c r="J873" s="341">
        <v>2000020350001</v>
      </c>
      <c r="K873" s="342"/>
      <c r="L873" s="342"/>
      <c r="M873" s="342"/>
      <c r="N873" s="342"/>
      <c r="O873" s="342"/>
      <c r="P873" s="355" t="s">
        <v>685</v>
      </c>
      <c r="Q873" s="343"/>
      <c r="R873" s="343"/>
      <c r="S873" s="343"/>
      <c r="T873" s="343"/>
      <c r="U873" s="343"/>
      <c r="V873" s="343"/>
      <c r="W873" s="343"/>
      <c r="X873" s="343"/>
      <c r="Y873" s="344">
        <v>3.3</v>
      </c>
      <c r="Z873" s="345"/>
      <c r="AA873" s="345"/>
      <c r="AB873" s="346"/>
      <c r="AC873" s="356" t="s">
        <v>519</v>
      </c>
      <c r="AD873" s="356"/>
      <c r="AE873" s="356"/>
      <c r="AF873" s="356"/>
      <c r="AG873" s="356"/>
      <c r="AH873" s="348">
        <v>12</v>
      </c>
      <c r="AI873" s="349"/>
      <c r="AJ873" s="349"/>
      <c r="AK873" s="349"/>
      <c r="AL873" s="350">
        <v>100</v>
      </c>
      <c r="AM873" s="351"/>
      <c r="AN873" s="351"/>
      <c r="AO873" s="352"/>
      <c r="AP873" s="353" t="s">
        <v>552</v>
      </c>
      <c r="AQ873" s="353"/>
      <c r="AR873" s="353"/>
      <c r="AS873" s="353"/>
      <c r="AT873" s="353"/>
      <c r="AU873" s="353"/>
      <c r="AV873" s="353"/>
      <c r="AW873" s="353"/>
      <c r="AX873" s="353"/>
    </row>
    <row r="874" spans="1:50" ht="30" customHeight="1" x14ac:dyDescent="0.15">
      <c r="A874" s="372">
        <v>5</v>
      </c>
      <c r="B874" s="372">
        <v>1</v>
      </c>
      <c r="C874" s="340" t="s">
        <v>634</v>
      </c>
      <c r="D874" s="340"/>
      <c r="E874" s="340"/>
      <c r="F874" s="340"/>
      <c r="G874" s="340"/>
      <c r="H874" s="340"/>
      <c r="I874" s="340"/>
      <c r="J874" s="341">
        <v>2000020080004</v>
      </c>
      <c r="K874" s="342"/>
      <c r="L874" s="342"/>
      <c r="M874" s="342"/>
      <c r="N874" s="342"/>
      <c r="O874" s="342"/>
      <c r="P874" s="343" t="s">
        <v>685</v>
      </c>
      <c r="Q874" s="343"/>
      <c r="R874" s="343"/>
      <c r="S874" s="343"/>
      <c r="T874" s="343"/>
      <c r="U874" s="343"/>
      <c r="V874" s="343"/>
      <c r="W874" s="343"/>
      <c r="X874" s="343"/>
      <c r="Y874" s="344">
        <v>2.6</v>
      </c>
      <c r="Z874" s="345"/>
      <c r="AA874" s="345"/>
      <c r="AB874" s="346"/>
      <c r="AC874" s="347" t="s">
        <v>519</v>
      </c>
      <c r="AD874" s="347"/>
      <c r="AE874" s="347"/>
      <c r="AF874" s="347"/>
      <c r="AG874" s="347"/>
      <c r="AH874" s="348">
        <v>12</v>
      </c>
      <c r="AI874" s="349"/>
      <c r="AJ874" s="349"/>
      <c r="AK874" s="349"/>
      <c r="AL874" s="350">
        <v>100</v>
      </c>
      <c r="AM874" s="351"/>
      <c r="AN874" s="351"/>
      <c r="AO874" s="352"/>
      <c r="AP874" s="353" t="s">
        <v>552</v>
      </c>
      <c r="AQ874" s="353"/>
      <c r="AR874" s="353"/>
      <c r="AS874" s="353"/>
      <c r="AT874" s="353"/>
      <c r="AU874" s="353"/>
      <c r="AV874" s="353"/>
      <c r="AW874" s="353"/>
      <c r="AX874" s="353"/>
    </row>
    <row r="875" spans="1:50" ht="30" customHeight="1" x14ac:dyDescent="0.15">
      <c r="A875" s="372">
        <v>6</v>
      </c>
      <c r="B875" s="372">
        <v>1</v>
      </c>
      <c r="C875" s="340" t="s">
        <v>635</v>
      </c>
      <c r="D875" s="340"/>
      <c r="E875" s="340"/>
      <c r="F875" s="340"/>
      <c r="G875" s="340"/>
      <c r="H875" s="340"/>
      <c r="I875" s="340"/>
      <c r="J875" s="341">
        <v>5000020240001</v>
      </c>
      <c r="K875" s="342"/>
      <c r="L875" s="342"/>
      <c r="M875" s="342"/>
      <c r="N875" s="342"/>
      <c r="O875" s="342"/>
      <c r="P875" s="343" t="s">
        <v>685</v>
      </c>
      <c r="Q875" s="343"/>
      <c r="R875" s="343"/>
      <c r="S875" s="343"/>
      <c r="T875" s="343"/>
      <c r="U875" s="343"/>
      <c r="V875" s="343"/>
      <c r="W875" s="343"/>
      <c r="X875" s="343"/>
      <c r="Y875" s="344">
        <v>1.8</v>
      </c>
      <c r="Z875" s="345"/>
      <c r="AA875" s="345"/>
      <c r="AB875" s="346"/>
      <c r="AC875" s="347" t="s">
        <v>519</v>
      </c>
      <c r="AD875" s="347"/>
      <c r="AE875" s="347"/>
      <c r="AF875" s="347"/>
      <c r="AG875" s="347"/>
      <c r="AH875" s="348">
        <v>12</v>
      </c>
      <c r="AI875" s="349"/>
      <c r="AJ875" s="349"/>
      <c r="AK875" s="349"/>
      <c r="AL875" s="350">
        <v>100</v>
      </c>
      <c r="AM875" s="351"/>
      <c r="AN875" s="351"/>
      <c r="AO875" s="352"/>
      <c r="AP875" s="353" t="s">
        <v>552</v>
      </c>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5.75" customHeight="1" x14ac:dyDescent="0.15">
      <c r="A903" s="372">
        <v>1</v>
      </c>
      <c r="B903" s="372">
        <v>1</v>
      </c>
      <c r="C903" s="340" t="s">
        <v>618</v>
      </c>
      <c r="D903" s="340"/>
      <c r="E903" s="340"/>
      <c r="F903" s="340"/>
      <c r="G903" s="340"/>
      <c r="H903" s="340"/>
      <c r="I903" s="340"/>
      <c r="J903" s="341">
        <v>7000020100005</v>
      </c>
      <c r="K903" s="342"/>
      <c r="L903" s="342"/>
      <c r="M903" s="342"/>
      <c r="N903" s="342"/>
      <c r="O903" s="342"/>
      <c r="P903" s="343" t="s">
        <v>621</v>
      </c>
      <c r="Q903" s="343"/>
      <c r="R903" s="343"/>
      <c r="S903" s="343"/>
      <c r="T903" s="343"/>
      <c r="U903" s="343"/>
      <c r="V903" s="343"/>
      <c r="W903" s="343"/>
      <c r="X903" s="343"/>
      <c r="Y903" s="344">
        <v>4.4000000000000004</v>
      </c>
      <c r="Z903" s="345"/>
      <c r="AA903" s="345"/>
      <c r="AB903" s="346"/>
      <c r="AC903" s="356" t="s">
        <v>519</v>
      </c>
      <c r="AD903" s="364"/>
      <c r="AE903" s="364"/>
      <c r="AF903" s="364"/>
      <c r="AG903" s="364"/>
      <c r="AH903" s="365">
        <v>12</v>
      </c>
      <c r="AI903" s="366"/>
      <c r="AJ903" s="366"/>
      <c r="AK903" s="366"/>
      <c r="AL903" s="350">
        <v>100</v>
      </c>
      <c r="AM903" s="351"/>
      <c r="AN903" s="351"/>
      <c r="AO903" s="352"/>
      <c r="AP903" s="353"/>
      <c r="AQ903" s="353"/>
      <c r="AR903" s="353"/>
      <c r="AS903" s="353"/>
      <c r="AT903" s="353"/>
      <c r="AU903" s="353"/>
      <c r="AV903" s="353"/>
      <c r="AW903" s="353"/>
      <c r="AX903" s="353"/>
    </row>
    <row r="904" spans="1:50" ht="45.75" customHeight="1" x14ac:dyDescent="0.15">
      <c r="A904" s="372">
        <v>2</v>
      </c>
      <c r="B904" s="372">
        <v>1</v>
      </c>
      <c r="C904" s="340" t="s">
        <v>619</v>
      </c>
      <c r="D904" s="340"/>
      <c r="E904" s="340"/>
      <c r="F904" s="340"/>
      <c r="G904" s="340"/>
      <c r="H904" s="340"/>
      <c r="I904" s="340"/>
      <c r="J904" s="341">
        <v>1000020230006</v>
      </c>
      <c r="K904" s="342"/>
      <c r="L904" s="342"/>
      <c r="M904" s="342"/>
      <c r="N904" s="342"/>
      <c r="O904" s="342"/>
      <c r="P904" s="343" t="s">
        <v>621</v>
      </c>
      <c r="Q904" s="343"/>
      <c r="R904" s="343"/>
      <c r="S904" s="343"/>
      <c r="T904" s="343"/>
      <c r="U904" s="343"/>
      <c r="V904" s="343"/>
      <c r="W904" s="343"/>
      <c r="X904" s="343"/>
      <c r="Y904" s="344">
        <v>3.9</v>
      </c>
      <c r="Z904" s="345"/>
      <c r="AA904" s="345"/>
      <c r="AB904" s="346"/>
      <c r="AC904" s="356" t="s">
        <v>519</v>
      </c>
      <c r="AD904" s="356"/>
      <c r="AE904" s="356"/>
      <c r="AF904" s="356"/>
      <c r="AG904" s="356"/>
      <c r="AH904" s="365">
        <v>12</v>
      </c>
      <c r="AI904" s="366"/>
      <c r="AJ904" s="366"/>
      <c r="AK904" s="366"/>
      <c r="AL904" s="367">
        <v>100</v>
      </c>
      <c r="AM904" s="368"/>
      <c r="AN904" s="368"/>
      <c r="AO904" s="369"/>
      <c r="AP904" s="353"/>
      <c r="AQ904" s="353"/>
      <c r="AR904" s="353"/>
      <c r="AS904" s="353"/>
      <c r="AT904" s="353"/>
      <c r="AU904" s="353"/>
      <c r="AV904" s="353"/>
      <c r="AW904" s="353"/>
      <c r="AX904" s="353"/>
    </row>
    <row r="905" spans="1:50" ht="45.75" customHeight="1" x14ac:dyDescent="0.15">
      <c r="A905" s="372">
        <v>3</v>
      </c>
      <c r="B905" s="372">
        <v>1</v>
      </c>
      <c r="C905" s="354" t="s">
        <v>620</v>
      </c>
      <c r="D905" s="340"/>
      <c r="E905" s="340"/>
      <c r="F905" s="340"/>
      <c r="G905" s="340"/>
      <c r="H905" s="340"/>
      <c r="I905" s="340"/>
      <c r="J905" s="341">
        <v>4000020270008</v>
      </c>
      <c r="K905" s="342"/>
      <c r="L905" s="342"/>
      <c r="M905" s="342"/>
      <c r="N905" s="342"/>
      <c r="O905" s="342"/>
      <c r="P905" s="355" t="s">
        <v>621</v>
      </c>
      <c r="Q905" s="343"/>
      <c r="R905" s="343"/>
      <c r="S905" s="343"/>
      <c r="T905" s="343"/>
      <c r="U905" s="343"/>
      <c r="V905" s="343"/>
      <c r="W905" s="343"/>
      <c r="X905" s="343"/>
      <c r="Y905" s="344">
        <v>2</v>
      </c>
      <c r="Z905" s="345"/>
      <c r="AA905" s="345"/>
      <c r="AB905" s="346"/>
      <c r="AC905" s="356" t="s">
        <v>519</v>
      </c>
      <c r="AD905" s="356"/>
      <c r="AE905" s="356"/>
      <c r="AF905" s="356"/>
      <c r="AG905" s="356"/>
      <c r="AH905" s="348">
        <v>12</v>
      </c>
      <c r="AI905" s="349"/>
      <c r="AJ905" s="349"/>
      <c r="AK905" s="349"/>
      <c r="AL905" s="350">
        <v>100</v>
      </c>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675</v>
      </c>
      <c r="D936" s="340"/>
      <c r="E936" s="340"/>
      <c r="F936" s="340"/>
      <c r="G936" s="340"/>
      <c r="H936" s="340"/>
      <c r="I936" s="340"/>
      <c r="J936" s="341">
        <v>7370005002147</v>
      </c>
      <c r="K936" s="342"/>
      <c r="L936" s="342"/>
      <c r="M936" s="342"/>
      <c r="N936" s="342"/>
      <c r="O936" s="342"/>
      <c r="P936" s="343" t="s">
        <v>673</v>
      </c>
      <c r="Q936" s="343"/>
      <c r="R936" s="343"/>
      <c r="S936" s="343"/>
      <c r="T936" s="343"/>
      <c r="U936" s="343"/>
      <c r="V936" s="343"/>
      <c r="W936" s="343"/>
      <c r="X936" s="343"/>
      <c r="Y936" s="344">
        <v>0.66400000000000003</v>
      </c>
      <c r="Z936" s="345"/>
      <c r="AA936" s="345"/>
      <c r="AB936" s="346"/>
      <c r="AC936" s="356" t="s">
        <v>521</v>
      </c>
      <c r="AD936" s="364"/>
      <c r="AE936" s="364"/>
      <c r="AF936" s="364"/>
      <c r="AG936" s="364"/>
      <c r="AH936" s="365" t="s">
        <v>622</v>
      </c>
      <c r="AI936" s="366"/>
      <c r="AJ936" s="366"/>
      <c r="AK936" s="366"/>
      <c r="AL936" s="350" t="s">
        <v>622</v>
      </c>
      <c r="AM936" s="351"/>
      <c r="AN936" s="351"/>
      <c r="AO936" s="352"/>
      <c r="AP936" s="353" t="s">
        <v>622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t="s">
        <v>636</v>
      </c>
      <c r="D969" s="340"/>
      <c r="E969" s="340"/>
      <c r="F969" s="340"/>
      <c r="G969" s="340"/>
      <c r="H969" s="340"/>
      <c r="I969" s="340"/>
      <c r="J969" s="341">
        <v>2000020262064</v>
      </c>
      <c r="K969" s="342"/>
      <c r="L969" s="342"/>
      <c r="M969" s="342"/>
      <c r="N969" s="342"/>
      <c r="O969" s="342"/>
      <c r="P969" s="343" t="s">
        <v>685</v>
      </c>
      <c r="Q969" s="343"/>
      <c r="R969" s="343"/>
      <c r="S969" s="343"/>
      <c r="T969" s="343"/>
      <c r="U969" s="343"/>
      <c r="V969" s="343"/>
      <c r="W969" s="343"/>
      <c r="X969" s="343"/>
      <c r="Y969" s="344">
        <v>2</v>
      </c>
      <c r="Z969" s="345"/>
      <c r="AA969" s="345"/>
      <c r="AB969" s="346"/>
      <c r="AC969" s="356" t="s">
        <v>522</v>
      </c>
      <c r="AD969" s="364"/>
      <c r="AE969" s="364"/>
      <c r="AF969" s="364"/>
      <c r="AG969" s="364"/>
      <c r="AH969" s="365" t="s">
        <v>552</v>
      </c>
      <c r="AI969" s="366"/>
      <c r="AJ969" s="366"/>
      <c r="AK969" s="366"/>
      <c r="AL969" s="350" t="s">
        <v>552</v>
      </c>
      <c r="AM969" s="351"/>
      <c r="AN969" s="351"/>
      <c r="AO969" s="352"/>
      <c r="AP969" s="353" t="s">
        <v>552</v>
      </c>
      <c r="AQ969" s="353"/>
      <c r="AR969" s="353"/>
      <c r="AS969" s="353"/>
      <c r="AT969" s="353"/>
      <c r="AU969" s="353"/>
      <c r="AV969" s="353"/>
      <c r="AW969" s="353"/>
      <c r="AX969" s="353"/>
    </row>
    <row r="970" spans="1:50" ht="30" customHeight="1" x14ac:dyDescent="0.15">
      <c r="A970" s="372">
        <v>2</v>
      </c>
      <c r="B970" s="372">
        <v>1</v>
      </c>
      <c r="C970" s="340" t="s">
        <v>637</v>
      </c>
      <c r="D970" s="340"/>
      <c r="E970" s="340"/>
      <c r="F970" s="340"/>
      <c r="G970" s="340"/>
      <c r="H970" s="340"/>
      <c r="I970" s="340"/>
      <c r="J970" s="341">
        <v>8000020263222</v>
      </c>
      <c r="K970" s="342"/>
      <c r="L970" s="342"/>
      <c r="M970" s="342"/>
      <c r="N970" s="342"/>
      <c r="O970" s="342"/>
      <c r="P970" s="343" t="s">
        <v>685</v>
      </c>
      <c r="Q970" s="343"/>
      <c r="R970" s="343"/>
      <c r="S970" s="343"/>
      <c r="T970" s="343"/>
      <c r="U970" s="343"/>
      <c r="V970" s="343"/>
      <c r="W970" s="343"/>
      <c r="X970" s="343"/>
      <c r="Y970" s="344">
        <v>1.8</v>
      </c>
      <c r="Z970" s="345"/>
      <c r="AA970" s="345"/>
      <c r="AB970" s="346"/>
      <c r="AC970" s="356" t="s">
        <v>522</v>
      </c>
      <c r="AD970" s="356"/>
      <c r="AE970" s="356"/>
      <c r="AF970" s="356"/>
      <c r="AG970" s="356"/>
      <c r="AH970" s="365" t="s">
        <v>552</v>
      </c>
      <c r="AI970" s="366"/>
      <c r="AJ970" s="366"/>
      <c r="AK970" s="366"/>
      <c r="AL970" s="367" t="s">
        <v>552</v>
      </c>
      <c r="AM970" s="368"/>
      <c r="AN970" s="368"/>
      <c r="AO970" s="369"/>
      <c r="AP970" s="353" t="s">
        <v>552</v>
      </c>
      <c r="AQ970" s="353"/>
      <c r="AR970" s="353"/>
      <c r="AS970" s="353"/>
      <c r="AT970" s="353"/>
      <c r="AU970" s="353"/>
      <c r="AV970" s="353"/>
      <c r="AW970" s="353"/>
      <c r="AX970" s="353"/>
    </row>
    <row r="971" spans="1:50" ht="30" customHeight="1" x14ac:dyDescent="0.15">
      <c r="A971" s="372">
        <v>3</v>
      </c>
      <c r="B971" s="372">
        <v>1</v>
      </c>
      <c r="C971" s="354" t="s">
        <v>638</v>
      </c>
      <c r="D971" s="340"/>
      <c r="E971" s="340"/>
      <c r="F971" s="340"/>
      <c r="G971" s="340"/>
      <c r="H971" s="340"/>
      <c r="I971" s="340"/>
      <c r="J971" s="341">
        <v>1000020352080</v>
      </c>
      <c r="K971" s="342"/>
      <c r="L971" s="342"/>
      <c r="M971" s="342"/>
      <c r="N971" s="342"/>
      <c r="O971" s="342"/>
      <c r="P971" s="355" t="s">
        <v>685</v>
      </c>
      <c r="Q971" s="343"/>
      <c r="R971" s="343"/>
      <c r="S971" s="343"/>
      <c r="T971" s="343"/>
      <c r="U971" s="343"/>
      <c r="V971" s="343"/>
      <c r="W971" s="343"/>
      <c r="X971" s="343"/>
      <c r="Y971" s="344">
        <v>1.4</v>
      </c>
      <c r="Z971" s="345"/>
      <c r="AA971" s="345"/>
      <c r="AB971" s="346"/>
      <c r="AC971" s="356" t="s">
        <v>522</v>
      </c>
      <c r="AD971" s="356"/>
      <c r="AE971" s="356"/>
      <c r="AF971" s="356"/>
      <c r="AG971" s="356"/>
      <c r="AH971" s="348" t="s">
        <v>552</v>
      </c>
      <c r="AI971" s="349"/>
      <c r="AJ971" s="349"/>
      <c r="AK971" s="349"/>
      <c r="AL971" s="350" t="s">
        <v>552</v>
      </c>
      <c r="AM971" s="351"/>
      <c r="AN971" s="351"/>
      <c r="AO971" s="352"/>
      <c r="AP971" s="353" t="s">
        <v>552</v>
      </c>
      <c r="AQ971" s="353"/>
      <c r="AR971" s="353"/>
      <c r="AS971" s="353"/>
      <c r="AT971" s="353"/>
      <c r="AU971" s="353"/>
      <c r="AV971" s="353"/>
      <c r="AW971" s="353"/>
      <c r="AX971" s="353"/>
    </row>
    <row r="972" spans="1:50" ht="30" customHeight="1" x14ac:dyDescent="0.15">
      <c r="A972" s="372">
        <v>4</v>
      </c>
      <c r="B972" s="372">
        <v>1</v>
      </c>
      <c r="C972" s="354" t="s">
        <v>639</v>
      </c>
      <c r="D972" s="340"/>
      <c r="E972" s="340"/>
      <c r="F972" s="340"/>
      <c r="G972" s="340"/>
      <c r="H972" s="340"/>
      <c r="I972" s="340"/>
      <c r="J972" s="341">
        <v>4000020082147</v>
      </c>
      <c r="K972" s="342"/>
      <c r="L972" s="342"/>
      <c r="M972" s="342"/>
      <c r="N972" s="342"/>
      <c r="O972" s="342"/>
      <c r="P972" s="355" t="s">
        <v>685</v>
      </c>
      <c r="Q972" s="343"/>
      <c r="R972" s="343"/>
      <c r="S972" s="343"/>
      <c r="T972" s="343"/>
      <c r="U972" s="343"/>
      <c r="V972" s="343"/>
      <c r="W972" s="343"/>
      <c r="X972" s="343"/>
      <c r="Y972" s="344">
        <v>1.3</v>
      </c>
      <c r="Z972" s="345"/>
      <c r="AA972" s="345"/>
      <c r="AB972" s="346"/>
      <c r="AC972" s="356" t="s">
        <v>522</v>
      </c>
      <c r="AD972" s="356"/>
      <c r="AE972" s="356"/>
      <c r="AF972" s="356"/>
      <c r="AG972" s="356"/>
      <c r="AH972" s="348" t="s">
        <v>552</v>
      </c>
      <c r="AI972" s="349"/>
      <c r="AJ972" s="349"/>
      <c r="AK972" s="349"/>
      <c r="AL972" s="350" t="s">
        <v>552</v>
      </c>
      <c r="AM972" s="351"/>
      <c r="AN972" s="351"/>
      <c r="AO972" s="352"/>
      <c r="AP972" s="353" t="s">
        <v>552</v>
      </c>
      <c r="AQ972" s="353"/>
      <c r="AR972" s="353"/>
      <c r="AS972" s="353"/>
      <c r="AT972" s="353"/>
      <c r="AU972" s="353"/>
      <c r="AV972" s="353"/>
      <c r="AW972" s="353"/>
      <c r="AX972" s="353"/>
    </row>
    <row r="973" spans="1:50" ht="30" customHeight="1" x14ac:dyDescent="0.15">
      <c r="A973" s="372">
        <v>5</v>
      </c>
      <c r="B973" s="372">
        <v>1</v>
      </c>
      <c r="C973" s="340" t="s">
        <v>640</v>
      </c>
      <c r="D973" s="340"/>
      <c r="E973" s="340"/>
      <c r="F973" s="340"/>
      <c r="G973" s="340"/>
      <c r="H973" s="340"/>
      <c r="I973" s="340"/>
      <c r="J973" s="341">
        <v>7000020303615</v>
      </c>
      <c r="K973" s="342"/>
      <c r="L973" s="342"/>
      <c r="M973" s="342"/>
      <c r="N973" s="342"/>
      <c r="O973" s="342"/>
      <c r="P973" s="343" t="s">
        <v>685</v>
      </c>
      <c r="Q973" s="343"/>
      <c r="R973" s="343"/>
      <c r="S973" s="343"/>
      <c r="T973" s="343"/>
      <c r="U973" s="343"/>
      <c r="V973" s="343"/>
      <c r="W973" s="343"/>
      <c r="X973" s="343"/>
      <c r="Y973" s="344">
        <v>1.3</v>
      </c>
      <c r="Z973" s="345"/>
      <c r="AA973" s="345"/>
      <c r="AB973" s="346"/>
      <c r="AC973" s="347" t="s">
        <v>522</v>
      </c>
      <c r="AD973" s="347"/>
      <c r="AE973" s="347"/>
      <c r="AF973" s="347"/>
      <c r="AG973" s="347"/>
      <c r="AH973" s="348" t="s">
        <v>552</v>
      </c>
      <c r="AI973" s="349"/>
      <c r="AJ973" s="349"/>
      <c r="AK973" s="349"/>
      <c r="AL973" s="350" t="s">
        <v>552</v>
      </c>
      <c r="AM973" s="351"/>
      <c r="AN973" s="351"/>
      <c r="AO973" s="352"/>
      <c r="AP973" s="353" t="s">
        <v>552</v>
      </c>
      <c r="AQ973" s="353"/>
      <c r="AR973" s="353"/>
      <c r="AS973" s="353"/>
      <c r="AT973" s="353"/>
      <c r="AU973" s="353"/>
      <c r="AV973" s="353"/>
      <c r="AW973" s="353"/>
      <c r="AX973" s="353"/>
    </row>
    <row r="974" spans="1:50" ht="30" customHeight="1" x14ac:dyDescent="0.15">
      <c r="A974" s="372">
        <v>6</v>
      </c>
      <c r="B974" s="372">
        <v>1</v>
      </c>
      <c r="C974" s="340" t="s">
        <v>641</v>
      </c>
      <c r="D974" s="340"/>
      <c r="E974" s="340"/>
      <c r="F974" s="340"/>
      <c r="G974" s="340"/>
      <c r="H974" s="340"/>
      <c r="I974" s="340"/>
      <c r="J974" s="341">
        <v>2000020304221</v>
      </c>
      <c r="K974" s="342"/>
      <c r="L974" s="342"/>
      <c r="M974" s="342"/>
      <c r="N974" s="342"/>
      <c r="O974" s="342"/>
      <c r="P974" s="343" t="s">
        <v>685</v>
      </c>
      <c r="Q974" s="343"/>
      <c r="R974" s="343"/>
      <c r="S974" s="343"/>
      <c r="T974" s="343"/>
      <c r="U974" s="343"/>
      <c r="V974" s="343"/>
      <c r="W974" s="343"/>
      <c r="X974" s="343"/>
      <c r="Y974" s="344">
        <v>1</v>
      </c>
      <c r="Z974" s="345"/>
      <c r="AA974" s="345"/>
      <c r="AB974" s="346"/>
      <c r="AC974" s="347" t="s">
        <v>522</v>
      </c>
      <c r="AD974" s="347"/>
      <c r="AE974" s="347"/>
      <c r="AF974" s="347"/>
      <c r="AG974" s="347"/>
      <c r="AH974" s="348" t="s">
        <v>552</v>
      </c>
      <c r="AI974" s="349"/>
      <c r="AJ974" s="349"/>
      <c r="AK974" s="349"/>
      <c r="AL974" s="350" t="s">
        <v>552</v>
      </c>
      <c r="AM974" s="351"/>
      <c r="AN974" s="351"/>
      <c r="AO974" s="352"/>
      <c r="AP974" s="353" t="s">
        <v>552</v>
      </c>
      <c r="AQ974" s="353"/>
      <c r="AR974" s="353"/>
      <c r="AS974" s="353"/>
      <c r="AT974" s="353"/>
      <c r="AU974" s="353"/>
      <c r="AV974" s="353"/>
      <c r="AW974" s="353"/>
      <c r="AX974" s="353"/>
    </row>
    <row r="975" spans="1:50" ht="30" customHeight="1" x14ac:dyDescent="0.15">
      <c r="A975" s="372">
        <v>7</v>
      </c>
      <c r="B975" s="372">
        <v>1</v>
      </c>
      <c r="C975" s="340" t="s">
        <v>642</v>
      </c>
      <c r="D975" s="340"/>
      <c r="E975" s="340"/>
      <c r="F975" s="340"/>
      <c r="G975" s="340"/>
      <c r="H975" s="340"/>
      <c r="I975" s="340"/>
      <c r="J975" s="341">
        <v>3000020352021</v>
      </c>
      <c r="K975" s="342"/>
      <c r="L975" s="342"/>
      <c r="M975" s="342"/>
      <c r="N975" s="342"/>
      <c r="O975" s="342"/>
      <c r="P975" s="343" t="s">
        <v>685</v>
      </c>
      <c r="Q975" s="343"/>
      <c r="R975" s="343"/>
      <c r="S975" s="343"/>
      <c r="T975" s="343"/>
      <c r="U975" s="343"/>
      <c r="V975" s="343"/>
      <c r="W975" s="343"/>
      <c r="X975" s="343"/>
      <c r="Y975" s="344">
        <v>1</v>
      </c>
      <c r="Z975" s="345"/>
      <c r="AA975" s="345"/>
      <c r="AB975" s="346"/>
      <c r="AC975" s="347" t="s">
        <v>522</v>
      </c>
      <c r="AD975" s="347"/>
      <c r="AE975" s="347"/>
      <c r="AF975" s="347"/>
      <c r="AG975" s="347"/>
      <c r="AH975" s="348" t="s">
        <v>552</v>
      </c>
      <c r="AI975" s="349"/>
      <c r="AJ975" s="349"/>
      <c r="AK975" s="349"/>
      <c r="AL975" s="350" t="s">
        <v>552</v>
      </c>
      <c r="AM975" s="351"/>
      <c r="AN975" s="351"/>
      <c r="AO975" s="352"/>
      <c r="AP975" s="353" t="s">
        <v>552</v>
      </c>
      <c r="AQ975" s="353"/>
      <c r="AR975" s="353"/>
      <c r="AS975" s="353"/>
      <c r="AT975" s="353"/>
      <c r="AU975" s="353"/>
      <c r="AV975" s="353"/>
      <c r="AW975" s="353"/>
      <c r="AX975" s="353"/>
    </row>
    <row r="976" spans="1:50" ht="30" customHeight="1" x14ac:dyDescent="0.15">
      <c r="A976" s="372">
        <v>8</v>
      </c>
      <c r="B976" s="372">
        <v>1</v>
      </c>
      <c r="C976" s="340" t="s">
        <v>643</v>
      </c>
      <c r="D976" s="340"/>
      <c r="E976" s="340"/>
      <c r="F976" s="340"/>
      <c r="G976" s="340"/>
      <c r="H976" s="340"/>
      <c r="I976" s="340"/>
      <c r="J976" s="341">
        <v>1000020273228</v>
      </c>
      <c r="K976" s="342"/>
      <c r="L976" s="342"/>
      <c r="M976" s="342"/>
      <c r="N976" s="342"/>
      <c r="O976" s="342"/>
      <c r="P976" s="343" t="s">
        <v>685</v>
      </c>
      <c r="Q976" s="343"/>
      <c r="R976" s="343"/>
      <c r="S976" s="343"/>
      <c r="T976" s="343"/>
      <c r="U976" s="343"/>
      <c r="V976" s="343"/>
      <c r="W976" s="343"/>
      <c r="X976" s="343"/>
      <c r="Y976" s="344">
        <v>0.9</v>
      </c>
      <c r="Z976" s="345"/>
      <c r="AA976" s="345"/>
      <c r="AB976" s="346"/>
      <c r="AC976" s="347" t="s">
        <v>522</v>
      </c>
      <c r="AD976" s="347"/>
      <c r="AE976" s="347"/>
      <c r="AF976" s="347"/>
      <c r="AG976" s="347"/>
      <c r="AH976" s="348" t="s">
        <v>552</v>
      </c>
      <c r="AI976" s="349"/>
      <c r="AJ976" s="349"/>
      <c r="AK976" s="349"/>
      <c r="AL976" s="350" t="s">
        <v>552</v>
      </c>
      <c r="AM976" s="351"/>
      <c r="AN976" s="351"/>
      <c r="AO976" s="352"/>
      <c r="AP976" s="353" t="s">
        <v>552</v>
      </c>
      <c r="AQ976" s="353"/>
      <c r="AR976" s="353"/>
      <c r="AS976" s="353"/>
      <c r="AT976" s="353"/>
      <c r="AU976" s="353"/>
      <c r="AV976" s="353"/>
      <c r="AW976" s="353"/>
      <c r="AX976" s="353"/>
    </row>
    <row r="977" spans="1:50" ht="30" customHeight="1" x14ac:dyDescent="0.15">
      <c r="A977" s="372">
        <v>9</v>
      </c>
      <c r="B977" s="372">
        <v>1</v>
      </c>
      <c r="C977" s="340" t="s">
        <v>644</v>
      </c>
      <c r="D977" s="340"/>
      <c r="E977" s="340"/>
      <c r="F977" s="340"/>
      <c r="G977" s="340"/>
      <c r="H977" s="340"/>
      <c r="I977" s="340"/>
      <c r="J977" s="341">
        <v>3000020304212</v>
      </c>
      <c r="K977" s="342"/>
      <c r="L977" s="342"/>
      <c r="M977" s="342"/>
      <c r="N977" s="342"/>
      <c r="O977" s="342"/>
      <c r="P977" s="343" t="s">
        <v>685</v>
      </c>
      <c r="Q977" s="343"/>
      <c r="R977" s="343"/>
      <c r="S977" s="343"/>
      <c r="T977" s="343"/>
      <c r="U977" s="343"/>
      <c r="V977" s="343"/>
      <c r="W977" s="343"/>
      <c r="X977" s="343"/>
      <c r="Y977" s="344">
        <v>0.8</v>
      </c>
      <c r="Z977" s="345"/>
      <c r="AA977" s="345"/>
      <c r="AB977" s="346"/>
      <c r="AC977" s="347" t="s">
        <v>522</v>
      </c>
      <c r="AD977" s="347"/>
      <c r="AE977" s="347"/>
      <c r="AF977" s="347"/>
      <c r="AG977" s="347"/>
      <c r="AH977" s="348" t="s">
        <v>552</v>
      </c>
      <c r="AI977" s="349"/>
      <c r="AJ977" s="349"/>
      <c r="AK977" s="349"/>
      <c r="AL977" s="350" t="s">
        <v>552</v>
      </c>
      <c r="AM977" s="351"/>
      <c r="AN977" s="351"/>
      <c r="AO977" s="352"/>
      <c r="AP977" s="353" t="s">
        <v>552</v>
      </c>
      <c r="AQ977" s="353"/>
      <c r="AR977" s="353"/>
      <c r="AS977" s="353"/>
      <c r="AT977" s="353"/>
      <c r="AU977" s="353"/>
      <c r="AV977" s="353"/>
      <c r="AW977" s="353"/>
      <c r="AX977" s="353"/>
    </row>
    <row r="978" spans="1:50" ht="30" customHeight="1" x14ac:dyDescent="0.15">
      <c r="A978" s="372">
        <v>10</v>
      </c>
      <c r="B978" s="372">
        <v>1</v>
      </c>
      <c r="C978" s="340" t="s">
        <v>645</v>
      </c>
      <c r="D978" s="340"/>
      <c r="E978" s="340"/>
      <c r="F978" s="340"/>
      <c r="G978" s="340"/>
      <c r="H978" s="340"/>
      <c r="I978" s="340"/>
      <c r="J978" s="341">
        <v>6000020302031</v>
      </c>
      <c r="K978" s="342"/>
      <c r="L978" s="342"/>
      <c r="M978" s="342"/>
      <c r="N978" s="342"/>
      <c r="O978" s="342"/>
      <c r="P978" s="343" t="s">
        <v>685</v>
      </c>
      <c r="Q978" s="343"/>
      <c r="R978" s="343"/>
      <c r="S978" s="343"/>
      <c r="T978" s="343"/>
      <c r="U978" s="343"/>
      <c r="V978" s="343"/>
      <c r="W978" s="343"/>
      <c r="X978" s="343"/>
      <c r="Y978" s="344">
        <v>0.8</v>
      </c>
      <c r="Z978" s="345"/>
      <c r="AA978" s="345"/>
      <c r="AB978" s="346"/>
      <c r="AC978" s="347" t="s">
        <v>522</v>
      </c>
      <c r="AD978" s="347"/>
      <c r="AE978" s="347"/>
      <c r="AF978" s="347"/>
      <c r="AG978" s="347"/>
      <c r="AH978" s="348" t="s">
        <v>552</v>
      </c>
      <c r="AI978" s="349"/>
      <c r="AJ978" s="349"/>
      <c r="AK978" s="349"/>
      <c r="AL978" s="350" t="s">
        <v>552</v>
      </c>
      <c r="AM978" s="351"/>
      <c r="AN978" s="351"/>
      <c r="AO978" s="352"/>
      <c r="AP978" s="353" t="s">
        <v>552</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40.5" customHeight="1" x14ac:dyDescent="0.15">
      <c r="A1002" s="372">
        <v>1</v>
      </c>
      <c r="B1002" s="372">
        <v>1</v>
      </c>
      <c r="C1002" s="340" t="s">
        <v>680</v>
      </c>
      <c r="D1002" s="340"/>
      <c r="E1002" s="340"/>
      <c r="F1002" s="340"/>
      <c r="G1002" s="340"/>
      <c r="H1002" s="340"/>
      <c r="I1002" s="340"/>
      <c r="J1002" s="341">
        <v>7070005008083</v>
      </c>
      <c r="K1002" s="342"/>
      <c r="L1002" s="342"/>
      <c r="M1002" s="342"/>
      <c r="N1002" s="342"/>
      <c r="O1002" s="342"/>
      <c r="P1002" s="343" t="s">
        <v>684</v>
      </c>
      <c r="Q1002" s="343"/>
      <c r="R1002" s="343"/>
      <c r="S1002" s="343"/>
      <c r="T1002" s="343"/>
      <c r="U1002" s="343"/>
      <c r="V1002" s="343"/>
      <c r="W1002" s="343"/>
      <c r="X1002" s="343"/>
      <c r="Y1002" s="344">
        <v>4.3</v>
      </c>
      <c r="Z1002" s="345"/>
      <c r="AA1002" s="345"/>
      <c r="AB1002" s="346"/>
      <c r="AC1002" s="356" t="s">
        <v>521</v>
      </c>
      <c r="AD1002" s="364"/>
      <c r="AE1002" s="364"/>
      <c r="AF1002" s="364"/>
      <c r="AG1002" s="364"/>
      <c r="AH1002" s="365" t="s">
        <v>552</v>
      </c>
      <c r="AI1002" s="366"/>
      <c r="AJ1002" s="366"/>
      <c r="AK1002" s="366"/>
      <c r="AL1002" s="350" t="s">
        <v>552</v>
      </c>
      <c r="AM1002" s="351"/>
      <c r="AN1002" s="351"/>
      <c r="AO1002" s="352"/>
      <c r="AP1002" s="353" t="s">
        <v>552</v>
      </c>
      <c r="AQ1002" s="353"/>
      <c r="AR1002" s="353"/>
      <c r="AS1002" s="353"/>
      <c r="AT1002" s="353"/>
      <c r="AU1002" s="353"/>
      <c r="AV1002" s="353"/>
      <c r="AW1002" s="353"/>
      <c r="AX1002" s="353"/>
    </row>
    <row r="1003" spans="1:50" ht="40.5" customHeight="1" x14ac:dyDescent="0.15">
      <c r="A1003" s="372">
        <v>2</v>
      </c>
      <c r="B1003" s="372">
        <v>1</v>
      </c>
      <c r="C1003" s="340" t="s">
        <v>681</v>
      </c>
      <c r="D1003" s="340"/>
      <c r="E1003" s="340"/>
      <c r="F1003" s="340"/>
      <c r="G1003" s="340"/>
      <c r="H1003" s="340"/>
      <c r="I1003" s="340"/>
      <c r="J1003" s="341">
        <v>1180005006098</v>
      </c>
      <c r="K1003" s="342"/>
      <c r="L1003" s="342"/>
      <c r="M1003" s="342"/>
      <c r="N1003" s="342"/>
      <c r="O1003" s="342"/>
      <c r="P1003" s="343" t="s">
        <v>684</v>
      </c>
      <c r="Q1003" s="343"/>
      <c r="R1003" s="343"/>
      <c r="S1003" s="343"/>
      <c r="T1003" s="343"/>
      <c r="U1003" s="343"/>
      <c r="V1003" s="343"/>
      <c r="W1003" s="343"/>
      <c r="X1003" s="343"/>
      <c r="Y1003" s="344">
        <v>1.4</v>
      </c>
      <c r="Z1003" s="345"/>
      <c r="AA1003" s="345"/>
      <c r="AB1003" s="346"/>
      <c r="AC1003" s="356" t="s">
        <v>521</v>
      </c>
      <c r="AD1003" s="356"/>
      <c r="AE1003" s="356"/>
      <c r="AF1003" s="356"/>
      <c r="AG1003" s="356"/>
      <c r="AH1003" s="365" t="s">
        <v>552</v>
      </c>
      <c r="AI1003" s="366"/>
      <c r="AJ1003" s="366"/>
      <c r="AK1003" s="366"/>
      <c r="AL1003" s="367" t="s">
        <v>692</v>
      </c>
      <c r="AM1003" s="368"/>
      <c r="AN1003" s="368"/>
      <c r="AO1003" s="369"/>
      <c r="AP1003" s="353" t="s">
        <v>552</v>
      </c>
      <c r="AQ1003" s="353"/>
      <c r="AR1003" s="353"/>
      <c r="AS1003" s="353"/>
      <c r="AT1003" s="353"/>
      <c r="AU1003" s="353"/>
      <c r="AV1003" s="353"/>
      <c r="AW1003" s="353"/>
      <c r="AX1003" s="353"/>
    </row>
    <row r="1004" spans="1:50" ht="40.5" customHeight="1" x14ac:dyDescent="0.15">
      <c r="A1004" s="372">
        <v>3</v>
      </c>
      <c r="B1004" s="372">
        <v>1</v>
      </c>
      <c r="C1004" s="354" t="s">
        <v>682</v>
      </c>
      <c r="D1004" s="340"/>
      <c r="E1004" s="340"/>
      <c r="F1004" s="340"/>
      <c r="G1004" s="340"/>
      <c r="H1004" s="340"/>
      <c r="I1004" s="340"/>
      <c r="J1004" s="341">
        <v>2180305004296</v>
      </c>
      <c r="K1004" s="342"/>
      <c r="L1004" s="342"/>
      <c r="M1004" s="342"/>
      <c r="N1004" s="342"/>
      <c r="O1004" s="342"/>
      <c r="P1004" s="355" t="s">
        <v>684</v>
      </c>
      <c r="Q1004" s="343"/>
      <c r="R1004" s="343"/>
      <c r="S1004" s="343"/>
      <c r="T1004" s="343"/>
      <c r="U1004" s="343"/>
      <c r="V1004" s="343"/>
      <c r="W1004" s="343"/>
      <c r="X1004" s="343"/>
      <c r="Y1004" s="344">
        <v>1.1000000000000001</v>
      </c>
      <c r="Z1004" s="345"/>
      <c r="AA1004" s="345"/>
      <c r="AB1004" s="346"/>
      <c r="AC1004" s="356" t="s">
        <v>521</v>
      </c>
      <c r="AD1004" s="356"/>
      <c r="AE1004" s="356"/>
      <c r="AF1004" s="356"/>
      <c r="AG1004" s="356"/>
      <c r="AH1004" s="348" t="s">
        <v>552</v>
      </c>
      <c r="AI1004" s="349"/>
      <c r="AJ1004" s="349"/>
      <c r="AK1004" s="349"/>
      <c r="AL1004" s="350" t="s">
        <v>552</v>
      </c>
      <c r="AM1004" s="351"/>
      <c r="AN1004" s="351"/>
      <c r="AO1004" s="352"/>
      <c r="AP1004" s="353" t="s">
        <v>552</v>
      </c>
      <c r="AQ1004" s="353"/>
      <c r="AR1004" s="353"/>
      <c r="AS1004" s="353"/>
      <c r="AT1004" s="353"/>
      <c r="AU1004" s="353"/>
      <c r="AV1004" s="353"/>
      <c r="AW1004" s="353"/>
      <c r="AX1004" s="353"/>
    </row>
    <row r="1005" spans="1:50" ht="40.5" customHeight="1" x14ac:dyDescent="0.15">
      <c r="A1005" s="372">
        <v>4</v>
      </c>
      <c r="B1005" s="372">
        <v>1</v>
      </c>
      <c r="C1005" s="354" t="s">
        <v>683</v>
      </c>
      <c r="D1005" s="340"/>
      <c r="E1005" s="340"/>
      <c r="F1005" s="340"/>
      <c r="G1005" s="340"/>
      <c r="H1005" s="340"/>
      <c r="I1005" s="340"/>
      <c r="J1005" s="341">
        <v>6180305006603</v>
      </c>
      <c r="K1005" s="342"/>
      <c r="L1005" s="342"/>
      <c r="M1005" s="342"/>
      <c r="N1005" s="342"/>
      <c r="O1005" s="342"/>
      <c r="P1005" s="355" t="s">
        <v>684</v>
      </c>
      <c r="Q1005" s="343"/>
      <c r="R1005" s="343"/>
      <c r="S1005" s="343"/>
      <c r="T1005" s="343"/>
      <c r="U1005" s="343"/>
      <c r="V1005" s="343"/>
      <c r="W1005" s="343"/>
      <c r="X1005" s="343"/>
      <c r="Y1005" s="344">
        <v>0.8</v>
      </c>
      <c r="Z1005" s="345"/>
      <c r="AA1005" s="345"/>
      <c r="AB1005" s="346"/>
      <c r="AC1005" s="356" t="s">
        <v>521</v>
      </c>
      <c r="AD1005" s="356"/>
      <c r="AE1005" s="356"/>
      <c r="AF1005" s="356"/>
      <c r="AG1005" s="356"/>
      <c r="AH1005" s="348" t="s">
        <v>552</v>
      </c>
      <c r="AI1005" s="349"/>
      <c r="AJ1005" s="349"/>
      <c r="AK1005" s="349"/>
      <c r="AL1005" s="350" t="s">
        <v>552</v>
      </c>
      <c r="AM1005" s="351"/>
      <c r="AN1005" s="351"/>
      <c r="AO1005" s="352"/>
      <c r="AP1005" s="353" t="s">
        <v>552</v>
      </c>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646</v>
      </c>
      <c r="F1102" s="371"/>
      <c r="G1102" s="371"/>
      <c r="H1102" s="371"/>
      <c r="I1102" s="371"/>
      <c r="J1102" s="341" t="s">
        <v>647</v>
      </c>
      <c r="K1102" s="342"/>
      <c r="L1102" s="342"/>
      <c r="M1102" s="342"/>
      <c r="N1102" s="342"/>
      <c r="O1102" s="342"/>
      <c r="P1102" s="355" t="s">
        <v>648</v>
      </c>
      <c r="Q1102" s="343"/>
      <c r="R1102" s="343"/>
      <c r="S1102" s="343"/>
      <c r="T1102" s="343"/>
      <c r="U1102" s="343"/>
      <c r="V1102" s="343"/>
      <c r="W1102" s="343"/>
      <c r="X1102" s="343"/>
      <c r="Y1102" s="344" t="s">
        <v>649</v>
      </c>
      <c r="Z1102" s="345"/>
      <c r="AA1102" s="345"/>
      <c r="AB1102" s="346"/>
      <c r="AC1102" s="347"/>
      <c r="AD1102" s="347"/>
      <c r="AE1102" s="347"/>
      <c r="AF1102" s="347"/>
      <c r="AG1102" s="347"/>
      <c r="AH1102" s="348" t="s">
        <v>622</v>
      </c>
      <c r="AI1102" s="349"/>
      <c r="AJ1102" s="349"/>
      <c r="AK1102" s="349"/>
      <c r="AL1102" s="350" t="s">
        <v>622</v>
      </c>
      <c r="AM1102" s="351"/>
      <c r="AN1102" s="351"/>
      <c r="AO1102" s="352"/>
      <c r="AP1102" s="353" t="s">
        <v>647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9" max="49" man="1"/>
    <brk id="699" max="49" man="1"/>
    <brk id="733" max="49" man="1"/>
    <brk id="778" max="49" man="1"/>
    <brk id="833"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5" zoomScale="115" zoomScaleNormal="115" workbookViewId="0">
      <selection activeCell="F35" sqref="F35:F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7"/>
      <c r="AA2" s="828"/>
      <c r="AB2" s="1027" t="s">
        <v>11</v>
      </c>
      <c r="AC2" s="1028"/>
      <c r="AD2" s="1029"/>
      <c r="AE2" s="1033" t="s">
        <v>357</v>
      </c>
      <c r="AF2" s="1033"/>
      <c r="AG2" s="1033"/>
      <c r="AH2" s="1033"/>
      <c r="AI2" s="1033" t="s">
        <v>363</v>
      </c>
      <c r="AJ2" s="1033"/>
      <c r="AK2" s="1033"/>
      <c r="AL2" s="1033"/>
      <c r="AM2" s="1033" t="s">
        <v>468</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7"/>
      <c r="AA9" s="828"/>
      <c r="AB9" s="1027" t="s">
        <v>11</v>
      </c>
      <c r="AC9" s="1028"/>
      <c r="AD9" s="1029"/>
      <c r="AE9" s="1033" t="s">
        <v>357</v>
      </c>
      <c r="AF9" s="1033"/>
      <c r="AG9" s="1033"/>
      <c r="AH9" s="1033"/>
      <c r="AI9" s="1033" t="s">
        <v>363</v>
      </c>
      <c r="AJ9" s="1033"/>
      <c r="AK9" s="1033"/>
      <c r="AL9" s="1033"/>
      <c r="AM9" s="1033" t="s">
        <v>468</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7"/>
      <c r="AA16" s="828"/>
      <c r="AB16" s="1027" t="s">
        <v>11</v>
      </c>
      <c r="AC16" s="1028"/>
      <c r="AD16" s="1029"/>
      <c r="AE16" s="1033" t="s">
        <v>357</v>
      </c>
      <c r="AF16" s="1033"/>
      <c r="AG16" s="1033"/>
      <c r="AH16" s="1033"/>
      <c r="AI16" s="1033" t="s">
        <v>363</v>
      </c>
      <c r="AJ16" s="1033"/>
      <c r="AK16" s="1033"/>
      <c r="AL16" s="1033"/>
      <c r="AM16" s="1033" t="s">
        <v>468</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7"/>
      <c r="AA23" s="828"/>
      <c r="AB23" s="1027" t="s">
        <v>11</v>
      </c>
      <c r="AC23" s="1028"/>
      <c r="AD23" s="1029"/>
      <c r="AE23" s="1033" t="s">
        <v>357</v>
      </c>
      <c r="AF23" s="1033"/>
      <c r="AG23" s="1033"/>
      <c r="AH23" s="1033"/>
      <c r="AI23" s="1033" t="s">
        <v>363</v>
      </c>
      <c r="AJ23" s="1033"/>
      <c r="AK23" s="1033"/>
      <c r="AL23" s="1033"/>
      <c r="AM23" s="1033" t="s">
        <v>468</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7"/>
      <c r="AA30" s="828"/>
      <c r="AB30" s="1027" t="s">
        <v>11</v>
      </c>
      <c r="AC30" s="1028"/>
      <c r="AD30" s="1029"/>
      <c r="AE30" s="1033" t="s">
        <v>357</v>
      </c>
      <c r="AF30" s="1033"/>
      <c r="AG30" s="1033"/>
      <c r="AH30" s="1033"/>
      <c r="AI30" s="1033" t="s">
        <v>363</v>
      </c>
      <c r="AJ30" s="1033"/>
      <c r="AK30" s="1033"/>
      <c r="AL30" s="1033"/>
      <c r="AM30" s="1033" t="s">
        <v>468</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7"/>
      <c r="AA37" s="828"/>
      <c r="AB37" s="1027" t="s">
        <v>11</v>
      </c>
      <c r="AC37" s="1028"/>
      <c r="AD37" s="1029"/>
      <c r="AE37" s="1033" t="s">
        <v>357</v>
      </c>
      <c r="AF37" s="1033"/>
      <c r="AG37" s="1033"/>
      <c r="AH37" s="1033"/>
      <c r="AI37" s="1033" t="s">
        <v>363</v>
      </c>
      <c r="AJ37" s="1033"/>
      <c r="AK37" s="1033"/>
      <c r="AL37" s="1033"/>
      <c r="AM37" s="1033" t="s">
        <v>468</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7"/>
      <c r="AA44" s="828"/>
      <c r="AB44" s="1027" t="s">
        <v>11</v>
      </c>
      <c r="AC44" s="1028"/>
      <c r="AD44" s="1029"/>
      <c r="AE44" s="1033" t="s">
        <v>357</v>
      </c>
      <c r="AF44" s="1033"/>
      <c r="AG44" s="1033"/>
      <c r="AH44" s="1033"/>
      <c r="AI44" s="1033" t="s">
        <v>363</v>
      </c>
      <c r="AJ44" s="1033"/>
      <c r="AK44" s="1033"/>
      <c r="AL44" s="1033"/>
      <c r="AM44" s="1033" t="s">
        <v>468</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7"/>
      <c r="AA51" s="828"/>
      <c r="AB51" s="553" t="s">
        <v>11</v>
      </c>
      <c r="AC51" s="1028"/>
      <c r="AD51" s="1029"/>
      <c r="AE51" s="1033" t="s">
        <v>357</v>
      </c>
      <c r="AF51" s="1033"/>
      <c r="AG51" s="1033"/>
      <c r="AH51" s="1033"/>
      <c r="AI51" s="1033" t="s">
        <v>363</v>
      </c>
      <c r="AJ51" s="1033"/>
      <c r="AK51" s="1033"/>
      <c r="AL51" s="1033"/>
      <c r="AM51" s="1033" t="s">
        <v>468</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7"/>
      <c r="AA58" s="828"/>
      <c r="AB58" s="1027" t="s">
        <v>11</v>
      </c>
      <c r="AC58" s="1028"/>
      <c r="AD58" s="1029"/>
      <c r="AE58" s="1033" t="s">
        <v>357</v>
      </c>
      <c r="AF58" s="1033"/>
      <c r="AG58" s="1033"/>
      <c r="AH58" s="1033"/>
      <c r="AI58" s="1033" t="s">
        <v>363</v>
      </c>
      <c r="AJ58" s="1033"/>
      <c r="AK58" s="1033"/>
      <c r="AL58" s="1033"/>
      <c r="AM58" s="1033" t="s">
        <v>468</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7"/>
      <c r="AA65" s="828"/>
      <c r="AB65" s="1027" t="s">
        <v>11</v>
      </c>
      <c r="AC65" s="1028"/>
      <c r="AD65" s="1029"/>
      <c r="AE65" s="1033" t="s">
        <v>357</v>
      </c>
      <c r="AF65" s="1033"/>
      <c r="AG65" s="1033"/>
      <c r="AH65" s="1033"/>
      <c r="AI65" s="1033" t="s">
        <v>363</v>
      </c>
      <c r="AJ65" s="1033"/>
      <c r="AK65" s="1033"/>
      <c r="AL65" s="1033"/>
      <c r="AM65" s="1033" t="s">
        <v>468</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6"/>
      <c r="B69" s="1047"/>
      <c r="C69" s="1047"/>
      <c r="D69" s="1047"/>
      <c r="E69" s="1047"/>
      <c r="F69" s="1048"/>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6"/>
      <c r="B82" s="1047"/>
      <c r="C82" s="1047"/>
      <c r="D82" s="1047"/>
      <c r="E82" s="1047"/>
      <c r="F82" s="1048"/>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6"/>
      <c r="B95" s="1047"/>
      <c r="C95" s="1047"/>
      <c r="D95" s="1047"/>
      <c r="E95" s="1047"/>
      <c r="F95" s="1048"/>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6"/>
      <c r="B109" s="1047"/>
      <c r="C109" s="1047"/>
      <c r="D109" s="1047"/>
      <c r="E109" s="1047"/>
      <c r="F109" s="1048"/>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6"/>
      <c r="B122" s="1047"/>
      <c r="C122" s="1047"/>
      <c r="D122" s="1047"/>
      <c r="E122" s="1047"/>
      <c r="F122" s="1048"/>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6"/>
      <c r="B135" s="1047"/>
      <c r="C135" s="1047"/>
      <c r="D135" s="1047"/>
      <c r="E135" s="1047"/>
      <c r="F135" s="1048"/>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6"/>
      <c r="B148" s="1047"/>
      <c r="C148" s="1047"/>
      <c r="D148" s="1047"/>
      <c r="E148" s="1047"/>
      <c r="F148" s="1048"/>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6"/>
      <c r="B162" s="1047"/>
      <c r="C162" s="1047"/>
      <c r="D162" s="1047"/>
      <c r="E162" s="1047"/>
      <c r="F162" s="1048"/>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6"/>
      <c r="B175" s="1047"/>
      <c r="C175" s="1047"/>
      <c r="D175" s="1047"/>
      <c r="E175" s="1047"/>
      <c r="F175" s="1048"/>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6"/>
      <c r="B188" s="1047"/>
      <c r="C188" s="1047"/>
      <c r="D188" s="1047"/>
      <c r="E188" s="1047"/>
      <c r="F188" s="1048"/>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6"/>
      <c r="B201" s="1047"/>
      <c r="C201" s="1047"/>
      <c r="D201" s="1047"/>
      <c r="E201" s="1047"/>
      <c r="F201" s="1048"/>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6"/>
      <c r="B215" s="1047"/>
      <c r="C215" s="1047"/>
      <c r="D215" s="1047"/>
      <c r="E215" s="1047"/>
      <c r="F215" s="1048"/>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6"/>
      <c r="B228" s="1047"/>
      <c r="C228" s="1047"/>
      <c r="D228" s="1047"/>
      <c r="E228" s="1047"/>
      <c r="F228" s="1048"/>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6"/>
      <c r="B241" s="1047"/>
      <c r="C241" s="1047"/>
      <c r="D241" s="1047"/>
      <c r="E241" s="1047"/>
      <c r="F241" s="1048"/>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6"/>
      <c r="B254" s="1047"/>
      <c r="C254" s="1047"/>
      <c r="D254" s="1047"/>
      <c r="E254" s="1047"/>
      <c r="F254" s="1048"/>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2018-08-07T05:36:32Z</cp:lastPrinted>
  <dcterms:created xsi:type="dcterms:W3CDTF">2012-03-13T00:50:25Z</dcterms:created>
  <dcterms:modified xsi:type="dcterms:W3CDTF">2018-09-03T05:04:05Z</dcterms:modified>
</cp:coreProperties>
</file>