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K:\Downloads\"/>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<sst xmlns="http://schemas.openxmlformats.org/spreadsheetml/2006/main" count="2932" uniqueCount="648">
  <si>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</si>
  <si>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</si>
  <si>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</si>
  <si>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</si>
  <si>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</si>
  <si>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</si>
  <si>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</si>
  <si>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</si>
  <si>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</si>
  <si>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</si>
  <si>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</si>
  <si>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</si>
  <si>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</si>
  <si>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</si>
  <si>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</si>
  <si>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</si>
  <si>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</si>
  <si>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</si>
  <si>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</si>
  <si>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</si>
  <si>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</si>
  <si>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</si>
  <si>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</si>
  <si>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</si>
  <si>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</si>
  <si>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</si>
  <si>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</si>
  <si>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</si>
  <si>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</si>
  <si>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</si>
  <si>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</si>
  <si>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</si>
  <si>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</si>
  <si>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</si>
  <si>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</si>
  <si>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</si>
  <si>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</si>
  <si>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</si>
  <si>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</si>
  <si>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</si>
  <si>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</si>
  <si>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</si>
  <si>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</si>
  <si>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</si>
  <si>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</si>
  <si>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</si>
  <si>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</si>
  <si>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</si>
  <si>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</si>
  <si>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</si>
  <si>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</si>
  <si>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</si>
  <si>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</si>
  <si>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</si>
  <si>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</si>
  <si>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</si>
  <si>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</si>
  <si>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</si>
  <si>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</si>
  <si>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</si>
  <si>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</si>
  <si>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</si>
  <si>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</si>
  <si>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</si>
  <si>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</si>
  <si>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</si>
  <si>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</si>
  <si>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</si>
  <si>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</si>
  <si>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</si>
  <si>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</si>
  <si>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</si>
  <si>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</si>
  <si>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</si>
  <si>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</si>
  <si>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</si>
  <si>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</si>
  <si>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</si>
  <si>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</si>
  <si>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</si>
  <si>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</si>
  <si>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</si>
  <si>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</si>
  <si>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</si>
  <si>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</si>
  <si>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</si>
  <si>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</si>
  <si>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</si>
  <si>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</si>
  <si>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</si>
  <si>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</si>
  <si>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</si>
  <si>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</si>
  <si>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</si>
  <si>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</si>
  <si>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</si>
  <si>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</si>
  <si>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</si>
  <si>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</si>
  <si>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</si>
  <si>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</si>
  <si>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</si>
  <si>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</si>
  <si>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</si>
  <si>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</si>
  <si>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</si>
  <si>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</si>
  <si>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</si>
  <si>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</si>
  <si>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</si>
  <si>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</si>
  <si>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</si>
  <si>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</si>
  <si>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</si>
  <si>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</si>
  <si>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</si>
  <si>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</si>
  <si>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</si>
  <si>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</si>
  <si>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</si>
  <si>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</si>
  <si>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</si>
  <si>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</si>
  <si>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</si>
  <si>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</si>
  <si>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</si>
  <si>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</si>
  <si>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</si>
  <si>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</si>
  <si>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</si>
  <si>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</si>
  <si>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</si>
  <si>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</si>
  <si>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</si>
  <si>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</si>
  <si>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</si>
  <si>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</si>
  <si>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</si>
  <si>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</si>
  <si>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</si>
  <si>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</si>
  <si>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</si>
  <si>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</si>
  <si>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</si>
  <si>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</si>
  <si>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</si>
  <si>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</si>
  <si>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</si>
  <si>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</si>
  <si>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</si>
  <si>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</si>
  <si>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</si>
  <si>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</si>
  <si>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</si>
  <si>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</si>
  <si>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</si>
  <si>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</si>
  <si>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</si>
  <si>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</si>
  <si>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</si>
  <si>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</si>
  <si>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</si>
  <si>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</si>
  <si>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</si>
  <si>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</si>
  <si>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</si>
  <si>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</si>
  <si>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</si>
  <si>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</si>
  <si>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</si>
  <si>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</si>
  <si>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</si>
  <si>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</si>
  <si>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</si>
  <si>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</si>
  <si>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</si>
  <si>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</si>
  <si>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</si>
  <si>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</si>
  <si>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</si>
  <si>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</si>
  <si>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</si>
  <si>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</si>
  <si>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</si>
  <si>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</si>
  <si>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</si>
  <si>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</si>
  <si>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</si>
  <si>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</si>
  <si>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</si>
  <si>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</si>
  <si>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</si>
  <si>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</si>
  <si>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</si>
  <si>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</si>
  <si>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</si>
  <si>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</si>
  <si>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</si>
  <si>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</si>
  <si>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</si>
  <si>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</si>
  <si>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</si>
  <si>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</si>
  <si>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</si>
  <si>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</si>
  <si>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</si>
  <si>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</si>
  <si>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</si>
  <si>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</si>
  <si>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</si>
  <si>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</si>
  <si>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</si>
  <si>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</si>
  <si>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</si>
  <si>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</si>
  <si>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</si>
  <si>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</si>
  <si>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</si>
  <si>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</si>
  <si>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</si>
  <si>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</si>
  <si>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</si>
  <si>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</si>
  <si>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</si>
  <si>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</si>
  <si>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</si>
  <si>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</si>
  <si>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</si>
  <si>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</si>
  <si>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</si>
  <si>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</si>
  <si>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</si>
  <si>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</si>
  <si>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</si>
  <si>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</si>
  <si>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</si>
  <si>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</si>
  <si>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</si>
  <si>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</si>
  <si>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</si>
  <si>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</si>
  <si>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</si>
  <si>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</si>
  <si>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</si>
  <si>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</si>
  <si>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</si>
  <si>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</si>
  <si>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</si>
  <si>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</si>
  <si>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</si>
  <si>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</si>
  <si>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</si>
  <si>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</si>
  <si>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</si>
  <si>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</si>
  <si>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</si>
  <si>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</si>
  <si>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</si>
  <si>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</si>
  <si>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</si>
  <si>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</si>
  <si>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</si>
  <si>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</si>
  <si>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</si>
  <si>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</si>
  <si>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</si>
  <si>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</si>
  <si>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</si>
  <si>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</si>
  <si>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</si>
  <si>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</si>
  <si>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</si>
  <si>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</si>
  <si>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</si>
  <si>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</si>
  <si>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</si>
  <si>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</si>
  <si>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</si>
  <si>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</si>
  <si>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</si>
  <si>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</si>
  <si>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</si>
  <si>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</si>
  <si>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</si>
  <si>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</si>
  <si>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</si>
  <si>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</si>
  <si>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</si>
  <si>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</si>
  <si>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</si>
  <si>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</si>
  <si>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</si>
  <si>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</si>
  <si>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</si>
  <si>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</si>
  <si>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</si>
  <si>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</si>
  <si>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</si>
  <si>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</si>
  <si>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</si>
  <si>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</si>
  <si>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</si>
  <si>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</si>
  <si>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</si>
  <si>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</si>
  <si>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</si>
  <si>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</si>
  <si>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</si>
  <si>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</si>
  <si>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</si>
  <si>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</si>
  <si>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</si>
  <si>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</si>
  <si>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</si>
  <si>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</si>
  <si>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</si>
  <si>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</si>
  <si>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</si>
  <si>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</si>
  <si>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</si>
  <si>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</si>
  <si>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</si>
  <si>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</si>
  <si>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</si>
  <si>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</si>
  <si>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</si>
  <si>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</si>
  <si>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</si>
  <si>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</si>
  <si>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</si>
  <si>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</si>
  <si>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</si>
  <si>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</si>
  <si>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</si>
  <si>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</si>
  <si>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</si>
  <si>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</si>
  <si>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</si>
  <si>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</si>
  <si>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</si>
  <si>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</si>
  <si>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</si>
  <si>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</si>
  <si>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</si>
  <si>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</si>
  <si>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</si>
  <si>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</si>
  <si>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</si>
  <si>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</si>
  <si>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</si>
  <si>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</si>
  <si>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</si>
  <si>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</si>
  <si>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</si>
  <si>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</si>
  <si>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</si>
  <si>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</si>
  <si>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</si>
  <si>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</si>
  <si>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</si>
  <si>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</si>
  <si>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</si>
  <si>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</si>
  <si>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</si>
  <si>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</si>
  <si>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</si>
  <si>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</si>
  <si>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</si>
  <si>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</si>
  <si>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</si>
  <si>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</si>
  <si>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</si>
  <si>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</si>
  <si>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</si>
  <si>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</si>
  <si>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</si>
  <si>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</si>
  <si>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</si>
  <si>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</si>
  <si>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</si>
  <si>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</si>
  <si>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</si>
  <si>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</si>
  <si>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</si>
  <si>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</si>
  <si>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</si>
  <si>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</si>
  <si>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</si>
  <si>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</si>
  <si>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</si>
  <si>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</si>
  <si>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</si>
  <si>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</si>
  <si>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</si>
  <si>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</si>
  <si>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</si>
  <si>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</si>
  <si>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</si>
  <si>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</si>
  <si>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</si>
  <si>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</si>
  <si>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</si>
  <si>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</si>
  <si>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</si>
  <si>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</si>
  <si>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</si>
  <si>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</si>
  <si>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</si>
  <si>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</si>
  <si>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</si>
  <si>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</si>
  <si>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</si>
  <si>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</si>
  <si>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</si>
  <si>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</si>
  <si>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</si>
  <si>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</si>
  <si>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</si>
  <si>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</si>
  <si>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</si>
  <si>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</si>
  <si>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</si>
  <si>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</si>
  <si>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</si>
  <si>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</si>
  <si>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</si>
  <si>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</si>
  <si>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</si>
  <si>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</si>
  <si>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</si>
  <si>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</si>
  <si>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</si>
  <si>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</si>
  <si>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</si>
  <si>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</si>
  <si>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</si>
  <si>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</si>
  <si>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</si>
  <si>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</si>
  <si>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</si>
  <si>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</si>
  <si>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</si>
  <si>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</si>
  <si>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</si>
  <si>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</si>
  <si>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</si>
  <si>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</si>
  <si>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</si>
  <si>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</si>
  <si>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</si>
  <si>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</si>
  <si>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</si>
  <si>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</si>
  <si>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</si>
  <si>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</si>
  <si>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</si>
  <si>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</si>
  <si>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</si>
  <si>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</si>
  <si>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</si>
  <si>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</si>
  <si>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</si>
  <si>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</si>
  <si>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</si>
  <si>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</si>
  <si>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</si>
  <si>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</si>
  <si>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</si>
  <si>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</si>
  <si>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</si>
  <si>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</si>
  <si>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</si>
  <si>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</si>
  <si>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</si>
  <si>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</si>
  <si>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</si>
  <si>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</si>
  <si>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</si>
  <si>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</si>
  <si>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</si>
  <si>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</si>
  <si>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</si>
  <si>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</si>
  <si>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</si>
  <si>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</si>
  <si>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</si>
  <si>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</si>
  <si>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</si>
  <si>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</si>
  <si>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</si>
  <si>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</si>
  <si>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</si>
  <si>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</si>
  <si>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</si>
  <si>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</si>
  <si>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</si>
  <si>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</si>
  <si>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</si>
  <si>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</si>
  <si>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</si>
  <si>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</si>
  <si>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</si>
  <si>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</si>
  <si>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</si>
  <si>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</si>
  <si>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</si>
  <si>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</si>
  <si>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</si>
  <si>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</si>
  <si>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</si>
  <si>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</si>
  <si>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</si>
  <si>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</si>
  <si>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</si>
  <si>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</si>
  <si>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</si>
  <si>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</si>
  <si>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</si>
  <si>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</si>
  <si>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</si>
  <si>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</si>
  <si>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</si>
  <si>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</si>
  <si>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</si>
  <si>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</si>
  <si>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</si>
  <si>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</si>
  <si>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</si>
  <si>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</si>
  <si>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</si>
  <si>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</si>
  <si>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</si>
  <si>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</si>
  <si>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</si>
  <si>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</si>
  <si>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</si>
  <si>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</si>
  <si>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</si>
  <si>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</si>
  <si>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</si>
  <si>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</si>
  <si>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</si>
  <si>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</si>
  <si>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</si>
  <si>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</si>
  <si>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</si>
  <si>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</si>
  <si>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</si>
  <si>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</si>
  <si>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</si>
  <si>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</si>
  <si>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高齢者による地域活性化促進事業</t>
    <rPh sb="0" eb="3">
      <t>コウレイシャ</t>
    </rPh>
    <rPh sb="6" eb="8">
      <t>チイキ</t>
    </rPh>
    <rPh sb="8" eb="11">
      <t>カッセイカ</t>
    </rPh>
    <rPh sb="11" eb="13">
      <t>ソクシン</t>
    </rPh>
    <rPh sb="13" eb="15">
      <t>ジギョウ</t>
    </rPh>
    <phoneticPr fontId="6"/>
  </si>
  <si>
    <t>生涯学習政策局</t>
    <rPh sb="0" eb="2">
      <t>ショウガイ</t>
    </rPh>
    <rPh sb="2" eb="4">
      <t>ガクシュウ</t>
    </rPh>
    <rPh sb="4" eb="6">
      <t>セイサク</t>
    </rPh>
    <rPh sb="6" eb="7">
      <t>キョク</t>
    </rPh>
    <phoneticPr fontId="6"/>
  </si>
  <si>
    <t>社会教育課</t>
    <rPh sb="0" eb="2">
      <t>シャカイ</t>
    </rPh>
    <rPh sb="2" eb="5">
      <t>キョウイクカ</t>
    </rPh>
    <phoneticPr fontId="6"/>
  </si>
  <si>
    <t>高齢社会対策基本法第11条</t>
  </si>
  <si>
    <t>まち・ひと・しごと創生総合戦略（平成26年12月閣議決定）
「日本再興戦略」改訂2015（平成27年6月閣議決定）
経済財政運営と改革の基本方針2015（平成27年6月閣議決定）
ニッポン一億総活躍プラン（平成28年6月2日閣議決定）</t>
    <rPh sb="9" eb="11">
      <t>ソウセイ</t>
    </rPh>
    <rPh sb="11" eb="13">
      <t>ソウゴウ</t>
    </rPh>
    <rPh sb="13" eb="15">
      <t>センリャク</t>
    </rPh>
    <rPh sb="94" eb="96">
      <t>イチオク</t>
    </rPh>
    <rPh sb="96" eb="97">
      <t>ソウ</t>
    </rPh>
    <rPh sb="97" eb="99">
      <t>カツヤク</t>
    </rPh>
    <rPh sb="103" eb="105">
      <t>ヘイセイ</t>
    </rPh>
    <rPh sb="107" eb="108">
      <t>ネン</t>
    </rPh>
    <rPh sb="109" eb="110">
      <t>ガツ</t>
    </rPh>
    <rPh sb="111" eb="112">
      <t>ニチ</t>
    </rPh>
    <rPh sb="112" eb="114">
      <t>カクギ</t>
    </rPh>
    <rPh sb="114" eb="116">
      <t>ケッテイ</t>
    </rPh>
    <phoneticPr fontId="6"/>
  </si>
  <si>
    <t>高齢者自身が地域社会の担い手となり、地域の様々な課題解決を図るため、高齢者が一層元気に、豊かな知識・技術・経験を十分に生かしながら、自主的かつ継続的に活躍できる環境を整備する。</t>
    <rPh sb="0" eb="3">
      <t>コウレイシャ</t>
    </rPh>
    <rPh sb="3" eb="5">
      <t>ジシン</t>
    </rPh>
    <rPh sb="6" eb="8">
      <t>チイキ</t>
    </rPh>
    <rPh sb="8" eb="10">
      <t>シャカイ</t>
    </rPh>
    <rPh sb="11" eb="12">
      <t>ニナ</t>
    </rPh>
    <rPh sb="13" eb="14">
      <t>テ</t>
    </rPh>
    <rPh sb="18" eb="20">
      <t>チイキ</t>
    </rPh>
    <rPh sb="21" eb="23">
      <t>サマザマ</t>
    </rPh>
    <rPh sb="24" eb="26">
      <t>カダイ</t>
    </rPh>
    <rPh sb="26" eb="28">
      <t>カイケツ</t>
    </rPh>
    <rPh sb="29" eb="30">
      <t>ハカ</t>
    </rPh>
    <rPh sb="34" eb="37">
      <t>コウレイシャ</t>
    </rPh>
    <rPh sb="38" eb="40">
      <t>イッソウ</t>
    </rPh>
    <rPh sb="40" eb="42">
      <t>ゲンキ</t>
    </rPh>
    <rPh sb="44" eb="45">
      <t>ユタ</t>
    </rPh>
    <rPh sb="47" eb="49">
      <t>チシキ</t>
    </rPh>
    <rPh sb="50" eb="52">
      <t>ギジュツ</t>
    </rPh>
    <rPh sb="53" eb="55">
      <t>ケイケン</t>
    </rPh>
    <rPh sb="56" eb="58">
      <t>ジュウブン</t>
    </rPh>
    <rPh sb="59" eb="60">
      <t>イ</t>
    </rPh>
    <rPh sb="66" eb="69">
      <t>ジシュテキ</t>
    </rPh>
    <rPh sb="71" eb="74">
      <t>ケイゾクテキ</t>
    </rPh>
    <rPh sb="75" eb="77">
      <t>カツヤク</t>
    </rPh>
    <rPh sb="80" eb="82">
      <t>カンキョウ</t>
    </rPh>
    <rPh sb="83" eb="85">
      <t>セイビ</t>
    </rPh>
    <phoneticPr fontId="6"/>
  </si>
  <si>
    <t xml:space="preserve">地方公共団体担当者や高齢者の学習・社会参加に関わる団体関係者に加え、大学、企業等の関係者の参画によるフォーラムを開催し、高齢者が地域参画するための入り口となる、放課後子供教室等の地域による子供たちの学びや子育ての支援、図書館など社会教育施設における起業支援、ガイドボランティア等の先導的な取組事例を紹介する。
さらに、有識者によるパネルディスカッションや参加者によるグループ討議等を行い、高齢者の主体的な地域参画に関する成功事例及び関係者やアクティブ・シニアのネットワークづくりに関するノウハウを共有し、地域参画に意欲を持つ高齢者と活動の場を結びつける環境整備を促進する。
</t>
    <rPh sb="2" eb="4">
      <t>コウキョウ</t>
    </rPh>
    <rPh sb="4" eb="6">
      <t>ダンタイ</t>
    </rPh>
    <phoneticPr fontId="6"/>
  </si>
  <si>
    <t>-</t>
  </si>
  <si>
    <t>-</t>
    <phoneticPr fontId="5"/>
  </si>
  <si>
    <t>-</t>
    <phoneticPr fontId="5"/>
  </si>
  <si>
    <t>-</t>
    <phoneticPr fontId="5"/>
  </si>
  <si>
    <t>-</t>
    <phoneticPr fontId="5"/>
  </si>
  <si>
    <t>-</t>
    <phoneticPr fontId="5"/>
  </si>
  <si>
    <t>-</t>
    <phoneticPr fontId="5"/>
  </si>
  <si>
    <t>-</t>
    <phoneticPr fontId="5"/>
  </si>
  <si>
    <t>-</t>
    <phoneticPr fontId="5"/>
  </si>
  <si>
    <t>新27-0004</t>
    <rPh sb="0" eb="1">
      <t>シン</t>
    </rPh>
    <phoneticPr fontId="5"/>
  </si>
  <si>
    <t>0025</t>
    <phoneticPr fontId="5"/>
  </si>
  <si>
    <t>事業の中で実施するフォーラムのアンケート調査において、毎年度80％以上の満足度を得る</t>
    <phoneticPr fontId="5"/>
  </si>
  <si>
    <t>％</t>
    <phoneticPr fontId="5"/>
  </si>
  <si>
    <t>％</t>
    <phoneticPr fontId="5"/>
  </si>
  <si>
    <t>フォーラムの開催</t>
    <phoneticPr fontId="5"/>
  </si>
  <si>
    <t>件</t>
    <rPh sb="0" eb="1">
      <t>ケン</t>
    </rPh>
    <phoneticPr fontId="6"/>
  </si>
  <si>
    <t>-</t>
    <phoneticPr fontId="5"/>
  </si>
  <si>
    <t>-</t>
    <phoneticPr fontId="5"/>
  </si>
  <si>
    <t>フォーラムの開催に要する経費／開催回数　</t>
    <phoneticPr fontId="5"/>
  </si>
  <si>
    <t>千円</t>
    <rPh sb="0" eb="2">
      <t>センエン</t>
    </rPh>
    <phoneticPr fontId="6"/>
  </si>
  <si>
    <t>千円/回</t>
    <rPh sb="0" eb="2">
      <t>センエン</t>
    </rPh>
    <rPh sb="3" eb="4">
      <t>カイ</t>
    </rPh>
    <phoneticPr fontId="6"/>
  </si>
  <si>
    <t>2,154/4</t>
  </si>
  <si>
    <t>1,908.8/4</t>
  </si>
  <si>
    <t>-</t>
    <phoneticPr fontId="5"/>
  </si>
  <si>
    <t>-</t>
    <phoneticPr fontId="5"/>
  </si>
  <si>
    <t>-</t>
    <phoneticPr fontId="5"/>
  </si>
  <si>
    <t>本事業において開催するフォーラムは、高齢者自身が地域社会の担い手となり、地域の様々な課題解決を図るために高齢者が一層元気に、豊かな知識・技術・経験を十分に生かしながら、自主的かつ継続的に活躍できる環境の整備につながるものであり、本フォーラムが高齢者の主体的な地域づくりへの主体的な参画に資する生涯学習の機会となるとともに、本フォーラムの成果等を活用・周知することにより、高齢者の主体的な地域活動への参画が促進され、地域の活性化に寄与する。</t>
    <phoneticPr fontId="5"/>
  </si>
  <si>
    <t>-</t>
    <phoneticPr fontId="5"/>
  </si>
  <si>
    <t>A.東京大学</t>
    <rPh sb="2" eb="4">
      <t>トウキョウ</t>
    </rPh>
    <rPh sb="4" eb="6">
      <t>ダイガク</t>
    </rPh>
    <phoneticPr fontId="5"/>
  </si>
  <si>
    <t>B.北海道富良野市フォーラム実行委員会</t>
    <rPh sb="2" eb="5">
      <t>ホッカイドウ</t>
    </rPh>
    <rPh sb="5" eb="9">
      <t>フラノシ</t>
    </rPh>
    <rPh sb="14" eb="16">
      <t>ジッコウ</t>
    </rPh>
    <rPh sb="16" eb="19">
      <t>イインカイ</t>
    </rPh>
    <phoneticPr fontId="5"/>
  </si>
  <si>
    <t>再委託費</t>
    <rPh sb="0" eb="3">
      <t>サイイタク</t>
    </rPh>
    <rPh sb="3" eb="4">
      <t>ヒ</t>
    </rPh>
    <phoneticPr fontId="5"/>
  </si>
  <si>
    <t>賃金,諸謝金,旅費,印刷製本費等</t>
    <rPh sb="0" eb="2">
      <t>チンギン</t>
    </rPh>
    <rPh sb="3" eb="6">
      <t>ショシャキン</t>
    </rPh>
    <rPh sb="7" eb="9">
      <t>リョヒ</t>
    </rPh>
    <rPh sb="10" eb="12">
      <t>インサツ</t>
    </rPh>
    <rPh sb="12" eb="14">
      <t>セイホン</t>
    </rPh>
    <rPh sb="14" eb="15">
      <t>ヒ</t>
    </rPh>
    <rPh sb="15" eb="16">
      <t>ナド</t>
    </rPh>
    <phoneticPr fontId="5"/>
  </si>
  <si>
    <t>旅費</t>
    <rPh sb="0" eb="2">
      <t>リョヒ</t>
    </rPh>
    <phoneticPr fontId="5"/>
  </si>
  <si>
    <t>講師旅費等</t>
    <rPh sb="0" eb="2">
      <t>コウシ</t>
    </rPh>
    <rPh sb="2" eb="5">
      <t>リョヒナド</t>
    </rPh>
    <phoneticPr fontId="5"/>
  </si>
  <si>
    <t>諸謝金</t>
    <rPh sb="0" eb="3">
      <t>ショシャキン</t>
    </rPh>
    <phoneticPr fontId="5"/>
  </si>
  <si>
    <t>講師謝金</t>
    <rPh sb="0" eb="2">
      <t>コウシ</t>
    </rPh>
    <rPh sb="2" eb="4">
      <t>シャキン</t>
    </rPh>
    <phoneticPr fontId="5"/>
  </si>
  <si>
    <t>賃金</t>
    <rPh sb="0" eb="2">
      <t>チンギン</t>
    </rPh>
    <phoneticPr fontId="5"/>
  </si>
  <si>
    <t>その他</t>
    <rPh sb="2" eb="3">
      <t>ホカ</t>
    </rPh>
    <phoneticPr fontId="5"/>
  </si>
  <si>
    <t>国立大学法人東京大学</t>
    <rPh sb="0" eb="2">
      <t>コクリツ</t>
    </rPh>
    <rPh sb="2" eb="4">
      <t>ダイガク</t>
    </rPh>
    <rPh sb="4" eb="6">
      <t>ホウジン</t>
    </rPh>
    <rPh sb="6" eb="8">
      <t>トウキョウ</t>
    </rPh>
    <rPh sb="8" eb="10">
      <t>ダイガク</t>
    </rPh>
    <phoneticPr fontId="6"/>
  </si>
  <si>
    <t>フォーラムを開催し、先導的な取組事例の提供等</t>
    <rPh sb="6" eb="8">
      <t>カイサイ</t>
    </rPh>
    <rPh sb="10" eb="13">
      <t>センドウテキ</t>
    </rPh>
    <rPh sb="14" eb="16">
      <t>トリクミ</t>
    </rPh>
    <rPh sb="16" eb="18">
      <t>ジレイ</t>
    </rPh>
    <rPh sb="19" eb="21">
      <t>テイキョウ</t>
    </rPh>
    <rPh sb="21" eb="22">
      <t>トウ</t>
    </rPh>
    <phoneticPr fontId="6"/>
  </si>
  <si>
    <t>北海道富良野市フォーラム実行委員会</t>
    <rPh sb="0" eb="3">
      <t>ホッカイドウ</t>
    </rPh>
    <rPh sb="3" eb="7">
      <t>フラノシ</t>
    </rPh>
    <rPh sb="12" eb="14">
      <t>ジッコウ</t>
    </rPh>
    <rPh sb="14" eb="17">
      <t>イインカイ</t>
    </rPh>
    <phoneticPr fontId="5"/>
  </si>
  <si>
    <t>愛媛県新居浜市フォーラム実行委員会</t>
    <rPh sb="0" eb="3">
      <t>エヒメケン</t>
    </rPh>
    <rPh sb="3" eb="7">
      <t>ニイハマシ</t>
    </rPh>
    <rPh sb="12" eb="14">
      <t>ジッコウ</t>
    </rPh>
    <rPh sb="14" eb="17">
      <t>イインカイ</t>
    </rPh>
    <phoneticPr fontId="5"/>
  </si>
  <si>
    <t>北海道釧路市フォーラム実行委員会</t>
    <rPh sb="0" eb="3">
      <t>ホッカイドウ</t>
    </rPh>
    <rPh sb="3" eb="6">
      <t>クシロシ</t>
    </rPh>
    <rPh sb="11" eb="13">
      <t>ジッコウ</t>
    </rPh>
    <rPh sb="13" eb="16">
      <t>イインカイ</t>
    </rPh>
    <phoneticPr fontId="5"/>
  </si>
  <si>
    <t>-</t>
    <phoneticPr fontId="5"/>
  </si>
  <si>
    <t>-</t>
    <phoneticPr fontId="5"/>
  </si>
  <si>
    <t>-</t>
    <phoneticPr fontId="5"/>
  </si>
  <si>
    <t>無</t>
  </si>
  <si>
    <t>‐</t>
  </si>
  <si>
    <t>「超高齢社会」の到来を迎え、今後生じてくる様々な社会的な課題を解決するため、高齢者が「地域社会の主役」として様々な場面で活躍できるよう、生涯学習を通じた高齢者の地域づくりへの参画を全国的に一層推進する必要があり、ニーズを反映している。</t>
    <rPh sb="1" eb="2">
      <t>チョウ</t>
    </rPh>
    <rPh sb="2" eb="4">
      <t>コウレイ</t>
    </rPh>
    <rPh sb="4" eb="6">
      <t>シャカイ</t>
    </rPh>
    <rPh sb="8" eb="10">
      <t>トウライ</t>
    </rPh>
    <rPh sb="11" eb="12">
      <t>ムカ</t>
    </rPh>
    <rPh sb="14" eb="16">
      <t>コンゴ</t>
    </rPh>
    <rPh sb="16" eb="17">
      <t>ショウ</t>
    </rPh>
    <rPh sb="21" eb="23">
      <t>サマザマ</t>
    </rPh>
    <rPh sb="24" eb="27">
      <t>シャカイテキ</t>
    </rPh>
    <rPh sb="28" eb="30">
      <t>カダイ</t>
    </rPh>
    <rPh sb="31" eb="33">
      <t>カイケツ</t>
    </rPh>
    <rPh sb="38" eb="41">
      <t>コウレイシャ</t>
    </rPh>
    <rPh sb="43" eb="45">
      <t>チイキ</t>
    </rPh>
    <rPh sb="45" eb="47">
      <t>シャカイ</t>
    </rPh>
    <rPh sb="48" eb="50">
      <t>シュヤク</t>
    </rPh>
    <rPh sb="54" eb="56">
      <t>サマザマ</t>
    </rPh>
    <rPh sb="57" eb="59">
      <t>バメン</t>
    </rPh>
    <rPh sb="60" eb="62">
      <t>カツヤク</t>
    </rPh>
    <rPh sb="68" eb="70">
      <t>ショウガイ</t>
    </rPh>
    <rPh sb="70" eb="72">
      <t>ガクシュウ</t>
    </rPh>
    <rPh sb="73" eb="74">
      <t>ツウ</t>
    </rPh>
    <rPh sb="76" eb="79">
      <t>コウレイシャ</t>
    </rPh>
    <rPh sb="80" eb="82">
      <t>チイキ</t>
    </rPh>
    <rPh sb="87" eb="89">
      <t>サンカク</t>
    </rPh>
    <rPh sb="90" eb="93">
      <t>ゼンコクテキ</t>
    </rPh>
    <rPh sb="94" eb="96">
      <t>イッソウ</t>
    </rPh>
    <rPh sb="96" eb="98">
      <t>スイシン</t>
    </rPh>
    <rPh sb="100" eb="102">
      <t>ヒツヨウ</t>
    </rPh>
    <rPh sb="110" eb="112">
      <t>ハンエイ</t>
    </rPh>
    <phoneticPr fontId="6"/>
  </si>
  <si>
    <t>フォーラムの実施方法については、企画競争を行うなど支出先の適切な選定を行っている。</t>
    <rPh sb="16" eb="18">
      <t>キカク</t>
    </rPh>
    <phoneticPr fontId="6"/>
  </si>
  <si>
    <t>諸謝金や旅費など各費目・使途は事業に即し真に必要なものに限定し、受益者との負担関係は妥当である。</t>
  </si>
  <si>
    <t>フォーラムの実施方法については、企画競争を行うなど支出先の適切な選定や実施内容の精選により単位当たりのコストの削減に努め、適正水準としている。</t>
  </si>
  <si>
    <t>諸謝金や旅費など各費目・使途は事業に即し真に必要なものに限定している。</t>
  </si>
  <si>
    <t>当該事業の成果を研修会等において全国の地方自治体等に周知している。</t>
    <rPh sb="0" eb="2">
      <t>トウガイ</t>
    </rPh>
    <rPh sb="2" eb="4">
      <t>ジギョウ</t>
    </rPh>
    <rPh sb="5" eb="7">
      <t>セイカ</t>
    </rPh>
    <rPh sb="8" eb="11">
      <t>ケンシュウカイ</t>
    </rPh>
    <rPh sb="11" eb="12">
      <t>トウ</t>
    </rPh>
    <rPh sb="16" eb="18">
      <t>ゼンコク</t>
    </rPh>
    <rPh sb="19" eb="21">
      <t>チホウ</t>
    </rPh>
    <rPh sb="21" eb="24">
      <t>ジチタイ</t>
    </rPh>
    <rPh sb="24" eb="25">
      <t>トウ</t>
    </rPh>
    <rPh sb="26" eb="28">
      <t>シュウチ</t>
    </rPh>
    <phoneticPr fontId="6"/>
  </si>
  <si>
    <t>2050.5/4</t>
    <phoneticPr fontId="5"/>
  </si>
  <si>
    <t>-</t>
    <phoneticPr fontId="5"/>
  </si>
  <si>
    <t>文部科学省調べ</t>
    <phoneticPr fontId="5"/>
  </si>
  <si>
    <t>フォーラムの参加者の評価
（満足度（％））＝(大変満足または満足の回答者数）/総回答者数×100</t>
    <rPh sb="23" eb="25">
      <t>タイヘン</t>
    </rPh>
    <rPh sb="25" eb="27">
      <t>マンゾク</t>
    </rPh>
    <rPh sb="30" eb="32">
      <t>マンゾク</t>
    </rPh>
    <rPh sb="33" eb="35">
      <t>カイトウ</t>
    </rPh>
    <rPh sb="35" eb="36">
      <t>シャ</t>
    </rPh>
    <rPh sb="36" eb="37">
      <t>スウ</t>
    </rPh>
    <rPh sb="39" eb="40">
      <t>ソウ</t>
    </rPh>
    <rPh sb="40" eb="42">
      <t>カイトウ</t>
    </rPh>
    <rPh sb="42" eb="43">
      <t>シャ</t>
    </rPh>
    <rPh sb="43" eb="44">
      <t>スウ</t>
    </rPh>
    <phoneticPr fontId="5"/>
  </si>
  <si>
    <t>高齢者の生涯学習の舞台は「地域」であり、その支援施策に関する第一義的な役割を担っているのは、各地方自治体であるが、国が各地の先進的な取組の情報収集及びその提供、関係者間のネットワークの形成・維持を行うことにより、地域間の格差を是正し、高齢者の生涯学習の機会の充実等を総合的に推進していく必要がある。</t>
    <rPh sb="49" eb="51">
      <t>ジチ</t>
    </rPh>
    <phoneticPr fontId="5"/>
  </si>
  <si>
    <t>「超高齢社会」の到来を迎え、今後生じてくる様々な社会的な課題を解決するため、高齢者が「地域社会の主役」として様々な場面で活躍できるよう、生涯学習を通じた高齢者の地域づくりへの参画を全国的に一層推進する必要があり、優先度の高い事業となっている。</t>
    <phoneticPr fontId="5"/>
  </si>
  <si>
    <t>フォーラムの開催と、先導的な取組事例の提供等</t>
    <rPh sb="6" eb="8">
      <t>カイサイ</t>
    </rPh>
    <rPh sb="10" eb="13">
      <t>センドウテキ</t>
    </rPh>
    <rPh sb="14" eb="16">
      <t>トリクミ</t>
    </rPh>
    <rPh sb="16" eb="18">
      <t>ジレイ</t>
    </rPh>
    <rPh sb="19" eb="21">
      <t>テイキョウ</t>
    </rPh>
    <rPh sb="21" eb="22">
      <t>トウ</t>
    </rPh>
    <phoneticPr fontId="6"/>
  </si>
  <si>
    <t>成果目標は高水準を維持しており、成果実績は成果目標に見合ったものとなっている。</t>
    <rPh sb="0" eb="2">
      <t>セイカ</t>
    </rPh>
    <rPh sb="2" eb="4">
      <t>モクヒョウ</t>
    </rPh>
    <rPh sb="5" eb="8">
      <t>コウスイジュン</t>
    </rPh>
    <rPh sb="9" eb="11">
      <t>イジ</t>
    </rPh>
    <rPh sb="16" eb="18">
      <t>セイカ</t>
    </rPh>
    <rPh sb="18" eb="20">
      <t>ジッセキ</t>
    </rPh>
    <rPh sb="21" eb="23">
      <t>セイカ</t>
    </rPh>
    <rPh sb="23" eb="25">
      <t>モクヒョウ</t>
    </rPh>
    <rPh sb="26" eb="28">
      <t>ミア</t>
    </rPh>
    <phoneticPr fontId="6"/>
  </si>
  <si>
    <t>委託先において、より安価な形式にて実施することができたことによるものである。</t>
    <rPh sb="0" eb="3">
      <t>イタクサキ</t>
    </rPh>
    <rPh sb="10" eb="12">
      <t>アンカ</t>
    </rPh>
    <rPh sb="13" eb="15">
      <t>ケイシキ</t>
    </rPh>
    <rPh sb="17" eb="19">
      <t>ジッシ</t>
    </rPh>
    <phoneticPr fontId="5"/>
  </si>
  <si>
    <t>全国の先導的な取組事例等の紹介に加え、パネルディスカッションやグループ討論、アクティブシニアのネットワークづくりなどを通して、地方自治体や大学、民間団体が主体的に地域の実情や課題に応じた事業を効果的に実施している。</t>
    <rPh sb="93" eb="95">
      <t>ジギョウ</t>
    </rPh>
    <rPh sb="96" eb="99">
      <t>コウカテキ</t>
    </rPh>
    <rPh sb="100" eb="102">
      <t>ジッシ</t>
    </rPh>
    <phoneticPr fontId="6"/>
  </si>
  <si>
    <t>本事業は、主に高齢社会対策に関する多様な分野の地方自治体担当者や、高齢者の学習・社会参画に関わる団体関係者等を対象としたフォーラムを開催することで、子供たちの学びや子育てへの支援等、高齢者が学びを通じた地域活動へ参画しやすい仕組みづくりを促進し、多世代との共助による地域活性化を図るものであるが、成果の創出がより効果的に測れるような、運営方法を含めた事業体制を構築することが必要であると考えられる。</t>
    <rPh sb="0" eb="1">
      <t>ホン</t>
    </rPh>
    <rPh sb="1" eb="3">
      <t>ジギョウ</t>
    </rPh>
    <rPh sb="5" eb="6">
      <t>オモ</t>
    </rPh>
    <rPh sb="160" eb="161">
      <t>ハカ</t>
    </rPh>
    <phoneticPr fontId="6"/>
  </si>
  <si>
    <t>学びを通じた高齢者の主体的な地域活動への参画がこれまで以上に促進され、地域の活性化につながるよう、「社会教育を推進するための指導者の資質向上等事業」と統合して事業体制を見直し、コストの削減に努めつつ、普及の効果を高め、内容の改善を図ったフォーラムを実施する。</t>
    <rPh sb="27" eb="29">
      <t>イジョウ</t>
    </rPh>
    <rPh sb="75" eb="77">
      <t>トウゴウ</t>
    </rPh>
    <rPh sb="79" eb="81">
      <t>ジギョウ</t>
    </rPh>
    <rPh sb="81" eb="83">
      <t>タイセイ</t>
    </rPh>
    <rPh sb="84" eb="86">
      <t>ミナオ</t>
    </rPh>
    <rPh sb="92" eb="94">
      <t>サクゲン</t>
    </rPh>
    <rPh sb="95" eb="96">
      <t>ツト</t>
    </rPh>
    <rPh sb="103" eb="105">
      <t>コウカ</t>
    </rPh>
    <rPh sb="106" eb="107">
      <t>タカ</t>
    </rPh>
    <rPh sb="124" eb="126">
      <t>ジッシ</t>
    </rPh>
    <phoneticPr fontId="6"/>
  </si>
  <si>
    <t>-</t>
    <phoneticPr fontId="5"/>
  </si>
  <si>
    <t>-</t>
    <phoneticPr fontId="5"/>
  </si>
  <si>
    <t>アルバイト等賃金</t>
    <rPh sb="5" eb="6">
      <t>トウ</t>
    </rPh>
    <rPh sb="6" eb="8">
      <t>チンギン</t>
    </rPh>
    <phoneticPr fontId="5"/>
  </si>
  <si>
    <t>印刷製本費</t>
    <rPh sb="0" eb="2">
      <t>インサツ</t>
    </rPh>
    <rPh sb="2" eb="4">
      <t>セイホン</t>
    </rPh>
    <rPh sb="4" eb="5">
      <t>ヒ</t>
    </rPh>
    <phoneticPr fontId="5"/>
  </si>
  <si>
    <t>チラシ等</t>
    <rPh sb="3" eb="4">
      <t>トウ</t>
    </rPh>
    <phoneticPr fontId="5"/>
  </si>
  <si>
    <t>会議費、消耗品費、通信運搬費等</t>
    <rPh sb="0" eb="3">
      <t>カイギヒ</t>
    </rPh>
    <rPh sb="4" eb="7">
      <t>ショウモウヒン</t>
    </rPh>
    <rPh sb="7" eb="8">
      <t>ヒ</t>
    </rPh>
    <rPh sb="9" eb="11">
      <t>ツウシン</t>
    </rPh>
    <rPh sb="11" eb="13">
      <t>ウンパン</t>
    </rPh>
    <rPh sb="13" eb="14">
      <t>ヒ</t>
    </rPh>
    <rPh sb="14" eb="15">
      <t>トウ</t>
    </rPh>
    <phoneticPr fontId="5"/>
  </si>
  <si>
    <t>講師等謝金</t>
    <rPh sb="0" eb="2">
      <t>コウシ</t>
    </rPh>
    <rPh sb="2" eb="3">
      <t>トウ</t>
    </rPh>
    <rPh sb="3" eb="5">
      <t>シャキン</t>
    </rPh>
    <phoneticPr fontId="5"/>
  </si>
  <si>
    <t>通信運搬費、会議費、借料及び損料、旅費等</t>
    <rPh sb="0" eb="2">
      <t>ツウシン</t>
    </rPh>
    <rPh sb="2" eb="4">
      <t>ウンパン</t>
    </rPh>
    <rPh sb="4" eb="5">
      <t>ヒ</t>
    </rPh>
    <rPh sb="6" eb="9">
      <t>カイギヒ</t>
    </rPh>
    <rPh sb="10" eb="12">
      <t>シャクリョウ</t>
    </rPh>
    <rPh sb="12" eb="13">
      <t>オヨ</t>
    </rPh>
    <rPh sb="14" eb="16">
      <t>ソンリョウ</t>
    </rPh>
    <rPh sb="17" eb="19">
      <t>リョヒ</t>
    </rPh>
    <rPh sb="19" eb="20">
      <t>ナド</t>
    </rPh>
    <phoneticPr fontId="5"/>
  </si>
  <si>
    <t>-</t>
    <phoneticPr fontId="5"/>
  </si>
  <si>
    <t>なお、単位未満四捨五入等の関係上、合計が一致しない。</t>
    <rPh sb="11" eb="12">
      <t>トウ</t>
    </rPh>
    <phoneticPr fontId="5"/>
  </si>
  <si>
    <t>△</t>
  </si>
  <si>
    <t>満足度の高いフォーラムを開催することにより、高齢者の地域づくりへの参画が促進される。</t>
    <rPh sb="0" eb="3">
      <t>マンゾクド</t>
    </rPh>
    <rPh sb="4" eb="5">
      <t>タカ</t>
    </rPh>
    <rPh sb="12" eb="14">
      <t>カイサイ</t>
    </rPh>
    <rPh sb="22" eb="25">
      <t>コウレイシャ</t>
    </rPh>
    <rPh sb="26" eb="28">
      <t>チイキ</t>
    </rPh>
    <rPh sb="33" eb="35">
      <t>サンカク</t>
    </rPh>
    <rPh sb="36" eb="38">
      <t>ソクシン</t>
    </rPh>
    <phoneticPr fontId="6"/>
  </si>
  <si>
    <t>-</t>
    <phoneticPr fontId="5"/>
  </si>
  <si>
    <t>コスト削減、創意工夫に努め、各費目・使途が事業目的に即し真に必要なものに限定できたことによるものである。</t>
    <rPh sb="3" eb="5">
      <t>サクゲン</t>
    </rPh>
    <rPh sb="6" eb="8">
      <t>ソウイ</t>
    </rPh>
    <rPh sb="8" eb="10">
      <t>クフウ</t>
    </rPh>
    <rPh sb="11" eb="12">
      <t>ツト</t>
    </rPh>
    <phoneticPr fontId="5"/>
  </si>
  <si>
    <t>1 生涯学習社会の実現</t>
    <phoneticPr fontId="5"/>
  </si>
  <si>
    <t>1-3　地域の教育力の向上</t>
    <rPh sb="4" eb="6">
      <t>チイキ</t>
    </rPh>
    <rPh sb="7" eb="10">
      <t>キョウイクリョク</t>
    </rPh>
    <rPh sb="11" eb="13">
      <t>コウジョウ</t>
    </rPh>
    <phoneticPr fontId="5"/>
  </si>
  <si>
    <t>グループ活動に参加している高齢者の割合
※約５年ごとに調査</t>
    <phoneticPr fontId="5"/>
  </si>
  <si>
    <t>平成29年度で事業を終了。</t>
    <rPh sb="0" eb="2">
      <t>ヘイセイ</t>
    </rPh>
    <rPh sb="4" eb="6">
      <t>ネンド</t>
    </rPh>
    <rPh sb="7" eb="9">
      <t>ジギョウ</t>
    </rPh>
    <rPh sb="10" eb="12">
      <t>シュウリョウ</t>
    </rPh>
    <phoneticPr fontId="5"/>
  </si>
  <si>
    <t>※単位未満四捨五入等の関係上、合計が一致しない。</t>
    <phoneticPr fontId="5"/>
  </si>
  <si>
    <t>外部有識者による点検対象外</t>
    <rPh sb="0" eb="2">
      <t>ガイブ</t>
    </rPh>
    <rPh sb="2" eb="5">
      <t>ユウシキシャ</t>
    </rPh>
    <rPh sb="8" eb="10">
      <t>テンケン</t>
    </rPh>
    <rPh sb="10" eb="12">
      <t>タイショウ</t>
    </rPh>
    <rPh sb="12" eb="13">
      <t>ガイ</t>
    </rPh>
    <phoneticPr fontId="5"/>
  </si>
  <si>
    <t>終了予定</t>
  </si>
  <si>
    <t>社会教育課長
中野　理美</t>
    <rPh sb="0" eb="2">
      <t>シャカイ</t>
    </rPh>
    <rPh sb="2" eb="4">
      <t>キョウイク</t>
    </rPh>
    <rPh sb="4" eb="6">
      <t>カチョウ</t>
    </rPh>
    <rPh sb="7" eb="9">
      <t>ナカノ</t>
    </rPh>
    <rPh sb="10" eb="12">
      <t>リミ</t>
    </rPh>
    <phoneticPr fontId="6"/>
  </si>
  <si>
    <t>本事業は、高齢者自身が地域社会の担い手になり、地域の様々な課題解決を図るため、豊かな知識・技術・経験をいかしながら活躍できる環境を整備するため、フォーラムの開催などを行うものであるが、当初の計画に基づき、平成29年度をもって終了している。</t>
    <phoneticPr fontId="5"/>
  </si>
  <si>
    <t>当初計画に基づき、平成29年度をもって終了している。なお、平成30年度は、「社会教育を推進するための指導者の資質向上等事業」と統合して事業体制を見直し、これまでの成果の普及、高齢者の社会参画が促進されるよう内容の改善を図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</si>
</sst>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5"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7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1"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3"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4"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0" fillId="5" borderId="92"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6" borderId="156"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8"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xf>
    <xf numFmtId="177" fontId="0" fillId="0" borderId="75"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5" xfId="0" applyFont="1" applyFill="1" applyBorder="1" applyAlignment="1" applyProtection="1">
      <alignment horizontal="center" vertical="center" wrapText="1"/>
      <protection locked="0"/>
    </xf>
    <xf numFmtId="179" fontId="20" fillId="0" borderId="75" xfId="0" applyNumberFormat="1"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0"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5"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14</xdr:col>
      <xdr:colOff>156057</xdr:colOff>
      <xdr:row>742</xdr:row>
      <xdr:rowOff>161883</xdr:rowOff>
    </xdr:from>
    <xdr:to>
      <xdr:col>30</xdr:col>
      <xdr:colOff>112907</xdr:colOff>
      <xdr:row>745</xdr:row>
      <xdr:rowOff>215271</xdr:rowOff>
    </xdr:to>
    <xdr:sp macro="" textlink="">
      <xdr:nvSpPr>
        <xdr:cNvPr id="14" name="正方形/長方形 13">
          <a:extLst>
            <a:ext uri="{FF2B5EF4-FFF2-40B4-BE49-F238E27FC236}">
              <a16:creationId xmlns:a16="http://schemas.microsoft.com/office/drawing/2014/main" id="{EFD9F26F-D2C4-4542-BDAB-BEAEE0E25B7D}"/>
            </a:ext>
          </a:extLst>
        </xdr:cNvPr>
        <xdr:cNvSpPr/>
      </xdr:nvSpPr>
      <xdr:spPr>
        <a:xfrm>
          <a:off x="3000857" y="41513083"/>
          <a:ext cx="3208050" cy="1120188"/>
        </a:xfrm>
        <a:prstGeom prst="rect">
          <a:avLst/>
        </a:prstGeom>
        <a:noFill/>
        <a:ln w="190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600"/>
            <a:t>文部科学省</a:t>
          </a:r>
        </a:p>
        <a:p>
          <a:pPr algn="ctr"/>
          <a:r>
            <a:rPr kumimoji="1" lang="ja-JP" altLang="en-US" sz="1600">
              <a:solidFill>
                <a:schemeClr val="tx1"/>
              </a:solidFill>
            </a:rPr>
            <a:t>２．２</a:t>
          </a:r>
          <a:r>
            <a:rPr kumimoji="1" lang="ja-JP" altLang="en-US" sz="1600"/>
            <a:t>百万円</a:t>
          </a:r>
        </a:p>
      </xdr:txBody>
    </xdr:sp>
    <xdr:clientData/>
  </xdr:twoCellAnchor>
  <xdr:twoCellAnchor>
    <xdr:from>
      <xdr:col>33</xdr:col>
      <xdr:colOff>139072</xdr:colOff>
      <xdr:row>742</xdr:row>
      <xdr:rowOff>200305</xdr:rowOff>
    </xdr:from>
    <xdr:to>
      <xdr:col>49</xdr:col>
      <xdr:colOff>201211</xdr:colOff>
      <xdr:row>745</xdr:row>
      <xdr:rowOff>333067</xdr:rowOff>
    </xdr:to>
    <xdr:sp macro="" textlink="">
      <xdr:nvSpPr>
        <xdr:cNvPr id="15" name="テキスト ボックス 14">
          <a:extLst>
            <a:ext uri="{FF2B5EF4-FFF2-40B4-BE49-F238E27FC236}">
              <a16:creationId xmlns:a16="http://schemas.microsoft.com/office/drawing/2014/main" id="{1869D7A1-9ECD-400E-930D-EB74C766C1FA}"/>
            </a:ext>
          </a:extLst>
        </xdr:cNvPr>
        <xdr:cNvSpPr txBox="1"/>
      </xdr:nvSpPr>
      <xdr:spPr>
        <a:xfrm>
          <a:off x="6844672" y="41551505"/>
          <a:ext cx="3313339" cy="119956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a:t>
          </a:r>
          <a:r>
            <a:rPr kumimoji="1" lang="ja-JP" altLang="en-US" sz="1200"/>
            <a:t>本省執行分</a:t>
          </a:r>
        </a:p>
        <a:p>
          <a:r>
            <a:rPr kumimoji="1" lang="ja-JP" altLang="en-US" sz="1200">
              <a:solidFill>
                <a:schemeClr val="tx1"/>
              </a:solidFill>
            </a:rPr>
            <a:t>諸謝金　　　</a:t>
          </a:r>
          <a:r>
            <a:rPr kumimoji="1" lang="ja-JP" altLang="en-US" sz="1200">
              <a:solidFill>
                <a:srgbClr val="FF0000"/>
              </a:solidFill>
            </a:rPr>
            <a:t> </a:t>
          </a:r>
          <a:r>
            <a:rPr kumimoji="1" lang="en-US" altLang="ja-JP" sz="1200">
              <a:solidFill>
                <a:sysClr val="windowText" lastClr="000000"/>
              </a:solidFill>
            </a:rPr>
            <a:t>0.1</a:t>
          </a:r>
          <a:r>
            <a:rPr kumimoji="1" lang="ja-JP" altLang="en-US" sz="1200">
              <a:solidFill>
                <a:sysClr val="windowText" lastClr="000000"/>
              </a:solidFill>
            </a:rPr>
            <a:t>百万円</a:t>
          </a:r>
        </a:p>
        <a:p>
          <a:r>
            <a:rPr kumimoji="1" lang="ja-JP" altLang="en-US" sz="1200">
              <a:solidFill>
                <a:sysClr val="windowText" lastClr="000000"/>
              </a:solidFill>
            </a:rPr>
            <a:t>職員旅費　　</a:t>
          </a:r>
          <a:r>
            <a:rPr kumimoji="1" lang="en-US" altLang="ja-JP" sz="1200">
              <a:solidFill>
                <a:sysClr val="windowText" lastClr="000000"/>
              </a:solidFill>
            </a:rPr>
            <a:t>0.1</a:t>
          </a:r>
          <a:r>
            <a:rPr kumimoji="1" lang="ja-JP" altLang="en-US" sz="1200">
              <a:solidFill>
                <a:sysClr val="windowText" lastClr="000000"/>
              </a:solidFill>
            </a:rPr>
            <a:t>百万円                 </a:t>
          </a:r>
          <a:r>
            <a:rPr kumimoji="1" lang="ja-JP" altLang="en-US" sz="1200">
              <a:solidFill>
                <a:schemeClr val="tx1"/>
              </a:solidFill>
            </a:rPr>
            <a:t>を含む</a:t>
          </a:r>
        </a:p>
      </xdr:txBody>
    </xdr:sp>
    <xdr:clientData/>
  </xdr:twoCellAnchor>
  <xdr:twoCellAnchor>
    <xdr:from>
      <xdr:col>13</xdr:col>
      <xdr:colOff>41922</xdr:colOff>
      <xdr:row>746</xdr:row>
      <xdr:rowOff>91727</xdr:rowOff>
    </xdr:from>
    <xdr:to>
      <xdr:col>31</xdr:col>
      <xdr:colOff>147666</xdr:colOff>
      <xdr:row>747</xdr:row>
      <xdr:rowOff>250864</xdr:rowOff>
    </xdr:to>
    <xdr:sp macro="" textlink="">
      <xdr:nvSpPr>
        <xdr:cNvPr id="16" name="大かっこ 15">
          <a:extLst>
            <a:ext uri="{FF2B5EF4-FFF2-40B4-BE49-F238E27FC236}">
              <a16:creationId xmlns:a16="http://schemas.microsoft.com/office/drawing/2014/main" id="{73505950-A6ED-4B1F-B2DC-7F0AB15D6EA6}"/>
            </a:ext>
          </a:extLst>
        </xdr:cNvPr>
        <xdr:cNvSpPr/>
      </xdr:nvSpPr>
      <xdr:spPr>
        <a:xfrm>
          <a:off x="2683522" y="42865327"/>
          <a:ext cx="3763344" cy="51473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フォーラムの企画の方向性の検討、成果の普及</a:t>
          </a:r>
          <a:endParaRPr lang="ja-JP" altLang="ja-JP">
            <a:effectLst/>
          </a:endParaRPr>
        </a:p>
      </xdr:txBody>
    </xdr:sp>
    <xdr:clientData/>
  </xdr:twoCellAnchor>
  <xdr:twoCellAnchor>
    <xdr:from>
      <xdr:col>11</xdr:col>
      <xdr:colOff>37307</xdr:colOff>
      <xdr:row>751</xdr:row>
      <xdr:rowOff>285762</xdr:rowOff>
    </xdr:from>
    <xdr:to>
      <xdr:col>26</xdr:col>
      <xdr:colOff>25406</xdr:colOff>
      <xdr:row>752</xdr:row>
      <xdr:rowOff>287684</xdr:rowOff>
    </xdr:to>
    <xdr:sp macro="" textlink="">
      <xdr:nvSpPr>
        <xdr:cNvPr id="17" name="テキスト ボックス 16">
          <a:extLst>
            <a:ext uri="{FF2B5EF4-FFF2-40B4-BE49-F238E27FC236}">
              <a16:creationId xmlns:a16="http://schemas.microsoft.com/office/drawing/2014/main" id="{8402706D-07F0-440D-B148-46A68B5171C8}"/>
            </a:ext>
          </a:extLst>
        </xdr:cNvPr>
        <xdr:cNvSpPr txBox="1"/>
      </xdr:nvSpPr>
      <xdr:spPr>
        <a:xfrm>
          <a:off x="2272507" y="44837362"/>
          <a:ext cx="3036099" cy="35752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委託</a:t>
          </a:r>
          <a:r>
            <a:rPr kumimoji="1" lang="en-US" altLang="ja-JP" sz="1200"/>
            <a:t>【</a:t>
          </a:r>
          <a:r>
            <a:rPr kumimoji="1" lang="ja-JP" altLang="en-US" sz="1200"/>
            <a:t>随意契約（企画競争）</a:t>
          </a:r>
          <a:r>
            <a:rPr kumimoji="1" lang="en-US" altLang="ja-JP" sz="1200"/>
            <a:t>】</a:t>
          </a:r>
          <a:endParaRPr kumimoji="1" lang="ja-JP" altLang="en-US" sz="1200"/>
        </a:p>
      </xdr:txBody>
    </xdr:sp>
    <xdr:clientData/>
  </xdr:twoCellAnchor>
  <xdr:twoCellAnchor>
    <xdr:from>
      <xdr:col>13</xdr:col>
      <xdr:colOff>153748</xdr:colOff>
      <xdr:row>753</xdr:row>
      <xdr:rowOff>118</xdr:rowOff>
    </xdr:from>
    <xdr:to>
      <xdr:col>32</xdr:col>
      <xdr:colOff>117523</xdr:colOff>
      <xdr:row>756</xdr:row>
      <xdr:rowOff>25025</xdr:rowOff>
    </xdr:to>
    <xdr:sp macro="" textlink="">
      <xdr:nvSpPr>
        <xdr:cNvPr id="18" name="正方形/長方形 17">
          <a:extLst>
            <a:ext uri="{FF2B5EF4-FFF2-40B4-BE49-F238E27FC236}">
              <a16:creationId xmlns:a16="http://schemas.microsoft.com/office/drawing/2014/main" id="{194FCD9A-1979-496F-B959-354617C1E849}"/>
            </a:ext>
          </a:extLst>
        </xdr:cNvPr>
        <xdr:cNvSpPr/>
      </xdr:nvSpPr>
      <xdr:spPr>
        <a:xfrm>
          <a:off x="2795348" y="45262918"/>
          <a:ext cx="3824575" cy="1091707"/>
        </a:xfrm>
        <a:prstGeom prst="rect">
          <a:avLst/>
        </a:prstGeom>
        <a:ln w="1905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200"/>
            <a:t>Ａ．　大学、地方公共団体　（</a:t>
          </a:r>
          <a:r>
            <a:rPr kumimoji="1" lang="ja-JP" altLang="en-US" sz="1200">
              <a:solidFill>
                <a:schemeClr val="tx1"/>
              </a:solidFill>
            </a:rPr>
            <a:t>１</a:t>
          </a:r>
          <a:r>
            <a:rPr kumimoji="1" lang="ja-JP" altLang="en-US" sz="1200"/>
            <a:t>団体）</a:t>
          </a:r>
          <a:endParaRPr kumimoji="1" lang="en-US" altLang="ja-JP" sz="1200"/>
        </a:p>
        <a:p>
          <a:pPr algn="ctr"/>
          <a:r>
            <a:rPr kumimoji="1" lang="ja-JP" altLang="en-US" sz="1600">
              <a:solidFill>
                <a:schemeClr val="tx1"/>
              </a:solidFill>
            </a:rPr>
            <a:t>２．１</a:t>
          </a:r>
          <a:r>
            <a:rPr kumimoji="1" lang="ja-JP" altLang="en-US" sz="1600"/>
            <a:t>百万円</a:t>
          </a:r>
        </a:p>
      </xdr:txBody>
    </xdr:sp>
    <xdr:clientData/>
  </xdr:twoCellAnchor>
  <xdr:twoCellAnchor>
    <xdr:from>
      <xdr:col>13</xdr:col>
      <xdr:colOff>105423</xdr:colOff>
      <xdr:row>756</xdr:row>
      <xdr:rowOff>138154</xdr:rowOff>
    </xdr:from>
    <xdr:to>
      <xdr:col>32</xdr:col>
      <xdr:colOff>82599</xdr:colOff>
      <xdr:row>756</xdr:row>
      <xdr:rowOff>581119</xdr:rowOff>
    </xdr:to>
    <xdr:sp macro="" textlink="">
      <xdr:nvSpPr>
        <xdr:cNvPr id="19" name="大かっこ 18">
          <a:extLst>
            <a:ext uri="{FF2B5EF4-FFF2-40B4-BE49-F238E27FC236}">
              <a16:creationId xmlns:a16="http://schemas.microsoft.com/office/drawing/2014/main" id="{047EE5E2-3D80-4B3E-A935-DB747725FE57}"/>
            </a:ext>
          </a:extLst>
        </xdr:cNvPr>
        <xdr:cNvSpPr/>
      </xdr:nvSpPr>
      <xdr:spPr>
        <a:xfrm>
          <a:off x="2747023" y="46467754"/>
          <a:ext cx="3837976" cy="4429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フォーラムの計画・実施</a:t>
          </a:r>
          <a:endParaRPr lang="ja-JP" altLang="ja-JP">
            <a:effectLst/>
          </a:endParaRPr>
        </a:p>
        <a:p>
          <a:pPr algn="ctr"/>
          <a:endParaRPr kumimoji="1" lang="ja-JP" altLang="en-US" sz="1100"/>
        </a:p>
      </xdr:txBody>
    </xdr:sp>
    <xdr:clientData/>
  </xdr:twoCellAnchor>
  <xdr:twoCellAnchor>
    <xdr:from>
      <xdr:col>32</xdr:col>
      <xdr:colOff>12948</xdr:colOff>
      <xdr:row>742</xdr:row>
      <xdr:rowOff>0</xdr:rowOff>
    </xdr:from>
    <xdr:to>
      <xdr:col>49</xdr:col>
      <xdr:colOff>112213</xdr:colOff>
      <xdr:row>745</xdr:row>
      <xdr:rowOff>301717</xdr:rowOff>
    </xdr:to>
    <xdr:sp macro="" textlink="">
      <xdr:nvSpPr>
        <xdr:cNvPr id="20" name="大かっこ 19">
          <a:extLst>
            <a:ext uri="{FF2B5EF4-FFF2-40B4-BE49-F238E27FC236}">
              <a16:creationId xmlns:a16="http://schemas.microsoft.com/office/drawing/2014/main" id="{ACB5BC7E-FC5E-4DDA-BBE0-E07E7A3A83E4}"/>
            </a:ext>
          </a:extLst>
        </xdr:cNvPr>
        <xdr:cNvSpPr/>
      </xdr:nvSpPr>
      <xdr:spPr>
        <a:xfrm>
          <a:off x="6515348" y="41351200"/>
          <a:ext cx="3553665" cy="136851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18962</xdr:colOff>
      <xdr:row>748</xdr:row>
      <xdr:rowOff>9525</xdr:rowOff>
    </xdr:from>
    <xdr:to>
      <xdr:col>23</xdr:col>
      <xdr:colOff>150620</xdr:colOff>
      <xdr:row>750</xdr:row>
      <xdr:rowOff>277170</xdr:rowOff>
    </xdr:to>
    <xdr:sp macro="" textlink="">
      <xdr:nvSpPr>
        <xdr:cNvPr id="21" name="下矢印 7">
          <a:extLst>
            <a:ext uri="{FF2B5EF4-FFF2-40B4-BE49-F238E27FC236}">
              <a16:creationId xmlns:a16="http://schemas.microsoft.com/office/drawing/2014/main" id="{82D2B386-52AC-4F9E-80D1-6E2BAF04BA4D}"/>
            </a:ext>
          </a:extLst>
        </xdr:cNvPr>
        <xdr:cNvSpPr/>
      </xdr:nvSpPr>
      <xdr:spPr>
        <a:xfrm>
          <a:off x="4082962" y="43494325"/>
          <a:ext cx="741258" cy="978845"/>
        </a:xfrm>
        <a:prstGeom prst="downArrow">
          <a:avLst/>
        </a:prstGeom>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twoCellAnchor>
  <xdr:twoCellAnchor>
    <xdr:from>
      <xdr:col>11</xdr:col>
      <xdr:colOff>25400</xdr:colOff>
      <xdr:row>758</xdr:row>
      <xdr:rowOff>650794</xdr:rowOff>
    </xdr:from>
    <xdr:to>
      <xdr:col>28</xdr:col>
      <xdr:colOff>203112</xdr:colOff>
      <xdr:row>759</xdr:row>
      <xdr:rowOff>319807</xdr:rowOff>
    </xdr:to>
    <xdr:sp macro="" textlink="">
      <xdr:nvSpPr>
        <xdr:cNvPr id="22" name="テキスト ボックス 21">
          <a:extLst>
            <a:ext uri="{FF2B5EF4-FFF2-40B4-BE49-F238E27FC236}">
              <a16:creationId xmlns:a16="http://schemas.microsoft.com/office/drawing/2014/main" id="{BE98D7C5-EEEC-474E-87E1-C6CA94A912CA}"/>
            </a:ext>
          </a:extLst>
        </xdr:cNvPr>
        <xdr:cNvSpPr txBox="1"/>
      </xdr:nvSpPr>
      <xdr:spPr>
        <a:xfrm>
          <a:off x="2260600" y="48326594"/>
          <a:ext cx="3632112" cy="34211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再委託</a:t>
          </a:r>
          <a:r>
            <a:rPr kumimoji="1" lang="en-US" altLang="ja-JP" sz="1200"/>
            <a:t>【</a:t>
          </a:r>
          <a:r>
            <a:rPr kumimoji="1" lang="ja-JP" altLang="en-US" sz="1200"/>
            <a:t>随意契約（少額）</a:t>
          </a:r>
          <a:r>
            <a:rPr kumimoji="1" lang="en-US" altLang="ja-JP" sz="1200"/>
            <a:t>】</a:t>
          </a:r>
          <a:endParaRPr kumimoji="1" lang="ja-JP" altLang="en-US" sz="1200"/>
        </a:p>
      </xdr:txBody>
    </xdr:sp>
    <xdr:clientData/>
  </xdr:twoCellAnchor>
  <xdr:twoCellAnchor>
    <xdr:from>
      <xdr:col>13</xdr:col>
      <xdr:colOff>142541</xdr:colOff>
      <xdr:row>760</xdr:row>
      <xdr:rowOff>18840</xdr:rowOff>
    </xdr:from>
    <xdr:to>
      <xdr:col>32</xdr:col>
      <xdr:colOff>106316</xdr:colOff>
      <xdr:row>763</xdr:row>
      <xdr:rowOff>23531</xdr:rowOff>
    </xdr:to>
    <xdr:sp macro="" textlink="">
      <xdr:nvSpPr>
        <xdr:cNvPr id="23" name="正方形/長方形 22">
          <a:extLst>
            <a:ext uri="{FF2B5EF4-FFF2-40B4-BE49-F238E27FC236}">
              <a16:creationId xmlns:a16="http://schemas.microsoft.com/office/drawing/2014/main" id="{B95A0B6E-D33A-4F92-854D-81273B8D2822}"/>
            </a:ext>
          </a:extLst>
        </xdr:cNvPr>
        <xdr:cNvSpPr/>
      </xdr:nvSpPr>
      <xdr:spPr>
        <a:xfrm>
          <a:off x="2784141" y="48736040"/>
          <a:ext cx="3824575" cy="1058791"/>
        </a:xfrm>
        <a:prstGeom prst="rect">
          <a:avLst/>
        </a:prstGeom>
        <a:ln w="1905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200"/>
            <a:t>Ｂ．　任意団体　（</a:t>
          </a:r>
          <a:r>
            <a:rPr kumimoji="1" lang="ja-JP" altLang="en-US" sz="1200">
              <a:solidFill>
                <a:schemeClr val="tx1"/>
              </a:solidFill>
            </a:rPr>
            <a:t>３</a:t>
          </a:r>
          <a:r>
            <a:rPr kumimoji="1" lang="ja-JP" altLang="en-US" sz="1200"/>
            <a:t>団体）</a:t>
          </a:r>
          <a:endParaRPr kumimoji="1" lang="en-US" altLang="ja-JP" sz="1200"/>
        </a:p>
        <a:p>
          <a:pPr algn="ctr"/>
          <a:r>
            <a:rPr kumimoji="1" lang="ja-JP" altLang="en-US" sz="1600">
              <a:solidFill>
                <a:schemeClr val="tx1"/>
              </a:solidFill>
            </a:rPr>
            <a:t>１．３</a:t>
          </a:r>
          <a:r>
            <a:rPr kumimoji="1" lang="ja-JP" altLang="en-US" sz="1600"/>
            <a:t>百万円</a:t>
          </a:r>
        </a:p>
      </xdr:txBody>
    </xdr:sp>
    <xdr:clientData/>
  </xdr:twoCellAnchor>
  <xdr:twoCellAnchor>
    <xdr:from>
      <xdr:col>13</xdr:col>
      <xdr:colOff>94216</xdr:colOff>
      <xdr:row>763</xdr:row>
      <xdr:rowOff>136660</xdr:rowOff>
    </xdr:from>
    <xdr:to>
      <xdr:col>32</xdr:col>
      <xdr:colOff>71392</xdr:colOff>
      <xdr:row>764</xdr:row>
      <xdr:rowOff>257923</xdr:rowOff>
    </xdr:to>
    <xdr:sp macro="" textlink="">
      <xdr:nvSpPr>
        <xdr:cNvPr id="24" name="大かっこ 23">
          <a:extLst>
            <a:ext uri="{FF2B5EF4-FFF2-40B4-BE49-F238E27FC236}">
              <a16:creationId xmlns:a16="http://schemas.microsoft.com/office/drawing/2014/main" id="{1DAA68A6-8986-41C5-8933-C24F5798401F}"/>
            </a:ext>
          </a:extLst>
        </xdr:cNvPr>
        <xdr:cNvSpPr/>
      </xdr:nvSpPr>
      <xdr:spPr>
        <a:xfrm>
          <a:off x="2735816" y="49907960"/>
          <a:ext cx="3837976" cy="43876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フォーラムの計画・実施</a:t>
          </a:r>
          <a:endParaRPr lang="ja-JP" altLang="ja-JP">
            <a:effectLst/>
          </a:endParaRPr>
        </a:p>
        <a:p>
          <a:pPr algn="ctr"/>
          <a:endParaRPr kumimoji="1" lang="ja-JP" altLang="en-US" sz="1100"/>
        </a:p>
      </xdr:txBody>
    </xdr:sp>
    <xdr:clientData/>
  </xdr:twoCellAnchor>
  <xdr:twoCellAnchor>
    <xdr:from>
      <xdr:col>20</xdr:col>
      <xdr:colOff>7055</xdr:colOff>
      <xdr:row>757</xdr:row>
      <xdr:rowOff>15875</xdr:rowOff>
    </xdr:from>
    <xdr:to>
      <xdr:col>23</xdr:col>
      <xdr:colOff>139413</xdr:colOff>
      <xdr:row>758</xdr:row>
      <xdr:rowOff>296407</xdr:rowOff>
    </xdr:to>
    <xdr:sp macro="" textlink="">
      <xdr:nvSpPr>
        <xdr:cNvPr id="25" name="下矢印 7">
          <a:extLst>
            <a:ext uri="{FF2B5EF4-FFF2-40B4-BE49-F238E27FC236}">
              <a16:creationId xmlns:a16="http://schemas.microsoft.com/office/drawing/2014/main" id="{71884FAC-D62C-4C1C-8C65-4A5E2C55E9F7}"/>
            </a:ext>
          </a:extLst>
        </xdr:cNvPr>
        <xdr:cNvSpPr/>
      </xdr:nvSpPr>
      <xdr:spPr>
        <a:xfrm>
          <a:off x="4071055" y="47018575"/>
          <a:ext cx="741958" cy="953632"/>
        </a:xfrm>
        <a:prstGeom prst="downArrow">
          <a:avLst/>
        </a:prstGeom>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7" zoomScale="85" zoomScaleNormal="85" zoomScaleSheetLayoutView="85" zoomScalePageLayoutView="85" workbookViewId="0">
      <selection activeCell="AQ117" sqref="AQ117:AX11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3" t="s">
        <v>0</v>
      </c>
      <c r="AK2" s="933"/>
      <c r="AL2" s="933"/>
      <c r="AM2" s="933"/>
      <c r="AN2" s="933"/>
      <c r="AO2" s="934"/>
      <c r="AP2" s="934"/>
      <c r="AQ2" s="934"/>
      <c r="AR2" s="79" t="str">
        <f>IF(OR(AO2="　", AO2=""), "", "-")</f>
        <v/>
      </c>
      <c r="AS2" s="935">
        <v>20</v>
      </c>
      <c r="AT2" s="935"/>
      <c r="AU2" s="935"/>
      <c r="AV2" s="52" t="str">
        <f>IF(AW2="", "", "-")</f>
        <v/>
      </c>
      <c r="AW2" s="906"/>
      <c r="AX2" s="906"/>
    </row>
    <row r="3" spans="1:50" ht="21" customHeight="1" thickBot="1" x14ac:dyDescent="0.2">
      <c r="A3" s="863" t="s">
        <v>534</v>
      </c>
      <c r="B3" s="864"/>
      <c r="C3" s="864"/>
      <c r="D3" s="864"/>
      <c r="E3" s="864"/>
      <c r="F3" s="864"/>
      <c r="G3" s="864"/>
      <c r="H3" s="864"/>
      <c r="I3" s="864"/>
      <c r="J3" s="864"/>
      <c r="K3" s="864"/>
      <c r="L3" s="864"/>
      <c r="M3" s="864"/>
      <c r="N3" s="864"/>
      <c r="O3" s="864"/>
      <c r="P3" s="864"/>
      <c r="Q3" s="864"/>
      <c r="R3" s="864"/>
      <c r="S3" s="864"/>
      <c r="T3" s="864"/>
      <c r="U3" s="864"/>
      <c r="V3" s="864"/>
      <c r="W3" s="864"/>
      <c r="X3" s="864"/>
      <c r="Y3" s="864"/>
      <c r="Z3" s="864"/>
      <c r="AA3" s="864"/>
      <c r="AB3" s="864"/>
      <c r="AC3" s="864"/>
      <c r="AD3" s="864"/>
      <c r="AE3" s="864"/>
      <c r="AF3" s="864"/>
      <c r="AG3" s="864"/>
      <c r="AH3" s="864"/>
      <c r="AI3" s="23" t="s">
        <v>64</v>
      </c>
      <c r="AJ3" s="865" t="s">
        <v>549</v>
      </c>
      <c r="AK3" s="865"/>
      <c r="AL3" s="865"/>
      <c r="AM3" s="865"/>
      <c r="AN3" s="865"/>
      <c r="AO3" s="865"/>
      <c r="AP3" s="865"/>
      <c r="AQ3" s="865"/>
      <c r="AR3" s="865"/>
      <c r="AS3" s="865"/>
      <c r="AT3" s="865"/>
      <c r="AU3" s="865"/>
      <c r="AV3" s="865"/>
      <c r="AW3" s="865"/>
      <c r="AX3" s="24" t="s">
        <v>65</v>
      </c>
    </row>
    <row r="4" spans="1:50" ht="24.75" customHeight="1" x14ac:dyDescent="0.15">
      <c r="A4" s="703" t="s">
        <v>25</v>
      </c>
      <c r="B4" s="704"/>
      <c r="C4" s="704"/>
      <c r="D4" s="704"/>
      <c r="E4" s="704"/>
      <c r="F4" s="704"/>
      <c r="G4" s="681" t="s">
        <v>551</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552</v>
      </c>
      <c r="AF4" s="687"/>
      <c r="AG4" s="687"/>
      <c r="AH4" s="687"/>
      <c r="AI4" s="687"/>
      <c r="AJ4" s="687"/>
      <c r="AK4" s="687"/>
      <c r="AL4" s="687"/>
      <c r="AM4" s="687"/>
      <c r="AN4" s="687"/>
      <c r="AO4" s="687"/>
      <c r="AP4" s="688"/>
      <c r="AQ4" s="689" t="s">
        <v>2</v>
      </c>
      <c r="AR4" s="684"/>
      <c r="AS4" s="684"/>
      <c r="AT4" s="684"/>
      <c r="AU4" s="684"/>
      <c r="AV4" s="684"/>
      <c r="AW4" s="684"/>
      <c r="AX4" s="690"/>
    </row>
    <row r="5" spans="1:50" ht="51" customHeight="1" x14ac:dyDescent="0.15">
      <c r="A5" s="691" t="s">
        <v>67</v>
      </c>
      <c r="B5" s="692"/>
      <c r="C5" s="692"/>
      <c r="D5" s="692"/>
      <c r="E5" s="692"/>
      <c r="F5" s="693"/>
      <c r="G5" s="835" t="s">
        <v>73</v>
      </c>
      <c r="H5" s="836"/>
      <c r="I5" s="836"/>
      <c r="J5" s="836"/>
      <c r="K5" s="836"/>
      <c r="L5" s="836"/>
      <c r="M5" s="837" t="s">
        <v>66</v>
      </c>
      <c r="N5" s="838"/>
      <c r="O5" s="838"/>
      <c r="P5" s="838"/>
      <c r="Q5" s="838"/>
      <c r="R5" s="839"/>
      <c r="S5" s="840" t="s">
        <v>77</v>
      </c>
      <c r="T5" s="836"/>
      <c r="U5" s="836"/>
      <c r="V5" s="836"/>
      <c r="W5" s="836"/>
      <c r="X5" s="841"/>
      <c r="Y5" s="697" t="s">
        <v>3</v>
      </c>
      <c r="Z5" s="539"/>
      <c r="AA5" s="539"/>
      <c r="AB5" s="539"/>
      <c r="AC5" s="539"/>
      <c r="AD5" s="540"/>
      <c r="AE5" s="698" t="s">
        <v>553</v>
      </c>
      <c r="AF5" s="698"/>
      <c r="AG5" s="698"/>
      <c r="AH5" s="698"/>
      <c r="AI5" s="698"/>
      <c r="AJ5" s="698"/>
      <c r="AK5" s="698"/>
      <c r="AL5" s="698"/>
      <c r="AM5" s="698"/>
      <c r="AN5" s="698"/>
      <c r="AO5" s="698"/>
      <c r="AP5" s="699"/>
      <c r="AQ5" s="700" t="s">
        <v>645</v>
      </c>
      <c r="AR5" s="701"/>
      <c r="AS5" s="701"/>
      <c r="AT5" s="701"/>
      <c r="AU5" s="701"/>
      <c r="AV5" s="701"/>
      <c r="AW5" s="701"/>
      <c r="AX5" s="702"/>
    </row>
    <row r="6" spans="1:50" ht="39" customHeight="1" x14ac:dyDescent="0.15">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77.25" customHeight="1" x14ac:dyDescent="0.15">
      <c r="A7" s="491" t="s">
        <v>22</v>
      </c>
      <c r="B7" s="492"/>
      <c r="C7" s="492"/>
      <c r="D7" s="492"/>
      <c r="E7" s="492"/>
      <c r="F7" s="493"/>
      <c r="G7" s="494" t="s">
        <v>554</v>
      </c>
      <c r="H7" s="495"/>
      <c r="I7" s="495"/>
      <c r="J7" s="495"/>
      <c r="K7" s="495"/>
      <c r="L7" s="495"/>
      <c r="M7" s="495"/>
      <c r="N7" s="495"/>
      <c r="O7" s="495"/>
      <c r="P7" s="495"/>
      <c r="Q7" s="495"/>
      <c r="R7" s="495"/>
      <c r="S7" s="495"/>
      <c r="T7" s="495"/>
      <c r="U7" s="495"/>
      <c r="V7" s="495"/>
      <c r="W7" s="495"/>
      <c r="X7" s="496"/>
      <c r="Y7" s="917" t="s">
        <v>547</v>
      </c>
      <c r="Z7" s="439"/>
      <c r="AA7" s="439"/>
      <c r="AB7" s="439"/>
      <c r="AC7" s="439"/>
      <c r="AD7" s="918"/>
      <c r="AE7" s="907" t="s">
        <v>555</v>
      </c>
      <c r="AF7" s="908"/>
      <c r="AG7" s="908"/>
      <c r="AH7" s="908"/>
      <c r="AI7" s="908"/>
      <c r="AJ7" s="908"/>
      <c r="AK7" s="908"/>
      <c r="AL7" s="908"/>
      <c r="AM7" s="908"/>
      <c r="AN7" s="908"/>
      <c r="AO7" s="908"/>
      <c r="AP7" s="908"/>
      <c r="AQ7" s="908"/>
      <c r="AR7" s="908"/>
      <c r="AS7" s="908"/>
      <c r="AT7" s="908"/>
      <c r="AU7" s="908"/>
      <c r="AV7" s="908"/>
      <c r="AW7" s="908"/>
      <c r="AX7" s="909"/>
    </row>
    <row r="8" spans="1:50" ht="53.25" customHeight="1" x14ac:dyDescent="0.15">
      <c r="A8" s="491" t="s">
        <v>389</v>
      </c>
      <c r="B8" s="492"/>
      <c r="C8" s="492"/>
      <c r="D8" s="492"/>
      <c r="E8" s="492"/>
      <c r="F8" s="493"/>
      <c r="G8" s="936" t="str">
        <f>入力規則等!A26</f>
        <v>高齢社会対策</v>
      </c>
      <c r="H8" s="719"/>
      <c r="I8" s="719"/>
      <c r="J8" s="719"/>
      <c r="K8" s="719"/>
      <c r="L8" s="719"/>
      <c r="M8" s="719"/>
      <c r="N8" s="719"/>
      <c r="O8" s="719"/>
      <c r="P8" s="719"/>
      <c r="Q8" s="719"/>
      <c r="R8" s="719"/>
      <c r="S8" s="719"/>
      <c r="T8" s="719"/>
      <c r="U8" s="719"/>
      <c r="V8" s="719"/>
      <c r="W8" s="719"/>
      <c r="X8" s="937"/>
      <c r="Y8" s="842" t="s">
        <v>390</v>
      </c>
      <c r="Z8" s="843"/>
      <c r="AA8" s="843"/>
      <c r="AB8" s="843"/>
      <c r="AC8" s="843"/>
      <c r="AD8" s="844"/>
      <c r="AE8" s="718" t="str">
        <f>入力規則等!K13</f>
        <v>文教及び科学振興</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5" t="s">
        <v>23</v>
      </c>
      <c r="B9" s="846"/>
      <c r="C9" s="846"/>
      <c r="D9" s="846"/>
      <c r="E9" s="846"/>
      <c r="F9" s="846"/>
      <c r="G9" s="847" t="s">
        <v>556</v>
      </c>
      <c r="H9" s="848"/>
      <c r="I9" s="848"/>
      <c r="J9" s="848"/>
      <c r="K9" s="848"/>
      <c r="L9" s="848"/>
      <c r="M9" s="848"/>
      <c r="N9" s="848"/>
      <c r="O9" s="848"/>
      <c r="P9" s="848"/>
      <c r="Q9" s="848"/>
      <c r="R9" s="848"/>
      <c r="S9" s="848"/>
      <c r="T9" s="848"/>
      <c r="U9" s="848"/>
      <c r="V9" s="848"/>
      <c r="W9" s="848"/>
      <c r="X9" s="848"/>
      <c r="Y9" s="848"/>
      <c r="Z9" s="848"/>
      <c r="AA9" s="848"/>
      <c r="AB9" s="848"/>
      <c r="AC9" s="848"/>
      <c r="AD9" s="848"/>
      <c r="AE9" s="848"/>
      <c r="AF9" s="848"/>
      <c r="AG9" s="848"/>
      <c r="AH9" s="848"/>
      <c r="AI9" s="848"/>
      <c r="AJ9" s="848"/>
      <c r="AK9" s="848"/>
      <c r="AL9" s="848"/>
      <c r="AM9" s="848"/>
      <c r="AN9" s="848"/>
      <c r="AO9" s="848"/>
      <c r="AP9" s="848"/>
      <c r="AQ9" s="848"/>
      <c r="AR9" s="848"/>
      <c r="AS9" s="848"/>
      <c r="AT9" s="848"/>
      <c r="AU9" s="848"/>
      <c r="AV9" s="848"/>
      <c r="AW9" s="848"/>
      <c r="AX9" s="849"/>
    </row>
    <row r="10" spans="1:50" ht="80.25" customHeight="1" x14ac:dyDescent="0.15">
      <c r="A10" s="659" t="s">
        <v>30</v>
      </c>
      <c r="B10" s="660"/>
      <c r="C10" s="660"/>
      <c r="D10" s="660"/>
      <c r="E10" s="660"/>
      <c r="F10" s="660"/>
      <c r="G10" s="753" t="s">
        <v>557</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委託・請負</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38" t="s">
        <v>24</v>
      </c>
      <c r="B12" s="939"/>
      <c r="C12" s="939"/>
      <c r="D12" s="939"/>
      <c r="E12" s="939"/>
      <c r="F12" s="940"/>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535</v>
      </c>
      <c r="AL12" s="412"/>
      <c r="AM12" s="412"/>
      <c r="AN12" s="412"/>
      <c r="AO12" s="412"/>
      <c r="AP12" s="412"/>
      <c r="AQ12" s="413"/>
      <c r="AR12" s="411" t="s">
        <v>536</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v>3.5</v>
      </c>
      <c r="Q13" s="657"/>
      <c r="R13" s="657"/>
      <c r="S13" s="657"/>
      <c r="T13" s="657"/>
      <c r="U13" s="657"/>
      <c r="V13" s="658"/>
      <c r="W13" s="656">
        <v>3.1539999999999999</v>
      </c>
      <c r="X13" s="657"/>
      <c r="Y13" s="657"/>
      <c r="Z13" s="657"/>
      <c r="AA13" s="657"/>
      <c r="AB13" s="657"/>
      <c r="AC13" s="658"/>
      <c r="AD13" s="656">
        <v>2.8849999999999998</v>
      </c>
      <c r="AE13" s="657"/>
      <c r="AF13" s="657"/>
      <c r="AG13" s="657"/>
      <c r="AH13" s="657"/>
      <c r="AI13" s="657"/>
      <c r="AJ13" s="658"/>
      <c r="AK13" s="656" t="s">
        <v>559</v>
      </c>
      <c r="AL13" s="657"/>
      <c r="AM13" s="657"/>
      <c r="AN13" s="657"/>
      <c r="AO13" s="657"/>
      <c r="AP13" s="657"/>
      <c r="AQ13" s="658"/>
      <c r="AR13" s="914" t="s">
        <v>559</v>
      </c>
      <c r="AS13" s="915"/>
      <c r="AT13" s="915"/>
      <c r="AU13" s="915"/>
      <c r="AV13" s="915"/>
      <c r="AW13" s="915"/>
      <c r="AX13" s="916"/>
    </row>
    <row r="14" spans="1:50" ht="21" customHeight="1" x14ac:dyDescent="0.15">
      <c r="A14" s="613"/>
      <c r="B14" s="614"/>
      <c r="C14" s="614"/>
      <c r="D14" s="614"/>
      <c r="E14" s="614"/>
      <c r="F14" s="615"/>
      <c r="G14" s="724"/>
      <c r="H14" s="725"/>
      <c r="I14" s="710" t="s">
        <v>8</v>
      </c>
      <c r="J14" s="761"/>
      <c r="K14" s="761"/>
      <c r="L14" s="761"/>
      <c r="M14" s="761"/>
      <c r="N14" s="761"/>
      <c r="O14" s="762"/>
      <c r="P14" s="656" t="s">
        <v>558</v>
      </c>
      <c r="Q14" s="657"/>
      <c r="R14" s="657"/>
      <c r="S14" s="657"/>
      <c r="T14" s="657"/>
      <c r="U14" s="657"/>
      <c r="V14" s="658"/>
      <c r="W14" s="656" t="s">
        <v>558</v>
      </c>
      <c r="X14" s="657"/>
      <c r="Y14" s="657"/>
      <c r="Z14" s="657"/>
      <c r="AA14" s="657"/>
      <c r="AB14" s="657"/>
      <c r="AC14" s="658"/>
      <c r="AD14" s="656" t="s">
        <v>558</v>
      </c>
      <c r="AE14" s="657"/>
      <c r="AF14" s="657"/>
      <c r="AG14" s="657"/>
      <c r="AH14" s="657"/>
      <c r="AI14" s="657"/>
      <c r="AJ14" s="658"/>
      <c r="AK14" s="656" t="s">
        <v>559</v>
      </c>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558</v>
      </c>
      <c r="Q15" s="657"/>
      <c r="R15" s="657"/>
      <c r="S15" s="657"/>
      <c r="T15" s="657"/>
      <c r="U15" s="657"/>
      <c r="V15" s="658"/>
      <c r="W15" s="656" t="s">
        <v>558</v>
      </c>
      <c r="X15" s="657"/>
      <c r="Y15" s="657"/>
      <c r="Z15" s="657"/>
      <c r="AA15" s="657"/>
      <c r="AB15" s="657"/>
      <c r="AC15" s="658"/>
      <c r="AD15" s="656" t="s">
        <v>558</v>
      </c>
      <c r="AE15" s="657"/>
      <c r="AF15" s="657"/>
      <c r="AG15" s="657"/>
      <c r="AH15" s="657"/>
      <c r="AI15" s="657"/>
      <c r="AJ15" s="658"/>
      <c r="AK15" s="656" t="s">
        <v>560</v>
      </c>
      <c r="AL15" s="657"/>
      <c r="AM15" s="657"/>
      <c r="AN15" s="657"/>
      <c r="AO15" s="657"/>
      <c r="AP15" s="657"/>
      <c r="AQ15" s="658"/>
      <c r="AR15" s="656" t="s">
        <v>562</v>
      </c>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t="s">
        <v>558</v>
      </c>
      <c r="Q16" s="657"/>
      <c r="R16" s="657"/>
      <c r="S16" s="657"/>
      <c r="T16" s="657"/>
      <c r="U16" s="657"/>
      <c r="V16" s="658"/>
      <c r="W16" s="656" t="s">
        <v>558</v>
      </c>
      <c r="X16" s="657"/>
      <c r="Y16" s="657"/>
      <c r="Z16" s="657"/>
      <c r="AA16" s="657"/>
      <c r="AB16" s="657"/>
      <c r="AC16" s="658"/>
      <c r="AD16" s="656" t="s">
        <v>558</v>
      </c>
      <c r="AE16" s="657"/>
      <c r="AF16" s="657"/>
      <c r="AG16" s="657"/>
      <c r="AH16" s="657"/>
      <c r="AI16" s="657"/>
      <c r="AJ16" s="658"/>
      <c r="AK16" s="656" t="s">
        <v>559</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558</v>
      </c>
      <c r="Q17" s="657"/>
      <c r="R17" s="657"/>
      <c r="S17" s="657"/>
      <c r="T17" s="657"/>
      <c r="U17" s="657"/>
      <c r="V17" s="658"/>
      <c r="W17" s="656" t="s">
        <v>558</v>
      </c>
      <c r="X17" s="657"/>
      <c r="Y17" s="657"/>
      <c r="Z17" s="657"/>
      <c r="AA17" s="657"/>
      <c r="AB17" s="657"/>
      <c r="AC17" s="658"/>
      <c r="AD17" s="656" t="s">
        <v>558</v>
      </c>
      <c r="AE17" s="657"/>
      <c r="AF17" s="657"/>
      <c r="AG17" s="657"/>
      <c r="AH17" s="657"/>
      <c r="AI17" s="657"/>
      <c r="AJ17" s="658"/>
      <c r="AK17" s="656" t="s">
        <v>561</v>
      </c>
      <c r="AL17" s="657"/>
      <c r="AM17" s="657"/>
      <c r="AN17" s="657"/>
      <c r="AO17" s="657"/>
      <c r="AP17" s="657"/>
      <c r="AQ17" s="658"/>
      <c r="AR17" s="912"/>
      <c r="AS17" s="912"/>
      <c r="AT17" s="912"/>
      <c r="AU17" s="912"/>
      <c r="AV17" s="912"/>
      <c r="AW17" s="912"/>
      <c r="AX17" s="913"/>
    </row>
    <row r="18" spans="1:50" ht="24.75" customHeight="1" x14ac:dyDescent="0.15">
      <c r="A18" s="613"/>
      <c r="B18" s="614"/>
      <c r="C18" s="614"/>
      <c r="D18" s="614"/>
      <c r="E18" s="614"/>
      <c r="F18" s="615"/>
      <c r="G18" s="726"/>
      <c r="H18" s="727"/>
      <c r="I18" s="715" t="s">
        <v>20</v>
      </c>
      <c r="J18" s="716"/>
      <c r="K18" s="716"/>
      <c r="L18" s="716"/>
      <c r="M18" s="716"/>
      <c r="N18" s="716"/>
      <c r="O18" s="717"/>
      <c r="P18" s="874">
        <f>SUM(P13:V17)</f>
        <v>3.5</v>
      </c>
      <c r="Q18" s="875"/>
      <c r="R18" s="875"/>
      <c r="S18" s="875"/>
      <c r="T18" s="875"/>
      <c r="U18" s="875"/>
      <c r="V18" s="876"/>
      <c r="W18" s="874">
        <f>SUM(W13:AC17)</f>
        <v>3.1539999999999999</v>
      </c>
      <c r="X18" s="875"/>
      <c r="Y18" s="875"/>
      <c r="Z18" s="875"/>
      <c r="AA18" s="875"/>
      <c r="AB18" s="875"/>
      <c r="AC18" s="876"/>
      <c r="AD18" s="874">
        <f>SUM(AD13:AJ17)</f>
        <v>2.8849999999999998</v>
      </c>
      <c r="AE18" s="875"/>
      <c r="AF18" s="875"/>
      <c r="AG18" s="875"/>
      <c r="AH18" s="875"/>
      <c r="AI18" s="875"/>
      <c r="AJ18" s="876"/>
      <c r="AK18" s="874">
        <f>SUM(AK13:AQ17)</f>
        <v>0</v>
      </c>
      <c r="AL18" s="875"/>
      <c r="AM18" s="875"/>
      <c r="AN18" s="875"/>
      <c r="AO18" s="875"/>
      <c r="AP18" s="875"/>
      <c r="AQ18" s="876"/>
      <c r="AR18" s="874">
        <f>SUM(AR13:AX17)</f>
        <v>0</v>
      </c>
      <c r="AS18" s="875"/>
      <c r="AT18" s="875"/>
      <c r="AU18" s="875"/>
      <c r="AV18" s="875"/>
      <c r="AW18" s="875"/>
      <c r="AX18" s="877"/>
    </row>
    <row r="19" spans="1:50" ht="24.75" customHeight="1" x14ac:dyDescent="0.15">
      <c r="A19" s="613"/>
      <c r="B19" s="614"/>
      <c r="C19" s="614"/>
      <c r="D19" s="614"/>
      <c r="E19" s="614"/>
      <c r="F19" s="615"/>
      <c r="G19" s="872" t="s">
        <v>9</v>
      </c>
      <c r="H19" s="873"/>
      <c r="I19" s="873"/>
      <c r="J19" s="873"/>
      <c r="K19" s="873"/>
      <c r="L19" s="873"/>
      <c r="M19" s="873"/>
      <c r="N19" s="873"/>
      <c r="O19" s="873"/>
      <c r="P19" s="656">
        <v>2.4</v>
      </c>
      <c r="Q19" s="657"/>
      <c r="R19" s="657"/>
      <c r="S19" s="657"/>
      <c r="T19" s="657"/>
      <c r="U19" s="657"/>
      <c r="V19" s="658"/>
      <c r="W19" s="656">
        <v>2.1739999999999999</v>
      </c>
      <c r="X19" s="657"/>
      <c r="Y19" s="657"/>
      <c r="Z19" s="657"/>
      <c r="AA19" s="657"/>
      <c r="AB19" s="657"/>
      <c r="AC19" s="658"/>
      <c r="AD19" s="656">
        <v>2.222</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2" t="s">
        <v>10</v>
      </c>
      <c r="H20" s="873"/>
      <c r="I20" s="873"/>
      <c r="J20" s="873"/>
      <c r="K20" s="873"/>
      <c r="L20" s="873"/>
      <c r="M20" s="873"/>
      <c r="N20" s="873"/>
      <c r="O20" s="873"/>
      <c r="P20" s="311">
        <f>IF(P18=0, "-", SUM(P19)/P18)</f>
        <v>0.68571428571428572</v>
      </c>
      <c r="Q20" s="311"/>
      <c r="R20" s="311"/>
      <c r="S20" s="311"/>
      <c r="T20" s="311"/>
      <c r="U20" s="311"/>
      <c r="V20" s="311"/>
      <c r="W20" s="311">
        <f t="shared" ref="W20" si="0">IF(W18=0, "-", SUM(W19)/W18)</f>
        <v>0.68928344958782495</v>
      </c>
      <c r="X20" s="311"/>
      <c r="Y20" s="311"/>
      <c r="Z20" s="311"/>
      <c r="AA20" s="311"/>
      <c r="AB20" s="311"/>
      <c r="AC20" s="311"/>
      <c r="AD20" s="311">
        <f t="shared" ref="AD20" si="1">IF(AD18=0, "-", SUM(AD19)/AD18)</f>
        <v>0.77019064124783365</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5"/>
      <c r="B21" s="846"/>
      <c r="C21" s="846"/>
      <c r="D21" s="846"/>
      <c r="E21" s="846"/>
      <c r="F21" s="941"/>
      <c r="G21" s="309" t="s">
        <v>497</v>
      </c>
      <c r="H21" s="310"/>
      <c r="I21" s="310"/>
      <c r="J21" s="310"/>
      <c r="K21" s="310"/>
      <c r="L21" s="310"/>
      <c r="M21" s="310"/>
      <c r="N21" s="310"/>
      <c r="O21" s="310"/>
      <c r="P21" s="311">
        <f>IF(P19=0, "-", SUM(P19)/SUM(P13,P14))</f>
        <v>0.68571428571428572</v>
      </c>
      <c r="Q21" s="311"/>
      <c r="R21" s="311"/>
      <c r="S21" s="311"/>
      <c r="T21" s="311"/>
      <c r="U21" s="311"/>
      <c r="V21" s="311"/>
      <c r="W21" s="311">
        <f t="shared" ref="W21" si="2">IF(W19=0, "-", SUM(W19)/SUM(W13,W14))</f>
        <v>0.68928344958782495</v>
      </c>
      <c r="X21" s="311"/>
      <c r="Y21" s="311"/>
      <c r="Z21" s="311"/>
      <c r="AA21" s="311"/>
      <c r="AB21" s="311"/>
      <c r="AC21" s="311"/>
      <c r="AD21" s="311">
        <f t="shared" ref="AD21" si="3">IF(AD19=0, "-", SUM(AD19)/SUM(AD13,AD14))</f>
        <v>0.77019064124783365</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59" t="s">
        <v>539</v>
      </c>
      <c r="B22" s="960"/>
      <c r="C22" s="960"/>
      <c r="D22" s="960"/>
      <c r="E22" s="960"/>
      <c r="F22" s="961"/>
      <c r="G22" s="946" t="s">
        <v>474</v>
      </c>
      <c r="H22" s="215"/>
      <c r="I22" s="215"/>
      <c r="J22" s="215"/>
      <c r="K22" s="215"/>
      <c r="L22" s="215"/>
      <c r="M22" s="215"/>
      <c r="N22" s="215"/>
      <c r="O22" s="216"/>
      <c r="P22" s="931" t="s">
        <v>537</v>
      </c>
      <c r="Q22" s="215"/>
      <c r="R22" s="215"/>
      <c r="S22" s="215"/>
      <c r="T22" s="215"/>
      <c r="U22" s="215"/>
      <c r="V22" s="216"/>
      <c r="W22" s="931" t="s">
        <v>538</v>
      </c>
      <c r="X22" s="215"/>
      <c r="Y22" s="215"/>
      <c r="Z22" s="215"/>
      <c r="AA22" s="215"/>
      <c r="AB22" s="215"/>
      <c r="AC22" s="216"/>
      <c r="AD22" s="931" t="s">
        <v>473</v>
      </c>
      <c r="AE22" s="215"/>
      <c r="AF22" s="215"/>
      <c r="AG22" s="215"/>
      <c r="AH22" s="215"/>
      <c r="AI22" s="215"/>
      <c r="AJ22" s="215"/>
      <c r="AK22" s="215"/>
      <c r="AL22" s="215"/>
      <c r="AM22" s="215"/>
      <c r="AN22" s="215"/>
      <c r="AO22" s="215"/>
      <c r="AP22" s="215"/>
      <c r="AQ22" s="215"/>
      <c r="AR22" s="215"/>
      <c r="AS22" s="215"/>
      <c r="AT22" s="215"/>
      <c r="AU22" s="215"/>
      <c r="AV22" s="215"/>
      <c r="AW22" s="215"/>
      <c r="AX22" s="968"/>
    </row>
    <row r="23" spans="1:50" ht="25.5" customHeight="1" x14ac:dyDescent="0.15">
      <c r="A23" s="962"/>
      <c r="B23" s="963"/>
      <c r="C23" s="963"/>
      <c r="D23" s="963"/>
      <c r="E23" s="963"/>
      <c r="F23" s="964"/>
      <c r="G23" s="947" t="s">
        <v>632</v>
      </c>
      <c r="H23" s="948"/>
      <c r="I23" s="948"/>
      <c r="J23" s="948"/>
      <c r="K23" s="948"/>
      <c r="L23" s="948"/>
      <c r="M23" s="948"/>
      <c r="N23" s="948"/>
      <c r="O23" s="949"/>
      <c r="P23" s="914" t="s">
        <v>613</v>
      </c>
      <c r="Q23" s="915"/>
      <c r="R23" s="915"/>
      <c r="S23" s="915"/>
      <c r="T23" s="915"/>
      <c r="U23" s="915"/>
      <c r="V23" s="932"/>
      <c r="W23" s="914" t="s">
        <v>558</v>
      </c>
      <c r="X23" s="915"/>
      <c r="Y23" s="915"/>
      <c r="Z23" s="915"/>
      <c r="AA23" s="915"/>
      <c r="AB23" s="915"/>
      <c r="AC23" s="932"/>
      <c r="AD23" s="969" t="s">
        <v>641</v>
      </c>
      <c r="AE23" s="970"/>
      <c r="AF23" s="970"/>
      <c r="AG23" s="970"/>
      <c r="AH23" s="970"/>
      <c r="AI23" s="970"/>
      <c r="AJ23" s="970"/>
      <c r="AK23" s="970"/>
      <c r="AL23" s="970"/>
      <c r="AM23" s="970"/>
      <c r="AN23" s="970"/>
      <c r="AO23" s="970"/>
      <c r="AP23" s="970"/>
      <c r="AQ23" s="970"/>
      <c r="AR23" s="970"/>
      <c r="AS23" s="970"/>
      <c r="AT23" s="970"/>
      <c r="AU23" s="970"/>
      <c r="AV23" s="970"/>
      <c r="AW23" s="970"/>
      <c r="AX23" s="971"/>
    </row>
    <row r="24" spans="1:50" ht="25.5" hidden="1" customHeight="1" x14ac:dyDescent="0.15">
      <c r="A24" s="962"/>
      <c r="B24" s="963"/>
      <c r="C24" s="963"/>
      <c r="D24" s="963"/>
      <c r="E24" s="963"/>
      <c r="F24" s="964"/>
      <c r="G24" s="950"/>
      <c r="H24" s="951"/>
      <c r="I24" s="951"/>
      <c r="J24" s="951"/>
      <c r="K24" s="951"/>
      <c r="L24" s="951"/>
      <c r="M24" s="951"/>
      <c r="N24" s="951"/>
      <c r="O24" s="952"/>
      <c r="P24" s="656" t="s">
        <v>558</v>
      </c>
      <c r="Q24" s="657"/>
      <c r="R24" s="657"/>
      <c r="S24" s="657"/>
      <c r="T24" s="657"/>
      <c r="U24" s="657"/>
      <c r="V24" s="658"/>
      <c r="W24" s="656" t="s">
        <v>558</v>
      </c>
      <c r="X24" s="657"/>
      <c r="Y24" s="657"/>
      <c r="Z24" s="657"/>
      <c r="AA24" s="657"/>
      <c r="AB24" s="657"/>
      <c r="AC24" s="658"/>
      <c r="AD24" s="972"/>
      <c r="AE24" s="973"/>
      <c r="AF24" s="973"/>
      <c r="AG24" s="973"/>
      <c r="AH24" s="973"/>
      <c r="AI24" s="973"/>
      <c r="AJ24" s="973"/>
      <c r="AK24" s="973"/>
      <c r="AL24" s="973"/>
      <c r="AM24" s="973"/>
      <c r="AN24" s="973"/>
      <c r="AO24" s="973"/>
      <c r="AP24" s="973"/>
      <c r="AQ24" s="973"/>
      <c r="AR24" s="973"/>
      <c r="AS24" s="973"/>
      <c r="AT24" s="973"/>
      <c r="AU24" s="973"/>
      <c r="AV24" s="973"/>
      <c r="AW24" s="973"/>
      <c r="AX24" s="974"/>
    </row>
    <row r="25" spans="1:50" ht="25.5" hidden="1" customHeight="1" x14ac:dyDescent="0.15">
      <c r="A25" s="962"/>
      <c r="B25" s="963"/>
      <c r="C25" s="963"/>
      <c r="D25" s="963"/>
      <c r="E25" s="963"/>
      <c r="F25" s="964"/>
      <c r="G25" s="950"/>
      <c r="H25" s="951"/>
      <c r="I25" s="951"/>
      <c r="J25" s="951"/>
      <c r="K25" s="951"/>
      <c r="L25" s="951"/>
      <c r="M25" s="951"/>
      <c r="N25" s="951"/>
      <c r="O25" s="952"/>
      <c r="P25" s="656" t="s">
        <v>558</v>
      </c>
      <c r="Q25" s="657"/>
      <c r="R25" s="657"/>
      <c r="S25" s="657"/>
      <c r="T25" s="657"/>
      <c r="U25" s="657"/>
      <c r="V25" s="658"/>
      <c r="W25" s="656" t="s">
        <v>558</v>
      </c>
      <c r="X25" s="657"/>
      <c r="Y25" s="657"/>
      <c r="Z25" s="657"/>
      <c r="AA25" s="657"/>
      <c r="AB25" s="657"/>
      <c r="AC25" s="658"/>
      <c r="AD25" s="972"/>
      <c r="AE25" s="973"/>
      <c r="AF25" s="973"/>
      <c r="AG25" s="973"/>
      <c r="AH25" s="973"/>
      <c r="AI25" s="973"/>
      <c r="AJ25" s="973"/>
      <c r="AK25" s="973"/>
      <c r="AL25" s="973"/>
      <c r="AM25" s="973"/>
      <c r="AN25" s="973"/>
      <c r="AO25" s="973"/>
      <c r="AP25" s="973"/>
      <c r="AQ25" s="973"/>
      <c r="AR25" s="973"/>
      <c r="AS25" s="973"/>
      <c r="AT25" s="973"/>
      <c r="AU25" s="973"/>
      <c r="AV25" s="973"/>
      <c r="AW25" s="973"/>
      <c r="AX25" s="974"/>
    </row>
    <row r="26" spans="1:50" ht="25.5" hidden="1" customHeight="1" x14ac:dyDescent="0.15">
      <c r="A26" s="962"/>
      <c r="B26" s="963"/>
      <c r="C26" s="963"/>
      <c r="D26" s="963"/>
      <c r="E26" s="963"/>
      <c r="F26" s="964"/>
      <c r="G26" s="950"/>
      <c r="H26" s="951"/>
      <c r="I26" s="951"/>
      <c r="J26" s="951"/>
      <c r="K26" s="951"/>
      <c r="L26" s="951"/>
      <c r="M26" s="951"/>
      <c r="N26" s="951"/>
      <c r="O26" s="952"/>
      <c r="P26" s="656" t="s">
        <v>558</v>
      </c>
      <c r="Q26" s="657"/>
      <c r="R26" s="657"/>
      <c r="S26" s="657"/>
      <c r="T26" s="657"/>
      <c r="U26" s="657"/>
      <c r="V26" s="658"/>
      <c r="W26" s="656" t="s">
        <v>558</v>
      </c>
      <c r="X26" s="657"/>
      <c r="Y26" s="657"/>
      <c r="Z26" s="657"/>
      <c r="AA26" s="657"/>
      <c r="AB26" s="657"/>
      <c r="AC26" s="658"/>
      <c r="AD26" s="972"/>
      <c r="AE26" s="973"/>
      <c r="AF26" s="973"/>
      <c r="AG26" s="973"/>
      <c r="AH26" s="973"/>
      <c r="AI26" s="973"/>
      <c r="AJ26" s="973"/>
      <c r="AK26" s="973"/>
      <c r="AL26" s="973"/>
      <c r="AM26" s="973"/>
      <c r="AN26" s="973"/>
      <c r="AO26" s="973"/>
      <c r="AP26" s="973"/>
      <c r="AQ26" s="973"/>
      <c r="AR26" s="973"/>
      <c r="AS26" s="973"/>
      <c r="AT26" s="973"/>
      <c r="AU26" s="973"/>
      <c r="AV26" s="973"/>
      <c r="AW26" s="973"/>
      <c r="AX26" s="974"/>
    </row>
    <row r="27" spans="1:50" ht="25.5" hidden="1" customHeight="1" x14ac:dyDescent="0.15">
      <c r="A27" s="962"/>
      <c r="B27" s="963"/>
      <c r="C27" s="963"/>
      <c r="D27" s="963"/>
      <c r="E27" s="963"/>
      <c r="F27" s="964"/>
      <c r="G27" s="950"/>
      <c r="H27" s="951"/>
      <c r="I27" s="951"/>
      <c r="J27" s="951"/>
      <c r="K27" s="951"/>
      <c r="L27" s="951"/>
      <c r="M27" s="951"/>
      <c r="N27" s="951"/>
      <c r="O27" s="952"/>
      <c r="P27" s="656" t="s">
        <v>558</v>
      </c>
      <c r="Q27" s="657"/>
      <c r="R27" s="657"/>
      <c r="S27" s="657"/>
      <c r="T27" s="657"/>
      <c r="U27" s="657"/>
      <c r="V27" s="658"/>
      <c r="W27" s="656" t="s">
        <v>558</v>
      </c>
      <c r="X27" s="657"/>
      <c r="Y27" s="657"/>
      <c r="Z27" s="657"/>
      <c r="AA27" s="657"/>
      <c r="AB27" s="657"/>
      <c r="AC27" s="658"/>
      <c r="AD27" s="972"/>
      <c r="AE27" s="973"/>
      <c r="AF27" s="973"/>
      <c r="AG27" s="973"/>
      <c r="AH27" s="973"/>
      <c r="AI27" s="973"/>
      <c r="AJ27" s="973"/>
      <c r="AK27" s="973"/>
      <c r="AL27" s="973"/>
      <c r="AM27" s="973"/>
      <c r="AN27" s="973"/>
      <c r="AO27" s="973"/>
      <c r="AP27" s="973"/>
      <c r="AQ27" s="973"/>
      <c r="AR27" s="973"/>
      <c r="AS27" s="973"/>
      <c r="AT27" s="973"/>
      <c r="AU27" s="973"/>
      <c r="AV27" s="973"/>
      <c r="AW27" s="973"/>
      <c r="AX27" s="974"/>
    </row>
    <row r="28" spans="1:50" ht="25.5" hidden="1" customHeight="1" x14ac:dyDescent="0.15">
      <c r="A28" s="962"/>
      <c r="B28" s="963"/>
      <c r="C28" s="963"/>
      <c r="D28" s="963"/>
      <c r="E28" s="963"/>
      <c r="F28" s="964"/>
      <c r="G28" s="953" t="s">
        <v>478</v>
      </c>
      <c r="H28" s="954"/>
      <c r="I28" s="954"/>
      <c r="J28" s="954"/>
      <c r="K28" s="954"/>
      <c r="L28" s="954"/>
      <c r="M28" s="954"/>
      <c r="N28" s="954"/>
      <c r="O28" s="955"/>
      <c r="P28" s="874" t="e">
        <f>P29-SUM(P23:P27)</f>
        <v>#VALUE!</v>
      </c>
      <c r="Q28" s="875"/>
      <c r="R28" s="875"/>
      <c r="S28" s="875"/>
      <c r="T28" s="875"/>
      <c r="U28" s="875"/>
      <c r="V28" s="876"/>
      <c r="W28" s="874" t="e">
        <f>W29-SUM(W23:W27)</f>
        <v>#VALUE!</v>
      </c>
      <c r="X28" s="875"/>
      <c r="Y28" s="875"/>
      <c r="Z28" s="875"/>
      <c r="AA28" s="875"/>
      <c r="AB28" s="875"/>
      <c r="AC28" s="876"/>
      <c r="AD28" s="972"/>
      <c r="AE28" s="973"/>
      <c r="AF28" s="973"/>
      <c r="AG28" s="973"/>
      <c r="AH28" s="973"/>
      <c r="AI28" s="973"/>
      <c r="AJ28" s="973"/>
      <c r="AK28" s="973"/>
      <c r="AL28" s="973"/>
      <c r="AM28" s="973"/>
      <c r="AN28" s="973"/>
      <c r="AO28" s="973"/>
      <c r="AP28" s="973"/>
      <c r="AQ28" s="973"/>
      <c r="AR28" s="973"/>
      <c r="AS28" s="973"/>
      <c r="AT28" s="973"/>
      <c r="AU28" s="973"/>
      <c r="AV28" s="973"/>
      <c r="AW28" s="973"/>
      <c r="AX28" s="974"/>
    </row>
    <row r="29" spans="1:50" ht="25.5" customHeight="1" thickBot="1" x14ac:dyDescent="0.2">
      <c r="A29" s="965"/>
      <c r="B29" s="966"/>
      <c r="C29" s="966"/>
      <c r="D29" s="966"/>
      <c r="E29" s="966"/>
      <c r="F29" s="967"/>
      <c r="G29" s="956" t="s">
        <v>475</v>
      </c>
      <c r="H29" s="957"/>
      <c r="I29" s="957"/>
      <c r="J29" s="957"/>
      <c r="K29" s="957"/>
      <c r="L29" s="957"/>
      <c r="M29" s="957"/>
      <c r="N29" s="957"/>
      <c r="O29" s="958"/>
      <c r="P29" s="928" t="str">
        <f>AK13</f>
        <v>-</v>
      </c>
      <c r="Q29" s="929"/>
      <c r="R29" s="929"/>
      <c r="S29" s="929"/>
      <c r="T29" s="929"/>
      <c r="U29" s="929"/>
      <c r="V29" s="930"/>
      <c r="W29" s="928" t="str">
        <f>AR13</f>
        <v>-</v>
      </c>
      <c r="X29" s="929"/>
      <c r="Y29" s="929"/>
      <c r="Z29" s="929"/>
      <c r="AA29" s="929"/>
      <c r="AB29" s="929"/>
      <c r="AC29" s="930"/>
      <c r="AD29" s="975"/>
      <c r="AE29" s="976"/>
      <c r="AF29" s="976"/>
      <c r="AG29" s="976"/>
      <c r="AH29" s="976"/>
      <c r="AI29" s="976"/>
      <c r="AJ29" s="976"/>
      <c r="AK29" s="976"/>
      <c r="AL29" s="976"/>
      <c r="AM29" s="976"/>
      <c r="AN29" s="976"/>
      <c r="AO29" s="976"/>
      <c r="AP29" s="976"/>
      <c r="AQ29" s="976"/>
      <c r="AR29" s="976"/>
      <c r="AS29" s="976"/>
      <c r="AT29" s="976"/>
      <c r="AU29" s="976"/>
      <c r="AV29" s="976"/>
      <c r="AW29" s="976"/>
      <c r="AX29" s="977"/>
    </row>
    <row r="30" spans="1:50" ht="18.75" customHeight="1" x14ac:dyDescent="0.15">
      <c r="A30" s="857" t="s">
        <v>491</v>
      </c>
      <c r="B30" s="858"/>
      <c r="C30" s="858"/>
      <c r="D30" s="858"/>
      <c r="E30" s="858"/>
      <c r="F30" s="859"/>
      <c r="G30" s="772" t="s">
        <v>265</v>
      </c>
      <c r="H30" s="773"/>
      <c r="I30" s="773"/>
      <c r="J30" s="773"/>
      <c r="K30" s="773"/>
      <c r="L30" s="773"/>
      <c r="M30" s="773"/>
      <c r="N30" s="773"/>
      <c r="O30" s="774"/>
      <c r="P30" s="853" t="s">
        <v>59</v>
      </c>
      <c r="Q30" s="773"/>
      <c r="R30" s="773"/>
      <c r="S30" s="773"/>
      <c r="T30" s="773"/>
      <c r="U30" s="773"/>
      <c r="V30" s="773"/>
      <c r="W30" s="773"/>
      <c r="X30" s="774"/>
      <c r="Y30" s="850"/>
      <c r="Z30" s="851"/>
      <c r="AA30" s="852"/>
      <c r="AB30" s="854" t="s">
        <v>11</v>
      </c>
      <c r="AC30" s="855"/>
      <c r="AD30" s="856"/>
      <c r="AE30" s="854" t="s">
        <v>357</v>
      </c>
      <c r="AF30" s="855"/>
      <c r="AG30" s="855"/>
      <c r="AH30" s="856"/>
      <c r="AI30" s="854" t="s">
        <v>363</v>
      </c>
      <c r="AJ30" s="855"/>
      <c r="AK30" s="855"/>
      <c r="AL30" s="856"/>
      <c r="AM30" s="910" t="s">
        <v>472</v>
      </c>
      <c r="AN30" s="910"/>
      <c r="AO30" s="910"/>
      <c r="AP30" s="854"/>
      <c r="AQ30" s="766" t="s">
        <v>355</v>
      </c>
      <c r="AR30" s="767"/>
      <c r="AS30" s="767"/>
      <c r="AT30" s="768"/>
      <c r="AU30" s="773" t="s">
        <v>253</v>
      </c>
      <c r="AV30" s="773"/>
      <c r="AW30" s="773"/>
      <c r="AX30" s="911"/>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558</v>
      </c>
      <c r="AR31" s="193"/>
      <c r="AS31" s="126" t="s">
        <v>356</v>
      </c>
      <c r="AT31" s="127"/>
      <c r="AU31" s="192">
        <v>29</v>
      </c>
      <c r="AV31" s="192"/>
      <c r="AW31" s="394" t="s">
        <v>300</v>
      </c>
      <c r="AX31" s="395"/>
    </row>
    <row r="32" spans="1:50" ht="23.25" customHeight="1" x14ac:dyDescent="0.15">
      <c r="A32" s="399"/>
      <c r="B32" s="397"/>
      <c r="C32" s="397"/>
      <c r="D32" s="397"/>
      <c r="E32" s="397"/>
      <c r="F32" s="398"/>
      <c r="G32" s="560" t="s">
        <v>569</v>
      </c>
      <c r="H32" s="561"/>
      <c r="I32" s="561"/>
      <c r="J32" s="561"/>
      <c r="K32" s="561"/>
      <c r="L32" s="561"/>
      <c r="M32" s="561"/>
      <c r="N32" s="561"/>
      <c r="O32" s="562"/>
      <c r="P32" s="98" t="s">
        <v>615</v>
      </c>
      <c r="Q32" s="98"/>
      <c r="R32" s="98"/>
      <c r="S32" s="98"/>
      <c r="T32" s="98"/>
      <c r="U32" s="98"/>
      <c r="V32" s="98"/>
      <c r="W32" s="98"/>
      <c r="X32" s="99"/>
      <c r="Y32" s="467" t="s">
        <v>12</v>
      </c>
      <c r="Z32" s="527"/>
      <c r="AA32" s="528"/>
      <c r="AB32" s="457" t="s">
        <v>570</v>
      </c>
      <c r="AC32" s="457"/>
      <c r="AD32" s="457"/>
      <c r="AE32" s="211">
        <v>86</v>
      </c>
      <c r="AF32" s="212"/>
      <c r="AG32" s="212"/>
      <c r="AH32" s="212"/>
      <c r="AI32" s="211">
        <v>78</v>
      </c>
      <c r="AJ32" s="212"/>
      <c r="AK32" s="212"/>
      <c r="AL32" s="212"/>
      <c r="AM32" s="211">
        <v>92</v>
      </c>
      <c r="AN32" s="212"/>
      <c r="AO32" s="212"/>
      <c r="AP32" s="212"/>
      <c r="AQ32" s="333" t="s">
        <v>558</v>
      </c>
      <c r="AR32" s="200"/>
      <c r="AS32" s="200"/>
      <c r="AT32" s="334"/>
      <c r="AU32" s="212">
        <v>92</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571</v>
      </c>
      <c r="AC33" s="519"/>
      <c r="AD33" s="519"/>
      <c r="AE33" s="211">
        <v>80</v>
      </c>
      <c r="AF33" s="212"/>
      <c r="AG33" s="212"/>
      <c r="AH33" s="212"/>
      <c r="AI33" s="211">
        <v>80</v>
      </c>
      <c r="AJ33" s="212"/>
      <c r="AK33" s="212"/>
      <c r="AL33" s="212"/>
      <c r="AM33" s="211">
        <v>80</v>
      </c>
      <c r="AN33" s="212"/>
      <c r="AO33" s="212"/>
      <c r="AP33" s="212"/>
      <c r="AQ33" s="333" t="s">
        <v>558</v>
      </c>
      <c r="AR33" s="200"/>
      <c r="AS33" s="200"/>
      <c r="AT33" s="334"/>
      <c r="AU33" s="212">
        <v>80</v>
      </c>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v>107.5</v>
      </c>
      <c r="AF34" s="212"/>
      <c r="AG34" s="212"/>
      <c r="AH34" s="212"/>
      <c r="AI34" s="211">
        <v>97.5</v>
      </c>
      <c r="AJ34" s="212"/>
      <c r="AK34" s="212"/>
      <c r="AL34" s="212"/>
      <c r="AM34" s="211">
        <v>115.1</v>
      </c>
      <c r="AN34" s="212"/>
      <c r="AO34" s="212"/>
      <c r="AP34" s="212"/>
      <c r="AQ34" s="333" t="s">
        <v>558</v>
      </c>
      <c r="AR34" s="200"/>
      <c r="AS34" s="200"/>
      <c r="AT34" s="334"/>
      <c r="AU34" s="212">
        <v>115.1</v>
      </c>
      <c r="AV34" s="212"/>
      <c r="AW34" s="212"/>
      <c r="AX34" s="214"/>
    </row>
    <row r="35" spans="1:50" ht="23.25" customHeight="1" x14ac:dyDescent="0.15">
      <c r="A35" s="219" t="s">
        <v>527</v>
      </c>
      <c r="B35" s="220"/>
      <c r="C35" s="220"/>
      <c r="D35" s="220"/>
      <c r="E35" s="220"/>
      <c r="F35" s="221"/>
      <c r="G35" s="225" t="s">
        <v>614</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69" t="s">
        <v>491</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5"/>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9" t="s">
        <v>491</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5"/>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19" t="s">
        <v>253</v>
      </c>
      <c r="AV51" s="919"/>
      <c r="AW51" s="919"/>
      <c r="AX51" s="920"/>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19" t="s">
        <v>253</v>
      </c>
      <c r="AV58" s="919"/>
      <c r="AW58" s="919"/>
      <c r="AX58" s="920"/>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517</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517</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518</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516</v>
      </c>
      <c r="X70" s="304"/>
      <c r="Y70" s="263" t="s">
        <v>12</v>
      </c>
      <c r="Z70" s="263"/>
      <c r="AA70" s="264"/>
      <c r="AB70" s="265" t="s">
        <v>517</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517</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518</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6"/>
      <c r="AF77" s="887"/>
      <c r="AG77" s="887"/>
      <c r="AH77" s="887"/>
      <c r="AI77" s="886"/>
      <c r="AJ77" s="887"/>
      <c r="AK77" s="887"/>
      <c r="AL77" s="887"/>
      <c r="AM77" s="886"/>
      <c r="AN77" s="887"/>
      <c r="AO77" s="887"/>
      <c r="AP77" s="887"/>
      <c r="AQ77" s="333"/>
      <c r="AR77" s="200"/>
      <c r="AS77" s="200"/>
      <c r="AT77" s="334"/>
      <c r="AU77" s="212"/>
      <c r="AV77" s="212"/>
      <c r="AW77" s="212"/>
      <c r="AX77" s="214"/>
    </row>
    <row r="78" spans="1:50" ht="69.75" hidden="1" customHeight="1" x14ac:dyDescent="0.15">
      <c r="A78" s="328" t="s">
        <v>530</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78"/>
      <c r="Z78" s="878"/>
      <c r="AA78" s="878"/>
      <c r="AB78" s="878"/>
      <c r="AC78" s="878"/>
      <c r="AD78" s="878"/>
      <c r="AE78" s="878"/>
      <c r="AF78" s="878"/>
      <c r="AG78" s="878"/>
      <c r="AH78" s="878"/>
      <c r="AI78" s="878"/>
      <c r="AJ78" s="878"/>
      <c r="AK78" s="878"/>
      <c r="AL78" s="878"/>
      <c r="AM78" s="878"/>
      <c r="AN78" s="878"/>
      <c r="AO78" s="878"/>
      <c r="AP78" s="878"/>
      <c r="AQ78" s="878"/>
      <c r="AR78" s="878"/>
      <c r="AS78" s="878"/>
      <c r="AT78" s="878"/>
      <c r="AU78" s="878"/>
      <c r="AV78" s="878"/>
      <c r="AW78" s="878"/>
      <c r="AX78" s="879"/>
    </row>
    <row r="79" spans="1:50" ht="18.75" customHeight="1" thickBot="1" x14ac:dyDescent="0.2">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2"/>
    </row>
    <row r="80" spans="1:50" ht="18.75" hidden="1" customHeight="1" x14ac:dyDescent="0.15">
      <c r="A80" s="860"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548</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1"/>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1"/>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0"/>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1"/>
    </row>
    <row r="83" spans="1:60" ht="22.5" hidden="1" customHeight="1" x14ac:dyDescent="0.15">
      <c r="A83" s="861"/>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2"/>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3"/>
    </row>
    <row r="84" spans="1:60" ht="19.5" hidden="1" customHeight="1" x14ac:dyDescent="0.15">
      <c r="A84" s="861"/>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4"/>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5"/>
    </row>
    <row r="85" spans="1:60" ht="18.75" hidden="1" customHeight="1" x14ac:dyDescent="0.15">
      <c r="A85" s="861"/>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1"/>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1"/>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1"/>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1"/>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1"/>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1"/>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1"/>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1"/>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1"/>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1"/>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1"/>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1"/>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1"/>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2"/>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1" t="s">
        <v>13</v>
      </c>
      <c r="Z99" s="892"/>
      <c r="AA99" s="893"/>
      <c r="AB99" s="888" t="s">
        <v>14</v>
      </c>
      <c r="AC99" s="889"/>
      <c r="AD99" s="890"/>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0"/>
      <c r="Z100" s="851"/>
      <c r="AA100" s="852"/>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540</v>
      </c>
      <c r="AV100" s="314"/>
      <c r="AW100" s="314"/>
      <c r="AX100" s="316"/>
    </row>
    <row r="101" spans="1:60" ht="23.25" customHeight="1" x14ac:dyDescent="0.15">
      <c r="A101" s="418"/>
      <c r="B101" s="419"/>
      <c r="C101" s="419"/>
      <c r="D101" s="419"/>
      <c r="E101" s="419"/>
      <c r="F101" s="420"/>
      <c r="G101" s="98" t="s">
        <v>572</v>
      </c>
      <c r="H101" s="98"/>
      <c r="I101" s="98"/>
      <c r="J101" s="98"/>
      <c r="K101" s="98"/>
      <c r="L101" s="98"/>
      <c r="M101" s="98"/>
      <c r="N101" s="98"/>
      <c r="O101" s="98"/>
      <c r="P101" s="98"/>
      <c r="Q101" s="98"/>
      <c r="R101" s="98"/>
      <c r="S101" s="98"/>
      <c r="T101" s="98"/>
      <c r="U101" s="98"/>
      <c r="V101" s="98"/>
      <c r="W101" s="98"/>
      <c r="X101" s="99"/>
      <c r="Y101" s="538" t="s">
        <v>55</v>
      </c>
      <c r="Z101" s="539"/>
      <c r="AA101" s="540"/>
      <c r="AB101" s="457" t="s">
        <v>573</v>
      </c>
      <c r="AC101" s="457"/>
      <c r="AD101" s="457"/>
      <c r="AE101" s="211">
        <v>4</v>
      </c>
      <c r="AF101" s="212"/>
      <c r="AG101" s="212"/>
      <c r="AH101" s="213"/>
      <c r="AI101" s="211">
        <v>4</v>
      </c>
      <c r="AJ101" s="212"/>
      <c r="AK101" s="212"/>
      <c r="AL101" s="213"/>
      <c r="AM101" s="211">
        <v>4</v>
      </c>
      <c r="AN101" s="212"/>
      <c r="AO101" s="212"/>
      <c r="AP101" s="213"/>
      <c r="AQ101" s="211" t="s">
        <v>558</v>
      </c>
      <c r="AR101" s="212"/>
      <c r="AS101" s="212"/>
      <c r="AT101" s="213"/>
      <c r="AU101" s="211" t="s">
        <v>574</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573</v>
      </c>
      <c r="AC102" s="457"/>
      <c r="AD102" s="457"/>
      <c r="AE102" s="414">
        <v>2</v>
      </c>
      <c r="AF102" s="414"/>
      <c r="AG102" s="414"/>
      <c r="AH102" s="414"/>
      <c r="AI102" s="414">
        <v>2</v>
      </c>
      <c r="AJ102" s="414"/>
      <c r="AK102" s="414"/>
      <c r="AL102" s="414"/>
      <c r="AM102" s="414">
        <v>2</v>
      </c>
      <c r="AN102" s="414"/>
      <c r="AO102" s="414"/>
      <c r="AP102" s="414"/>
      <c r="AQ102" s="266" t="s">
        <v>574</v>
      </c>
      <c r="AR102" s="267"/>
      <c r="AS102" s="267"/>
      <c r="AT102" s="312"/>
      <c r="AU102" s="266" t="s">
        <v>575</v>
      </c>
      <c r="AV102" s="267"/>
      <c r="AW102" s="267"/>
      <c r="AX102" s="312"/>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540</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540</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540</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540</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541</v>
      </c>
      <c r="AR115" s="591"/>
      <c r="AS115" s="591"/>
      <c r="AT115" s="591"/>
      <c r="AU115" s="591"/>
      <c r="AV115" s="591"/>
      <c r="AW115" s="591"/>
      <c r="AX115" s="592"/>
    </row>
    <row r="116" spans="1:50" ht="23.25" customHeight="1" x14ac:dyDescent="0.15">
      <c r="A116" s="435"/>
      <c r="B116" s="436"/>
      <c r="C116" s="436"/>
      <c r="D116" s="436"/>
      <c r="E116" s="436"/>
      <c r="F116" s="437"/>
      <c r="G116" s="389" t="s">
        <v>576</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577</v>
      </c>
      <c r="AC116" s="459"/>
      <c r="AD116" s="460"/>
      <c r="AE116" s="414">
        <v>538.5</v>
      </c>
      <c r="AF116" s="414"/>
      <c r="AG116" s="414"/>
      <c r="AH116" s="414"/>
      <c r="AI116" s="414">
        <v>477.2</v>
      </c>
      <c r="AJ116" s="414"/>
      <c r="AK116" s="414"/>
      <c r="AL116" s="414"/>
      <c r="AM116" s="414">
        <v>512.6</v>
      </c>
      <c r="AN116" s="414"/>
      <c r="AO116" s="414"/>
      <c r="AP116" s="414"/>
      <c r="AQ116" s="211" t="s">
        <v>581</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578</v>
      </c>
      <c r="AC117" s="469"/>
      <c r="AD117" s="470"/>
      <c r="AE117" s="547" t="s">
        <v>579</v>
      </c>
      <c r="AF117" s="547"/>
      <c r="AG117" s="547"/>
      <c r="AH117" s="547"/>
      <c r="AI117" s="547" t="s">
        <v>580</v>
      </c>
      <c r="AJ117" s="547"/>
      <c r="AK117" s="547"/>
      <c r="AL117" s="547"/>
      <c r="AM117" s="547" t="s">
        <v>612</v>
      </c>
      <c r="AN117" s="547"/>
      <c r="AO117" s="547"/>
      <c r="AP117" s="547"/>
      <c r="AQ117" s="547" t="s">
        <v>582</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541</v>
      </c>
      <c r="AR118" s="591"/>
      <c r="AS118" s="591"/>
      <c r="AT118" s="591"/>
      <c r="AU118" s="591"/>
      <c r="AV118" s="591"/>
      <c r="AW118" s="591"/>
      <c r="AX118" s="592"/>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541</v>
      </c>
      <c r="AR121" s="591"/>
      <c r="AS121" s="591"/>
      <c r="AT121" s="591"/>
      <c r="AU121" s="591"/>
      <c r="AV121" s="591"/>
      <c r="AW121" s="591"/>
      <c r="AX121" s="592"/>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541</v>
      </c>
      <c r="AR124" s="591"/>
      <c r="AS124" s="591"/>
      <c r="AT124" s="591"/>
      <c r="AU124" s="591"/>
      <c r="AV124" s="591"/>
      <c r="AW124" s="591"/>
      <c r="AX124" s="592"/>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24"/>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5"/>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1"/>
      <c r="Z127" s="922"/>
      <c r="AA127" s="923"/>
      <c r="AB127" s="240" t="s">
        <v>11</v>
      </c>
      <c r="AC127" s="241"/>
      <c r="AD127" s="242"/>
      <c r="AE127" s="411" t="s">
        <v>357</v>
      </c>
      <c r="AF127" s="412"/>
      <c r="AG127" s="412"/>
      <c r="AH127" s="413"/>
      <c r="AI127" s="411" t="s">
        <v>363</v>
      </c>
      <c r="AJ127" s="412"/>
      <c r="AK127" s="412"/>
      <c r="AL127" s="413"/>
      <c r="AM127" s="411" t="s">
        <v>472</v>
      </c>
      <c r="AN127" s="412"/>
      <c r="AO127" s="412"/>
      <c r="AP127" s="413"/>
      <c r="AQ127" s="590" t="s">
        <v>541</v>
      </c>
      <c r="AR127" s="591"/>
      <c r="AS127" s="591"/>
      <c r="AT127" s="591"/>
      <c r="AU127" s="591"/>
      <c r="AV127" s="591"/>
      <c r="AW127" s="591"/>
      <c r="AX127" s="592"/>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638</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639</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v>30</v>
      </c>
      <c r="AR133" s="192"/>
      <c r="AS133" s="126" t="s">
        <v>356</v>
      </c>
      <c r="AT133" s="127"/>
      <c r="AU133" s="193" t="s">
        <v>575</v>
      </c>
      <c r="AV133" s="193"/>
      <c r="AW133" s="126" t="s">
        <v>300</v>
      </c>
      <c r="AX133" s="188"/>
    </row>
    <row r="134" spans="1:50" ht="39.75" customHeight="1" x14ac:dyDescent="0.15">
      <c r="A134" s="182"/>
      <c r="B134" s="179"/>
      <c r="C134" s="173"/>
      <c r="D134" s="179"/>
      <c r="E134" s="173"/>
      <c r="F134" s="174"/>
      <c r="G134" s="97" t="s">
        <v>640</v>
      </c>
      <c r="H134" s="98"/>
      <c r="I134" s="98"/>
      <c r="J134" s="98"/>
      <c r="K134" s="98"/>
      <c r="L134" s="98"/>
      <c r="M134" s="98"/>
      <c r="N134" s="98"/>
      <c r="O134" s="98"/>
      <c r="P134" s="98"/>
      <c r="Q134" s="98"/>
      <c r="R134" s="98"/>
      <c r="S134" s="98"/>
      <c r="T134" s="98"/>
      <c r="U134" s="98"/>
      <c r="V134" s="98"/>
      <c r="W134" s="98"/>
      <c r="X134" s="99"/>
      <c r="Y134" s="194" t="s">
        <v>379</v>
      </c>
      <c r="Z134" s="195"/>
      <c r="AA134" s="196"/>
      <c r="AB134" s="197" t="s">
        <v>518</v>
      </c>
      <c r="AC134" s="198"/>
      <c r="AD134" s="198"/>
      <c r="AE134" s="199" t="s">
        <v>558</v>
      </c>
      <c r="AF134" s="200"/>
      <c r="AG134" s="200"/>
      <c r="AH134" s="200"/>
      <c r="AI134" s="199" t="s">
        <v>558</v>
      </c>
      <c r="AJ134" s="200"/>
      <c r="AK134" s="200"/>
      <c r="AL134" s="200"/>
      <c r="AM134" s="199" t="s">
        <v>558</v>
      </c>
      <c r="AN134" s="200"/>
      <c r="AO134" s="200"/>
      <c r="AP134" s="200"/>
      <c r="AQ134" s="199" t="s">
        <v>583</v>
      </c>
      <c r="AR134" s="200"/>
      <c r="AS134" s="200"/>
      <c r="AT134" s="200"/>
      <c r="AU134" s="199" t="s">
        <v>574</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518</v>
      </c>
      <c r="AC135" s="206"/>
      <c r="AD135" s="206"/>
      <c r="AE135" s="199" t="s">
        <v>558</v>
      </c>
      <c r="AF135" s="200"/>
      <c r="AG135" s="200"/>
      <c r="AH135" s="200"/>
      <c r="AI135" s="199" t="s">
        <v>558</v>
      </c>
      <c r="AJ135" s="200"/>
      <c r="AK135" s="200"/>
      <c r="AL135" s="200"/>
      <c r="AM135" s="199" t="s">
        <v>558</v>
      </c>
      <c r="AN135" s="200"/>
      <c r="AO135" s="200"/>
      <c r="AP135" s="200"/>
      <c r="AQ135" s="199">
        <v>62</v>
      </c>
      <c r="AR135" s="200"/>
      <c r="AS135" s="200"/>
      <c r="AT135" s="200"/>
      <c r="AU135" s="199" t="s">
        <v>575</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39.950000000000003" customHeight="1" x14ac:dyDescent="0.15">
      <c r="A188" s="182"/>
      <c r="B188" s="179"/>
      <c r="C188" s="173"/>
      <c r="D188" s="179"/>
      <c r="E188" s="118" t="s">
        <v>584</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39.950000000000003"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26"/>
      <c r="E430" s="167" t="s">
        <v>388</v>
      </c>
      <c r="F430" s="168"/>
      <c r="G430" s="894" t="s">
        <v>384</v>
      </c>
      <c r="H430" s="116"/>
      <c r="I430" s="116"/>
      <c r="J430" s="895" t="s">
        <v>574</v>
      </c>
      <c r="K430" s="896"/>
      <c r="L430" s="896"/>
      <c r="M430" s="896"/>
      <c r="N430" s="896"/>
      <c r="O430" s="896"/>
      <c r="P430" s="896"/>
      <c r="Q430" s="896"/>
      <c r="R430" s="896"/>
      <c r="S430" s="896"/>
      <c r="T430" s="897"/>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8"/>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535</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558</v>
      </c>
      <c r="AF432" s="193"/>
      <c r="AG432" s="126" t="s">
        <v>356</v>
      </c>
      <c r="AH432" s="127"/>
      <c r="AI432" s="149"/>
      <c r="AJ432" s="149"/>
      <c r="AK432" s="149"/>
      <c r="AL432" s="147"/>
      <c r="AM432" s="149"/>
      <c r="AN432" s="149"/>
      <c r="AO432" s="149"/>
      <c r="AP432" s="147"/>
      <c r="AQ432" s="589" t="s">
        <v>558</v>
      </c>
      <c r="AR432" s="193"/>
      <c r="AS432" s="126" t="s">
        <v>356</v>
      </c>
      <c r="AT432" s="127"/>
      <c r="AU432" s="193" t="s">
        <v>558</v>
      </c>
      <c r="AV432" s="193"/>
      <c r="AW432" s="126" t="s">
        <v>300</v>
      </c>
      <c r="AX432" s="188"/>
    </row>
    <row r="433" spans="1:50" ht="23.25" customHeight="1" x14ac:dyDescent="0.15">
      <c r="A433" s="182"/>
      <c r="B433" s="179"/>
      <c r="C433" s="173"/>
      <c r="D433" s="179"/>
      <c r="E433" s="335"/>
      <c r="F433" s="336"/>
      <c r="G433" s="97" t="s">
        <v>583</v>
      </c>
      <c r="H433" s="98"/>
      <c r="I433" s="98"/>
      <c r="J433" s="98"/>
      <c r="K433" s="98"/>
      <c r="L433" s="98"/>
      <c r="M433" s="98"/>
      <c r="N433" s="98"/>
      <c r="O433" s="98"/>
      <c r="P433" s="98"/>
      <c r="Q433" s="98"/>
      <c r="R433" s="98"/>
      <c r="S433" s="98"/>
      <c r="T433" s="98"/>
      <c r="U433" s="98"/>
      <c r="V433" s="98"/>
      <c r="W433" s="98"/>
      <c r="X433" s="99"/>
      <c r="Y433" s="194" t="s">
        <v>12</v>
      </c>
      <c r="Z433" s="195"/>
      <c r="AA433" s="196"/>
      <c r="AB433" s="206" t="s">
        <v>574</v>
      </c>
      <c r="AC433" s="206"/>
      <c r="AD433" s="206"/>
      <c r="AE433" s="333" t="s">
        <v>558</v>
      </c>
      <c r="AF433" s="200"/>
      <c r="AG433" s="200"/>
      <c r="AH433" s="200"/>
      <c r="AI433" s="333" t="s">
        <v>558</v>
      </c>
      <c r="AJ433" s="200"/>
      <c r="AK433" s="200"/>
      <c r="AL433" s="200"/>
      <c r="AM433" s="333" t="s">
        <v>558</v>
      </c>
      <c r="AN433" s="200"/>
      <c r="AO433" s="200"/>
      <c r="AP433" s="334"/>
      <c r="AQ433" s="333" t="s">
        <v>558</v>
      </c>
      <c r="AR433" s="200"/>
      <c r="AS433" s="200"/>
      <c r="AT433" s="334"/>
      <c r="AU433" s="200" t="s">
        <v>558</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574</v>
      </c>
      <c r="AC434" s="198"/>
      <c r="AD434" s="198"/>
      <c r="AE434" s="333" t="s">
        <v>558</v>
      </c>
      <c r="AF434" s="200"/>
      <c r="AG434" s="200"/>
      <c r="AH434" s="334"/>
      <c r="AI434" s="333" t="s">
        <v>558</v>
      </c>
      <c r="AJ434" s="200"/>
      <c r="AK434" s="200"/>
      <c r="AL434" s="200"/>
      <c r="AM434" s="333" t="s">
        <v>558</v>
      </c>
      <c r="AN434" s="200"/>
      <c r="AO434" s="200"/>
      <c r="AP434" s="334"/>
      <c r="AQ434" s="333" t="s">
        <v>558</v>
      </c>
      <c r="AR434" s="200"/>
      <c r="AS434" s="200"/>
      <c r="AT434" s="334"/>
      <c r="AU434" s="200" t="s">
        <v>558</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558</v>
      </c>
      <c r="AF435" s="200"/>
      <c r="AG435" s="200"/>
      <c r="AH435" s="334"/>
      <c r="AI435" s="333" t="s">
        <v>558</v>
      </c>
      <c r="AJ435" s="200"/>
      <c r="AK435" s="200"/>
      <c r="AL435" s="200"/>
      <c r="AM435" s="333" t="s">
        <v>558</v>
      </c>
      <c r="AN435" s="200"/>
      <c r="AO435" s="200"/>
      <c r="AP435" s="334"/>
      <c r="AQ435" s="333" t="s">
        <v>558</v>
      </c>
      <c r="AR435" s="200"/>
      <c r="AS435" s="200"/>
      <c r="AT435" s="334"/>
      <c r="AU435" s="200" t="s">
        <v>558</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535</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535</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535</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535</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535</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558</v>
      </c>
      <c r="AF457" s="193"/>
      <c r="AG457" s="126" t="s">
        <v>356</v>
      </c>
      <c r="AH457" s="127"/>
      <c r="AI457" s="149"/>
      <c r="AJ457" s="149"/>
      <c r="AK457" s="149"/>
      <c r="AL457" s="147"/>
      <c r="AM457" s="149"/>
      <c r="AN457" s="149"/>
      <c r="AO457" s="149"/>
      <c r="AP457" s="147"/>
      <c r="AQ457" s="589" t="s">
        <v>558</v>
      </c>
      <c r="AR457" s="193"/>
      <c r="AS457" s="126" t="s">
        <v>356</v>
      </c>
      <c r="AT457" s="127"/>
      <c r="AU457" s="193" t="s">
        <v>558</v>
      </c>
      <c r="AV457" s="193"/>
      <c r="AW457" s="126" t="s">
        <v>300</v>
      </c>
      <c r="AX457" s="188"/>
    </row>
    <row r="458" spans="1:50" ht="23.25" customHeight="1" x14ac:dyDescent="0.15">
      <c r="A458" s="182"/>
      <c r="B458" s="179"/>
      <c r="C458" s="173"/>
      <c r="D458" s="179"/>
      <c r="E458" s="335"/>
      <c r="F458" s="336"/>
      <c r="G458" s="97" t="s">
        <v>585</v>
      </c>
      <c r="H458" s="98"/>
      <c r="I458" s="98"/>
      <c r="J458" s="98"/>
      <c r="K458" s="98"/>
      <c r="L458" s="98"/>
      <c r="M458" s="98"/>
      <c r="N458" s="98"/>
      <c r="O458" s="98"/>
      <c r="P458" s="98"/>
      <c r="Q458" s="98"/>
      <c r="R458" s="98"/>
      <c r="S458" s="98"/>
      <c r="T458" s="98"/>
      <c r="U458" s="98"/>
      <c r="V458" s="98"/>
      <c r="W458" s="98"/>
      <c r="X458" s="99"/>
      <c r="Y458" s="194" t="s">
        <v>12</v>
      </c>
      <c r="Z458" s="195"/>
      <c r="AA458" s="196"/>
      <c r="AB458" s="206" t="s">
        <v>558</v>
      </c>
      <c r="AC458" s="206"/>
      <c r="AD458" s="206"/>
      <c r="AE458" s="333" t="s">
        <v>558</v>
      </c>
      <c r="AF458" s="200"/>
      <c r="AG458" s="200"/>
      <c r="AH458" s="200"/>
      <c r="AI458" s="333" t="s">
        <v>558</v>
      </c>
      <c r="AJ458" s="200"/>
      <c r="AK458" s="200"/>
      <c r="AL458" s="200"/>
      <c r="AM458" s="333" t="s">
        <v>558</v>
      </c>
      <c r="AN458" s="200"/>
      <c r="AO458" s="200"/>
      <c r="AP458" s="334"/>
      <c r="AQ458" s="333" t="s">
        <v>558</v>
      </c>
      <c r="AR458" s="200"/>
      <c r="AS458" s="200"/>
      <c r="AT458" s="334"/>
      <c r="AU458" s="200" t="s">
        <v>558</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558</v>
      </c>
      <c r="AC459" s="198"/>
      <c r="AD459" s="198"/>
      <c r="AE459" s="333" t="s">
        <v>558</v>
      </c>
      <c r="AF459" s="200"/>
      <c r="AG459" s="200"/>
      <c r="AH459" s="334"/>
      <c r="AI459" s="333" t="s">
        <v>558</v>
      </c>
      <c r="AJ459" s="200"/>
      <c r="AK459" s="200"/>
      <c r="AL459" s="200"/>
      <c r="AM459" s="333" t="s">
        <v>558</v>
      </c>
      <c r="AN459" s="200"/>
      <c r="AO459" s="200"/>
      <c r="AP459" s="334"/>
      <c r="AQ459" s="333" t="s">
        <v>558</v>
      </c>
      <c r="AR459" s="200"/>
      <c r="AS459" s="200"/>
      <c r="AT459" s="334"/>
      <c r="AU459" s="200" t="s">
        <v>558</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558</v>
      </c>
      <c r="AF460" s="200"/>
      <c r="AG460" s="200"/>
      <c r="AH460" s="334"/>
      <c r="AI460" s="333" t="s">
        <v>558</v>
      </c>
      <c r="AJ460" s="200"/>
      <c r="AK460" s="200"/>
      <c r="AL460" s="200"/>
      <c r="AM460" s="333" t="s">
        <v>558</v>
      </c>
      <c r="AN460" s="200"/>
      <c r="AO460" s="200"/>
      <c r="AP460" s="334"/>
      <c r="AQ460" s="333" t="s">
        <v>558</v>
      </c>
      <c r="AR460" s="200"/>
      <c r="AS460" s="200"/>
      <c r="AT460" s="334"/>
      <c r="AU460" s="200" t="s">
        <v>558</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535</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535</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535</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535</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574</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4" t="s">
        <v>384</v>
      </c>
      <c r="H484" s="116"/>
      <c r="I484" s="116"/>
      <c r="J484" s="895"/>
      <c r="K484" s="896"/>
      <c r="L484" s="896"/>
      <c r="M484" s="896"/>
      <c r="N484" s="896"/>
      <c r="O484" s="896"/>
      <c r="P484" s="896"/>
      <c r="Q484" s="896"/>
      <c r="R484" s="896"/>
      <c r="S484" s="896"/>
      <c r="T484" s="897"/>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8"/>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535</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535</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535</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535</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535</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535</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535</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535</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535</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535</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4" t="s">
        <v>384</v>
      </c>
      <c r="H538" s="116"/>
      <c r="I538" s="116"/>
      <c r="J538" s="895"/>
      <c r="K538" s="896"/>
      <c r="L538" s="896"/>
      <c r="M538" s="896"/>
      <c r="N538" s="896"/>
      <c r="O538" s="896"/>
      <c r="P538" s="896"/>
      <c r="Q538" s="896"/>
      <c r="R538" s="896"/>
      <c r="S538" s="896"/>
      <c r="T538" s="897"/>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8"/>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535</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535</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535</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535</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535</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535</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535</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535</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535</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535</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4" t="s">
        <v>384</v>
      </c>
      <c r="H592" s="116"/>
      <c r="I592" s="116"/>
      <c r="J592" s="895"/>
      <c r="K592" s="896"/>
      <c r="L592" s="896"/>
      <c r="M592" s="896"/>
      <c r="N592" s="896"/>
      <c r="O592" s="896"/>
      <c r="P592" s="896"/>
      <c r="Q592" s="896"/>
      <c r="R592" s="896"/>
      <c r="S592" s="896"/>
      <c r="T592" s="897"/>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8"/>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535</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535</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535</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535</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535</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535</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535</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535</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535</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535</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4" t="s">
        <v>384</v>
      </c>
      <c r="H646" s="116"/>
      <c r="I646" s="116"/>
      <c r="J646" s="895"/>
      <c r="K646" s="896"/>
      <c r="L646" s="896"/>
      <c r="M646" s="896"/>
      <c r="N646" s="896"/>
      <c r="O646" s="896"/>
      <c r="P646" s="896"/>
      <c r="Q646" s="896"/>
      <c r="R646" s="896"/>
      <c r="S646" s="896"/>
      <c r="T646" s="897"/>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8"/>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535</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535</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535</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535</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535</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535</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535</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535</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535</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535</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27"/>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2" t="s">
        <v>47</v>
      </c>
      <c r="B700" s="903"/>
      <c r="C700" s="903"/>
      <c r="D700" s="903"/>
      <c r="E700" s="903"/>
      <c r="F700" s="903"/>
      <c r="G700" s="903"/>
      <c r="H700" s="903"/>
      <c r="I700" s="903"/>
      <c r="J700" s="903"/>
      <c r="K700" s="903"/>
      <c r="L700" s="903"/>
      <c r="M700" s="903"/>
      <c r="N700" s="903"/>
      <c r="O700" s="903"/>
      <c r="P700" s="903"/>
      <c r="Q700" s="903"/>
      <c r="R700" s="903"/>
      <c r="S700" s="903"/>
      <c r="T700" s="903"/>
      <c r="U700" s="903"/>
      <c r="V700" s="903"/>
      <c r="W700" s="903"/>
      <c r="X700" s="903"/>
      <c r="Y700" s="903"/>
      <c r="Z700" s="903"/>
      <c r="AA700" s="903"/>
      <c r="AB700" s="903"/>
      <c r="AC700" s="903"/>
      <c r="AD700" s="903"/>
      <c r="AE700" s="903"/>
      <c r="AF700" s="903"/>
      <c r="AG700" s="903"/>
      <c r="AH700" s="903"/>
      <c r="AI700" s="903"/>
      <c r="AJ700" s="903"/>
      <c r="AK700" s="903"/>
      <c r="AL700" s="903"/>
      <c r="AM700" s="903"/>
      <c r="AN700" s="903"/>
      <c r="AO700" s="903"/>
      <c r="AP700" s="903"/>
      <c r="AQ700" s="903"/>
      <c r="AR700" s="903"/>
      <c r="AS700" s="903"/>
      <c r="AT700" s="903"/>
      <c r="AU700" s="903"/>
      <c r="AV700" s="903"/>
      <c r="AW700" s="903"/>
      <c r="AX700" s="904"/>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0" t="s">
        <v>31</v>
      </c>
      <c r="AH701" s="378"/>
      <c r="AI701" s="378"/>
      <c r="AJ701" s="378"/>
      <c r="AK701" s="378"/>
      <c r="AL701" s="378"/>
      <c r="AM701" s="378"/>
      <c r="AN701" s="378"/>
      <c r="AO701" s="378"/>
      <c r="AP701" s="378"/>
      <c r="AQ701" s="378"/>
      <c r="AR701" s="378"/>
      <c r="AS701" s="378"/>
      <c r="AT701" s="378"/>
      <c r="AU701" s="378"/>
      <c r="AV701" s="378"/>
      <c r="AW701" s="378"/>
      <c r="AX701" s="821"/>
    </row>
    <row r="702" spans="1:50" ht="81" customHeight="1" x14ac:dyDescent="0.15">
      <c r="A702" s="866" t="s">
        <v>259</v>
      </c>
      <c r="B702" s="867"/>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550</v>
      </c>
      <c r="AE702" s="339"/>
      <c r="AF702" s="339"/>
      <c r="AG702" s="381" t="s">
        <v>606</v>
      </c>
      <c r="AH702" s="382"/>
      <c r="AI702" s="382"/>
      <c r="AJ702" s="382"/>
      <c r="AK702" s="382"/>
      <c r="AL702" s="382"/>
      <c r="AM702" s="382"/>
      <c r="AN702" s="382"/>
      <c r="AO702" s="382"/>
      <c r="AP702" s="382"/>
      <c r="AQ702" s="382"/>
      <c r="AR702" s="382"/>
      <c r="AS702" s="382"/>
      <c r="AT702" s="382"/>
      <c r="AU702" s="382"/>
      <c r="AV702" s="382"/>
      <c r="AW702" s="382"/>
      <c r="AX702" s="383"/>
    </row>
    <row r="703" spans="1:50" ht="95.1" customHeight="1" x14ac:dyDescent="0.15">
      <c r="A703" s="868"/>
      <c r="B703" s="869"/>
      <c r="C703" s="812" t="s">
        <v>37</v>
      </c>
      <c r="D703" s="813"/>
      <c r="E703" s="813"/>
      <c r="F703" s="813"/>
      <c r="G703" s="813"/>
      <c r="H703" s="813"/>
      <c r="I703" s="813"/>
      <c r="J703" s="813"/>
      <c r="K703" s="813"/>
      <c r="L703" s="813"/>
      <c r="M703" s="813"/>
      <c r="N703" s="813"/>
      <c r="O703" s="813"/>
      <c r="P703" s="813"/>
      <c r="Q703" s="813"/>
      <c r="R703" s="813"/>
      <c r="S703" s="813"/>
      <c r="T703" s="813"/>
      <c r="U703" s="813"/>
      <c r="V703" s="813"/>
      <c r="W703" s="813"/>
      <c r="X703" s="813"/>
      <c r="Y703" s="813"/>
      <c r="Z703" s="813"/>
      <c r="AA703" s="813"/>
      <c r="AB703" s="813"/>
      <c r="AC703" s="388"/>
      <c r="AD703" s="321" t="s">
        <v>550</v>
      </c>
      <c r="AE703" s="322"/>
      <c r="AF703" s="322"/>
      <c r="AG703" s="94" t="s">
        <v>616</v>
      </c>
      <c r="AH703" s="95"/>
      <c r="AI703" s="95"/>
      <c r="AJ703" s="95"/>
      <c r="AK703" s="95"/>
      <c r="AL703" s="95"/>
      <c r="AM703" s="95"/>
      <c r="AN703" s="95"/>
      <c r="AO703" s="95"/>
      <c r="AP703" s="95"/>
      <c r="AQ703" s="95"/>
      <c r="AR703" s="95"/>
      <c r="AS703" s="95"/>
      <c r="AT703" s="95"/>
      <c r="AU703" s="95"/>
      <c r="AV703" s="95"/>
      <c r="AW703" s="95"/>
      <c r="AX703" s="96"/>
    </row>
    <row r="704" spans="1:50" ht="81" customHeight="1" x14ac:dyDescent="0.15">
      <c r="A704" s="870"/>
      <c r="B704" s="871"/>
      <c r="C704" s="814" t="s">
        <v>261</v>
      </c>
      <c r="D704" s="815"/>
      <c r="E704" s="815"/>
      <c r="F704" s="815"/>
      <c r="G704" s="815"/>
      <c r="H704" s="815"/>
      <c r="I704" s="815"/>
      <c r="J704" s="815"/>
      <c r="K704" s="815"/>
      <c r="L704" s="815"/>
      <c r="M704" s="815"/>
      <c r="N704" s="815"/>
      <c r="O704" s="815"/>
      <c r="P704" s="815"/>
      <c r="Q704" s="815"/>
      <c r="R704" s="815"/>
      <c r="S704" s="815"/>
      <c r="T704" s="815"/>
      <c r="U704" s="815"/>
      <c r="V704" s="815"/>
      <c r="W704" s="815"/>
      <c r="X704" s="815"/>
      <c r="Y704" s="815"/>
      <c r="Z704" s="815"/>
      <c r="AA704" s="815"/>
      <c r="AB704" s="815"/>
      <c r="AC704" s="816"/>
      <c r="AD704" s="781" t="s">
        <v>550</v>
      </c>
      <c r="AE704" s="782"/>
      <c r="AF704" s="782"/>
      <c r="AG704" s="160" t="s">
        <v>617</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17" t="s">
        <v>41</v>
      </c>
      <c r="D705" s="818"/>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19"/>
      <c r="AD705" s="713" t="s">
        <v>550</v>
      </c>
      <c r="AE705" s="714"/>
      <c r="AF705" s="714"/>
      <c r="AG705" s="118" t="s">
        <v>607</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3"/>
      <c r="D706" s="794"/>
      <c r="E706" s="729" t="s">
        <v>528</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t="s">
        <v>604</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5"/>
      <c r="D707" s="796"/>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1" t="s">
        <v>604</v>
      </c>
      <c r="AE707" s="832"/>
      <c r="AF707" s="832"/>
      <c r="AG707" s="160"/>
      <c r="AH707" s="101"/>
      <c r="AI707" s="101"/>
      <c r="AJ707" s="101"/>
      <c r="AK707" s="101"/>
      <c r="AL707" s="101"/>
      <c r="AM707" s="101"/>
      <c r="AN707" s="101"/>
      <c r="AO707" s="101"/>
      <c r="AP707" s="101"/>
      <c r="AQ707" s="101"/>
      <c r="AR707" s="101"/>
      <c r="AS707" s="101"/>
      <c r="AT707" s="101"/>
      <c r="AU707" s="101"/>
      <c r="AV707" s="101"/>
      <c r="AW707" s="101"/>
      <c r="AX707" s="161"/>
    </row>
    <row r="708" spans="1:50" ht="39.950000000000003" customHeight="1" x14ac:dyDescent="0.15">
      <c r="A708" s="641"/>
      <c r="B708" s="643"/>
      <c r="C708" s="809" t="s">
        <v>42</v>
      </c>
      <c r="D708" s="810"/>
      <c r="E708" s="810"/>
      <c r="F708" s="810"/>
      <c r="G708" s="810"/>
      <c r="H708" s="810"/>
      <c r="I708" s="810"/>
      <c r="J708" s="810"/>
      <c r="K708" s="810"/>
      <c r="L708" s="810"/>
      <c r="M708" s="810"/>
      <c r="N708" s="810"/>
      <c r="O708" s="810"/>
      <c r="P708" s="810"/>
      <c r="Q708" s="810"/>
      <c r="R708" s="810"/>
      <c r="S708" s="810"/>
      <c r="T708" s="810"/>
      <c r="U708" s="810"/>
      <c r="V708" s="810"/>
      <c r="W708" s="810"/>
      <c r="X708" s="810"/>
      <c r="Y708" s="810"/>
      <c r="Z708" s="810"/>
      <c r="AA708" s="810"/>
      <c r="AB708" s="810"/>
      <c r="AC708" s="810"/>
      <c r="AD708" s="603" t="s">
        <v>550</v>
      </c>
      <c r="AE708" s="604"/>
      <c r="AF708" s="604"/>
      <c r="AG708" s="741" t="s">
        <v>608</v>
      </c>
      <c r="AH708" s="742"/>
      <c r="AI708" s="742"/>
      <c r="AJ708" s="742"/>
      <c r="AK708" s="742"/>
      <c r="AL708" s="742"/>
      <c r="AM708" s="742"/>
      <c r="AN708" s="742"/>
      <c r="AO708" s="742"/>
      <c r="AP708" s="742"/>
      <c r="AQ708" s="742"/>
      <c r="AR708" s="742"/>
      <c r="AS708" s="742"/>
      <c r="AT708" s="742"/>
      <c r="AU708" s="742"/>
      <c r="AV708" s="742"/>
      <c r="AW708" s="742"/>
      <c r="AX708" s="743"/>
    </row>
    <row r="709" spans="1:50" ht="54"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550</v>
      </c>
      <c r="AE709" s="322"/>
      <c r="AF709" s="322"/>
      <c r="AG709" s="94" t="s">
        <v>609</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605</v>
      </c>
      <c r="AE710" s="322"/>
      <c r="AF710" s="322"/>
      <c r="AG710" s="94" t="s">
        <v>558</v>
      </c>
      <c r="AH710" s="95"/>
      <c r="AI710" s="95"/>
      <c r="AJ710" s="95"/>
      <c r="AK710" s="95"/>
      <c r="AL710" s="95"/>
      <c r="AM710" s="95"/>
      <c r="AN710" s="95"/>
      <c r="AO710" s="95"/>
      <c r="AP710" s="95"/>
      <c r="AQ710" s="95"/>
      <c r="AR710" s="95"/>
      <c r="AS710" s="95"/>
      <c r="AT710" s="95"/>
      <c r="AU710" s="95"/>
      <c r="AV710" s="95"/>
      <c r="AW710" s="95"/>
      <c r="AX710" s="96"/>
    </row>
    <row r="711" spans="1:50" ht="39.950000000000003"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634</v>
      </c>
      <c r="AE711" s="322"/>
      <c r="AF711" s="322"/>
      <c r="AG711" s="94" t="s">
        <v>637</v>
      </c>
      <c r="AH711" s="95"/>
      <c r="AI711" s="95"/>
      <c r="AJ711" s="95"/>
      <c r="AK711" s="95"/>
      <c r="AL711" s="95"/>
      <c r="AM711" s="95"/>
      <c r="AN711" s="95"/>
      <c r="AO711" s="95"/>
      <c r="AP711" s="95"/>
      <c r="AQ711" s="95"/>
      <c r="AR711" s="95"/>
      <c r="AS711" s="95"/>
      <c r="AT711" s="95"/>
      <c r="AU711" s="95"/>
      <c r="AV711" s="95"/>
      <c r="AW711" s="95"/>
      <c r="AX711" s="96"/>
    </row>
    <row r="712" spans="1:50" ht="39.75" customHeight="1" x14ac:dyDescent="0.15">
      <c r="A712" s="641"/>
      <c r="B712" s="643"/>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550</v>
      </c>
      <c r="AE712" s="782"/>
      <c r="AF712" s="782"/>
      <c r="AG712" s="94" t="s">
        <v>620</v>
      </c>
      <c r="AH712" s="95"/>
      <c r="AI712" s="95"/>
      <c r="AJ712" s="95"/>
      <c r="AK712" s="95"/>
      <c r="AL712" s="95"/>
      <c r="AM712" s="95"/>
      <c r="AN712" s="95"/>
      <c r="AO712" s="95"/>
      <c r="AP712" s="95"/>
      <c r="AQ712" s="95"/>
      <c r="AR712" s="95"/>
      <c r="AS712" s="95"/>
      <c r="AT712" s="95"/>
      <c r="AU712" s="95"/>
      <c r="AV712" s="95"/>
      <c r="AW712" s="95"/>
      <c r="AX712" s="96"/>
    </row>
    <row r="713" spans="1:50" ht="26.25" customHeight="1" x14ac:dyDescent="0.15">
      <c r="A713" s="641"/>
      <c r="B713" s="643"/>
      <c r="C713" s="943" t="s">
        <v>489</v>
      </c>
      <c r="D713" s="944"/>
      <c r="E713" s="944"/>
      <c r="F713" s="944"/>
      <c r="G713" s="944"/>
      <c r="H713" s="944"/>
      <c r="I713" s="944"/>
      <c r="J713" s="944"/>
      <c r="K713" s="944"/>
      <c r="L713" s="944"/>
      <c r="M713" s="944"/>
      <c r="N713" s="944"/>
      <c r="O713" s="944"/>
      <c r="P713" s="944"/>
      <c r="Q713" s="944"/>
      <c r="R713" s="944"/>
      <c r="S713" s="944"/>
      <c r="T713" s="944"/>
      <c r="U713" s="944"/>
      <c r="V713" s="944"/>
      <c r="W713" s="944"/>
      <c r="X713" s="944"/>
      <c r="Y713" s="944"/>
      <c r="Z713" s="944"/>
      <c r="AA713" s="944"/>
      <c r="AB713" s="944"/>
      <c r="AC713" s="945"/>
      <c r="AD713" s="321" t="s">
        <v>605</v>
      </c>
      <c r="AE713" s="322"/>
      <c r="AF713" s="662"/>
      <c r="AG713" s="94" t="s">
        <v>558</v>
      </c>
      <c r="AH713" s="95"/>
      <c r="AI713" s="95"/>
      <c r="AJ713" s="95"/>
      <c r="AK713" s="95"/>
      <c r="AL713" s="95"/>
      <c r="AM713" s="95"/>
      <c r="AN713" s="95"/>
      <c r="AO713" s="95"/>
      <c r="AP713" s="95"/>
      <c r="AQ713" s="95"/>
      <c r="AR713" s="95"/>
      <c r="AS713" s="95"/>
      <c r="AT713" s="95"/>
      <c r="AU713" s="95"/>
      <c r="AV713" s="95"/>
      <c r="AW713" s="95"/>
      <c r="AX713" s="96"/>
    </row>
    <row r="714" spans="1:50" ht="39.950000000000003" customHeight="1" x14ac:dyDescent="0.15">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550</v>
      </c>
      <c r="AE714" s="807"/>
      <c r="AF714" s="808"/>
      <c r="AG714" s="735" t="s">
        <v>610</v>
      </c>
      <c r="AH714" s="736"/>
      <c r="AI714" s="736"/>
      <c r="AJ714" s="736"/>
      <c r="AK714" s="736"/>
      <c r="AL714" s="736"/>
      <c r="AM714" s="736"/>
      <c r="AN714" s="736"/>
      <c r="AO714" s="736"/>
      <c r="AP714" s="736"/>
      <c r="AQ714" s="736"/>
      <c r="AR714" s="736"/>
      <c r="AS714" s="736"/>
      <c r="AT714" s="736"/>
      <c r="AU714" s="736"/>
      <c r="AV714" s="736"/>
      <c r="AW714" s="736"/>
      <c r="AX714" s="737"/>
    </row>
    <row r="715" spans="1:50" ht="39.950000000000003" customHeight="1" x14ac:dyDescent="0.15">
      <c r="A715" s="639" t="s">
        <v>40</v>
      </c>
      <c r="B715" s="783"/>
      <c r="C715" s="784" t="s">
        <v>462</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550</v>
      </c>
      <c r="AE715" s="604"/>
      <c r="AF715" s="655"/>
      <c r="AG715" s="741" t="s">
        <v>619</v>
      </c>
      <c r="AH715" s="742"/>
      <c r="AI715" s="742"/>
      <c r="AJ715" s="742"/>
      <c r="AK715" s="742"/>
      <c r="AL715" s="742"/>
      <c r="AM715" s="742"/>
      <c r="AN715" s="742"/>
      <c r="AO715" s="742"/>
      <c r="AP715" s="742"/>
      <c r="AQ715" s="742"/>
      <c r="AR715" s="742"/>
      <c r="AS715" s="742"/>
      <c r="AT715" s="742"/>
      <c r="AU715" s="742"/>
      <c r="AV715" s="742"/>
      <c r="AW715" s="742"/>
      <c r="AX715" s="743"/>
    </row>
    <row r="716" spans="1:50" ht="81"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550</v>
      </c>
      <c r="AE716" s="626"/>
      <c r="AF716" s="626"/>
      <c r="AG716" s="94" t="s">
        <v>621</v>
      </c>
      <c r="AH716" s="95"/>
      <c r="AI716" s="95"/>
      <c r="AJ716" s="95"/>
      <c r="AK716" s="95"/>
      <c r="AL716" s="95"/>
      <c r="AM716" s="95"/>
      <c r="AN716" s="95"/>
      <c r="AO716" s="95"/>
      <c r="AP716" s="95"/>
      <c r="AQ716" s="95"/>
      <c r="AR716" s="95"/>
      <c r="AS716" s="95"/>
      <c r="AT716" s="95"/>
      <c r="AU716" s="95"/>
      <c r="AV716" s="95"/>
      <c r="AW716" s="95"/>
      <c r="AX716" s="96"/>
    </row>
    <row r="717" spans="1:50" ht="39.950000000000003"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550</v>
      </c>
      <c r="AE717" s="322"/>
      <c r="AF717" s="322"/>
      <c r="AG717" s="94" t="s">
        <v>635</v>
      </c>
      <c r="AH717" s="95"/>
      <c r="AI717" s="95"/>
      <c r="AJ717" s="95"/>
      <c r="AK717" s="95"/>
      <c r="AL717" s="95"/>
      <c r="AM717" s="95"/>
      <c r="AN717" s="95"/>
      <c r="AO717" s="95"/>
      <c r="AP717" s="95"/>
      <c r="AQ717" s="95"/>
      <c r="AR717" s="95"/>
      <c r="AS717" s="95"/>
      <c r="AT717" s="95"/>
      <c r="AU717" s="95"/>
      <c r="AV717" s="95"/>
      <c r="AW717" s="95"/>
      <c r="AX717" s="96"/>
    </row>
    <row r="718" spans="1:50" ht="39.950000000000003"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605</v>
      </c>
      <c r="AE718" s="322"/>
      <c r="AF718" s="322"/>
      <c r="AG718" s="120" t="s">
        <v>611</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605</v>
      </c>
      <c r="AE719" s="604"/>
      <c r="AF719" s="604"/>
      <c r="AG719" s="118" t="s">
        <v>636</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7"/>
      <c r="B721" s="778"/>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7"/>
      <c r="B722" s="77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79"/>
      <c r="B725" s="78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9" t="s">
        <v>48</v>
      </c>
      <c r="B726" s="801"/>
      <c r="C726" s="811" t="s">
        <v>53</v>
      </c>
      <c r="D726" s="833"/>
      <c r="E726" s="833"/>
      <c r="F726" s="834"/>
      <c r="G726" s="573" t="s">
        <v>622</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2"/>
      <c r="B727" s="803"/>
      <c r="C727" s="747" t="s">
        <v>57</v>
      </c>
      <c r="D727" s="748"/>
      <c r="E727" s="748"/>
      <c r="F727" s="749"/>
      <c r="G727" s="571" t="s">
        <v>623</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x14ac:dyDescent="0.2">
      <c r="A729" s="633" t="s">
        <v>643</v>
      </c>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7.5" customHeight="1" thickBot="1" x14ac:dyDescent="0.2">
      <c r="A731" s="798" t="s">
        <v>644</v>
      </c>
      <c r="B731" s="799"/>
      <c r="C731" s="799"/>
      <c r="D731" s="799"/>
      <c r="E731" s="800"/>
      <c r="F731" s="728" t="s">
        <v>646</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
      <c r="A733" s="672" t="s">
        <v>529</v>
      </c>
      <c r="B733" s="673"/>
      <c r="C733" s="673"/>
      <c r="D733" s="673"/>
      <c r="E733" s="674"/>
      <c r="F733" s="636" t="s">
        <v>647</v>
      </c>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87" t="s">
        <v>431</v>
      </c>
      <c r="B737" s="203"/>
      <c r="C737" s="203"/>
      <c r="D737" s="204"/>
      <c r="E737" s="983" t="s">
        <v>559</v>
      </c>
      <c r="F737" s="983"/>
      <c r="G737" s="983"/>
      <c r="H737" s="983"/>
      <c r="I737" s="983"/>
      <c r="J737" s="983"/>
      <c r="K737" s="983"/>
      <c r="L737" s="983"/>
      <c r="M737" s="983"/>
      <c r="N737" s="358" t="s">
        <v>358</v>
      </c>
      <c r="O737" s="358"/>
      <c r="P737" s="358"/>
      <c r="Q737" s="358"/>
      <c r="R737" s="983" t="s">
        <v>564</v>
      </c>
      <c r="S737" s="983"/>
      <c r="T737" s="983"/>
      <c r="U737" s="983"/>
      <c r="V737" s="983"/>
      <c r="W737" s="983"/>
      <c r="X737" s="983"/>
      <c r="Y737" s="983"/>
      <c r="Z737" s="983"/>
      <c r="AA737" s="358" t="s">
        <v>359</v>
      </c>
      <c r="AB737" s="358"/>
      <c r="AC737" s="358"/>
      <c r="AD737" s="358"/>
      <c r="AE737" s="983" t="s">
        <v>565</v>
      </c>
      <c r="AF737" s="983"/>
      <c r="AG737" s="983"/>
      <c r="AH737" s="983"/>
      <c r="AI737" s="983"/>
      <c r="AJ737" s="983"/>
      <c r="AK737" s="983"/>
      <c r="AL737" s="983"/>
      <c r="AM737" s="983"/>
      <c r="AN737" s="358" t="s">
        <v>360</v>
      </c>
      <c r="AO737" s="358"/>
      <c r="AP737" s="358"/>
      <c r="AQ737" s="358"/>
      <c r="AR737" s="984" t="s">
        <v>566</v>
      </c>
      <c r="AS737" s="985"/>
      <c r="AT737" s="985"/>
      <c r="AU737" s="985"/>
      <c r="AV737" s="985"/>
      <c r="AW737" s="985"/>
      <c r="AX737" s="986"/>
      <c r="AY737" s="89"/>
      <c r="AZ737" s="89"/>
    </row>
    <row r="738" spans="1:52" ht="24.75" customHeight="1" x14ac:dyDescent="0.15">
      <c r="A738" s="987" t="s">
        <v>361</v>
      </c>
      <c r="B738" s="203"/>
      <c r="C738" s="203"/>
      <c r="D738" s="204"/>
      <c r="E738" s="983" t="s">
        <v>563</v>
      </c>
      <c r="F738" s="983"/>
      <c r="G738" s="983"/>
      <c r="H738" s="983"/>
      <c r="I738" s="983"/>
      <c r="J738" s="983"/>
      <c r="K738" s="983"/>
      <c r="L738" s="983"/>
      <c r="M738" s="983"/>
      <c r="N738" s="358" t="s">
        <v>362</v>
      </c>
      <c r="O738" s="358"/>
      <c r="P738" s="358"/>
      <c r="Q738" s="358"/>
      <c r="R738" s="983" t="s">
        <v>567</v>
      </c>
      <c r="S738" s="983"/>
      <c r="T738" s="983"/>
      <c r="U738" s="983"/>
      <c r="V738" s="983"/>
      <c r="W738" s="983"/>
      <c r="X738" s="983"/>
      <c r="Y738" s="983"/>
      <c r="Z738" s="983"/>
      <c r="AA738" s="358" t="s">
        <v>482</v>
      </c>
      <c r="AB738" s="358"/>
      <c r="AC738" s="358"/>
      <c r="AD738" s="358"/>
      <c r="AE738" s="983" t="s">
        <v>568</v>
      </c>
      <c r="AF738" s="983"/>
      <c r="AG738" s="983"/>
      <c r="AH738" s="983"/>
      <c r="AI738" s="983"/>
      <c r="AJ738" s="983"/>
      <c r="AK738" s="983"/>
      <c r="AL738" s="983"/>
      <c r="AM738" s="983"/>
      <c r="AN738" s="988"/>
      <c r="AO738" s="989"/>
      <c r="AP738" s="989"/>
      <c r="AQ738" s="989"/>
      <c r="AR738" s="989"/>
      <c r="AS738" s="989"/>
      <c r="AT738" s="989"/>
      <c r="AU738" s="989"/>
      <c r="AV738" s="989"/>
      <c r="AW738" s="989"/>
      <c r="AX738" s="990"/>
    </row>
    <row r="739" spans="1:52" ht="24.75" customHeight="1" thickBot="1" x14ac:dyDescent="0.2">
      <c r="A739" s="991" t="s">
        <v>542</v>
      </c>
      <c r="B739" s="992"/>
      <c r="C739" s="992"/>
      <c r="D739" s="993"/>
      <c r="E739" s="994" t="s">
        <v>549</v>
      </c>
      <c r="F739" s="995"/>
      <c r="G739" s="995"/>
      <c r="H739" s="91" t="str">
        <f>IF(E739="", "", "(")</f>
        <v>(</v>
      </c>
      <c r="I739" s="978"/>
      <c r="J739" s="978"/>
      <c r="K739" s="91" t="str">
        <f>IF(OR(I739="　", I739=""), "", "-")</f>
        <v/>
      </c>
      <c r="L739" s="979">
        <v>22</v>
      </c>
      <c r="M739" s="979"/>
      <c r="N739" s="92" t="str">
        <f>IF(O739="", "", "-")</f>
        <v/>
      </c>
      <c r="O739" s="93"/>
      <c r="P739" s="92" t="str">
        <f>IF(E739="", "", ")")</f>
        <v>)</v>
      </c>
      <c r="Q739" s="994"/>
      <c r="R739" s="995"/>
      <c r="S739" s="995"/>
      <c r="T739" s="91" t="str">
        <f>IF(Q739="", "", "(")</f>
        <v/>
      </c>
      <c r="U739" s="978"/>
      <c r="V739" s="978"/>
      <c r="W739" s="91" t="str">
        <f>IF(OR(U739="　", U739=""), "", "-")</f>
        <v/>
      </c>
      <c r="X739" s="979"/>
      <c r="Y739" s="979"/>
      <c r="Z739" s="92" t="str">
        <f>IF(AA739="", "", "-")</f>
        <v/>
      </c>
      <c r="AA739" s="93"/>
      <c r="AB739" s="92" t="str">
        <f>IF(Q739="", "", ")")</f>
        <v/>
      </c>
      <c r="AC739" s="994"/>
      <c r="AD739" s="995"/>
      <c r="AE739" s="995"/>
      <c r="AF739" s="91" t="str">
        <f>IF(AC739="", "", "(")</f>
        <v/>
      </c>
      <c r="AG739" s="978"/>
      <c r="AH739" s="978"/>
      <c r="AI739" s="91" t="str">
        <f>IF(OR(AG739="　", AG739=""), "", "-")</f>
        <v/>
      </c>
      <c r="AJ739" s="979"/>
      <c r="AK739" s="979"/>
      <c r="AL739" s="92" t="str">
        <f>IF(AM739="", "", "-")</f>
        <v/>
      </c>
      <c r="AM739" s="93"/>
      <c r="AN739" s="92" t="str">
        <f>IF(AC739="", "", ")")</f>
        <v/>
      </c>
      <c r="AO739" s="980"/>
      <c r="AP739" s="981"/>
      <c r="AQ739" s="981"/>
      <c r="AR739" s="981"/>
      <c r="AS739" s="981"/>
      <c r="AT739" s="981"/>
      <c r="AU739" s="981"/>
      <c r="AV739" s="981"/>
      <c r="AW739" s="981"/>
      <c r="AX739" s="982"/>
    </row>
    <row r="740" spans="1:52" ht="28.35" customHeight="1" x14ac:dyDescent="0.15">
      <c r="A740" s="613" t="s">
        <v>531</v>
      </c>
      <c r="B740" s="614"/>
      <c r="C740" s="614"/>
      <c r="D740" s="614"/>
      <c r="E740" s="614"/>
      <c r="F740" s="615"/>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t="s">
        <v>633</v>
      </c>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thickBot="1" x14ac:dyDescent="0.2">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thickBot="1" x14ac:dyDescent="0.2">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2.5" hidden="1" customHeight="1" thickBot="1" x14ac:dyDescent="0.2">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533</v>
      </c>
      <c r="B779" s="628"/>
      <c r="C779" s="628"/>
      <c r="D779" s="628"/>
      <c r="E779" s="628"/>
      <c r="F779" s="629"/>
      <c r="G779" s="594" t="s">
        <v>586</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587</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15">
      <c r="A780" s="630"/>
      <c r="B780" s="631"/>
      <c r="C780" s="631"/>
      <c r="D780" s="631"/>
      <c r="E780" s="631"/>
      <c r="F780" s="632"/>
      <c r="G780" s="811"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1"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t="s">
        <v>588</v>
      </c>
      <c r="H781" s="670"/>
      <c r="I781" s="670"/>
      <c r="J781" s="670"/>
      <c r="K781" s="671"/>
      <c r="L781" s="663" t="s">
        <v>589</v>
      </c>
      <c r="M781" s="664"/>
      <c r="N781" s="664"/>
      <c r="O781" s="664"/>
      <c r="P781" s="664"/>
      <c r="Q781" s="664"/>
      <c r="R781" s="664"/>
      <c r="S781" s="664"/>
      <c r="T781" s="664"/>
      <c r="U781" s="664"/>
      <c r="V781" s="664"/>
      <c r="W781" s="664"/>
      <c r="X781" s="665"/>
      <c r="Y781" s="384">
        <v>1.151</v>
      </c>
      <c r="Z781" s="385"/>
      <c r="AA781" s="385"/>
      <c r="AB781" s="804"/>
      <c r="AC781" s="669" t="s">
        <v>594</v>
      </c>
      <c r="AD781" s="670"/>
      <c r="AE781" s="670"/>
      <c r="AF781" s="670"/>
      <c r="AG781" s="671"/>
      <c r="AH781" s="663" t="s">
        <v>626</v>
      </c>
      <c r="AI781" s="664"/>
      <c r="AJ781" s="664"/>
      <c r="AK781" s="664"/>
      <c r="AL781" s="664"/>
      <c r="AM781" s="664"/>
      <c r="AN781" s="664"/>
      <c r="AO781" s="664"/>
      <c r="AP781" s="664"/>
      <c r="AQ781" s="664"/>
      <c r="AR781" s="664"/>
      <c r="AS781" s="664"/>
      <c r="AT781" s="665"/>
      <c r="AU781" s="384">
        <v>0.25800000000000001</v>
      </c>
      <c r="AV781" s="385"/>
      <c r="AW781" s="385"/>
      <c r="AX781" s="386"/>
    </row>
    <row r="782" spans="1:50" ht="24.75" customHeight="1" x14ac:dyDescent="0.15">
      <c r="A782" s="630"/>
      <c r="B782" s="631"/>
      <c r="C782" s="631"/>
      <c r="D782" s="631"/>
      <c r="E782" s="631"/>
      <c r="F782" s="632"/>
      <c r="G782" s="605" t="s">
        <v>590</v>
      </c>
      <c r="H782" s="606"/>
      <c r="I782" s="606"/>
      <c r="J782" s="606"/>
      <c r="K782" s="607"/>
      <c r="L782" s="597" t="s">
        <v>591</v>
      </c>
      <c r="M782" s="598"/>
      <c r="N782" s="598"/>
      <c r="O782" s="598"/>
      <c r="P782" s="598"/>
      <c r="Q782" s="598"/>
      <c r="R782" s="598"/>
      <c r="S782" s="598"/>
      <c r="T782" s="598"/>
      <c r="U782" s="598"/>
      <c r="V782" s="598"/>
      <c r="W782" s="598"/>
      <c r="X782" s="599"/>
      <c r="Y782" s="600">
        <v>0.45500000000000002</v>
      </c>
      <c r="Z782" s="601"/>
      <c r="AA782" s="601"/>
      <c r="AB782" s="611"/>
      <c r="AC782" s="605" t="s">
        <v>592</v>
      </c>
      <c r="AD782" s="606"/>
      <c r="AE782" s="606"/>
      <c r="AF782" s="606"/>
      <c r="AG782" s="607"/>
      <c r="AH782" s="597" t="s">
        <v>630</v>
      </c>
      <c r="AI782" s="598"/>
      <c r="AJ782" s="598"/>
      <c r="AK782" s="598"/>
      <c r="AL782" s="598"/>
      <c r="AM782" s="598"/>
      <c r="AN782" s="598"/>
      <c r="AO782" s="598"/>
      <c r="AP782" s="598"/>
      <c r="AQ782" s="598"/>
      <c r="AR782" s="598"/>
      <c r="AS782" s="598"/>
      <c r="AT782" s="599"/>
      <c r="AU782" s="600">
        <v>8.7999999999999995E-2</v>
      </c>
      <c r="AV782" s="601"/>
      <c r="AW782" s="601"/>
      <c r="AX782" s="602"/>
    </row>
    <row r="783" spans="1:50" ht="24.75" customHeight="1" x14ac:dyDescent="0.15">
      <c r="A783" s="630"/>
      <c r="B783" s="631"/>
      <c r="C783" s="631"/>
      <c r="D783" s="631"/>
      <c r="E783" s="631"/>
      <c r="F783" s="632"/>
      <c r="G783" s="605" t="s">
        <v>592</v>
      </c>
      <c r="H783" s="606"/>
      <c r="I783" s="606"/>
      <c r="J783" s="606"/>
      <c r="K783" s="607"/>
      <c r="L783" s="597" t="s">
        <v>593</v>
      </c>
      <c r="M783" s="598"/>
      <c r="N783" s="598"/>
      <c r="O783" s="598"/>
      <c r="P783" s="598"/>
      <c r="Q783" s="598"/>
      <c r="R783" s="598"/>
      <c r="S783" s="598"/>
      <c r="T783" s="598"/>
      <c r="U783" s="598"/>
      <c r="V783" s="598"/>
      <c r="W783" s="598"/>
      <c r="X783" s="599"/>
      <c r="Y783" s="600">
        <v>0.19600000000000001</v>
      </c>
      <c r="Z783" s="601"/>
      <c r="AA783" s="601"/>
      <c r="AB783" s="611"/>
      <c r="AC783" s="605" t="s">
        <v>627</v>
      </c>
      <c r="AD783" s="606"/>
      <c r="AE783" s="606"/>
      <c r="AF783" s="606"/>
      <c r="AG783" s="607"/>
      <c r="AH783" s="597" t="s">
        <v>628</v>
      </c>
      <c r="AI783" s="598"/>
      <c r="AJ783" s="598"/>
      <c r="AK783" s="598"/>
      <c r="AL783" s="598"/>
      <c r="AM783" s="598"/>
      <c r="AN783" s="598"/>
      <c r="AO783" s="598"/>
      <c r="AP783" s="598"/>
      <c r="AQ783" s="598"/>
      <c r="AR783" s="598"/>
      <c r="AS783" s="598"/>
      <c r="AT783" s="599"/>
      <c r="AU783" s="600">
        <v>5.7000000000000002E-2</v>
      </c>
      <c r="AV783" s="601"/>
      <c r="AW783" s="601"/>
      <c r="AX783" s="602"/>
    </row>
    <row r="784" spans="1:50" ht="24.75" customHeight="1" x14ac:dyDescent="0.15">
      <c r="A784" s="630"/>
      <c r="B784" s="631"/>
      <c r="C784" s="631"/>
      <c r="D784" s="631"/>
      <c r="E784" s="631"/>
      <c r="F784" s="632"/>
      <c r="G784" s="605" t="s">
        <v>594</v>
      </c>
      <c r="H784" s="606"/>
      <c r="I784" s="606"/>
      <c r="J784" s="606"/>
      <c r="K784" s="607"/>
      <c r="L784" s="597" t="s">
        <v>626</v>
      </c>
      <c r="M784" s="598"/>
      <c r="N784" s="598"/>
      <c r="O784" s="598"/>
      <c r="P784" s="598"/>
      <c r="Q784" s="598"/>
      <c r="R784" s="598"/>
      <c r="S784" s="598"/>
      <c r="T784" s="598"/>
      <c r="U784" s="598"/>
      <c r="V784" s="598"/>
      <c r="W784" s="598"/>
      <c r="X784" s="599"/>
      <c r="Y784" s="600">
        <v>0.10199999999999999</v>
      </c>
      <c r="Z784" s="601"/>
      <c r="AA784" s="601"/>
      <c r="AB784" s="611"/>
      <c r="AC784" s="605" t="s">
        <v>595</v>
      </c>
      <c r="AD784" s="606"/>
      <c r="AE784" s="606"/>
      <c r="AF784" s="606"/>
      <c r="AG784" s="607"/>
      <c r="AH784" s="597" t="s">
        <v>631</v>
      </c>
      <c r="AI784" s="598"/>
      <c r="AJ784" s="598"/>
      <c r="AK784" s="598"/>
      <c r="AL784" s="598"/>
      <c r="AM784" s="598"/>
      <c r="AN784" s="598"/>
      <c r="AO784" s="598"/>
      <c r="AP784" s="598"/>
      <c r="AQ784" s="598"/>
      <c r="AR784" s="598"/>
      <c r="AS784" s="598"/>
      <c r="AT784" s="599"/>
      <c r="AU784" s="600">
        <v>9.7000000000000003E-2</v>
      </c>
      <c r="AV784" s="601"/>
      <c r="AW784" s="601"/>
      <c r="AX784" s="602"/>
    </row>
    <row r="785" spans="1:50" ht="24.75" customHeight="1" x14ac:dyDescent="0.15">
      <c r="A785" s="630"/>
      <c r="B785" s="631"/>
      <c r="C785" s="631"/>
      <c r="D785" s="631"/>
      <c r="E785" s="631"/>
      <c r="F785" s="632"/>
      <c r="G785" s="605" t="s">
        <v>196</v>
      </c>
      <c r="H785" s="606"/>
      <c r="I785" s="606"/>
      <c r="J785" s="606"/>
      <c r="K785" s="607"/>
      <c r="L785" s="597" t="s">
        <v>629</v>
      </c>
      <c r="M785" s="598"/>
      <c r="N785" s="598"/>
      <c r="O785" s="598"/>
      <c r="P785" s="598"/>
      <c r="Q785" s="598"/>
      <c r="R785" s="598"/>
      <c r="S785" s="598"/>
      <c r="T785" s="598"/>
      <c r="U785" s="598"/>
      <c r="V785" s="598"/>
      <c r="W785" s="598"/>
      <c r="X785" s="599"/>
      <c r="Y785" s="600">
        <v>0.14699999999999999</v>
      </c>
      <c r="Z785" s="601"/>
      <c r="AA785" s="601"/>
      <c r="AB785" s="611"/>
      <c r="AC785" s="605"/>
      <c r="AD785" s="606"/>
      <c r="AE785" s="606"/>
      <c r="AF785" s="606"/>
      <c r="AG785" s="607"/>
      <c r="AH785" s="597" t="s">
        <v>642</v>
      </c>
      <c r="AI785" s="598"/>
      <c r="AJ785" s="598"/>
      <c r="AK785" s="598"/>
      <c r="AL785" s="598"/>
      <c r="AM785" s="598"/>
      <c r="AN785" s="598"/>
      <c r="AO785" s="598"/>
      <c r="AP785" s="598"/>
      <c r="AQ785" s="598"/>
      <c r="AR785" s="598"/>
      <c r="AS785" s="598"/>
      <c r="AT785" s="599"/>
      <c r="AU785" s="600"/>
      <c r="AV785" s="601"/>
      <c r="AW785" s="601"/>
      <c r="AX785" s="602"/>
    </row>
    <row r="786" spans="1:50" ht="24" hidden="1"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hidden="1"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hidden="1"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hidden="1"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hidden="1"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0"/>
      <c r="B791" s="631"/>
      <c r="C791" s="631"/>
      <c r="D791" s="631"/>
      <c r="E791" s="631"/>
      <c r="F791" s="632"/>
      <c r="G791" s="822" t="s">
        <v>20</v>
      </c>
      <c r="H791" s="823"/>
      <c r="I791" s="823"/>
      <c r="J791" s="823"/>
      <c r="K791" s="823"/>
      <c r="L791" s="824"/>
      <c r="M791" s="825"/>
      <c r="N791" s="825"/>
      <c r="O791" s="825"/>
      <c r="P791" s="825"/>
      <c r="Q791" s="825"/>
      <c r="R791" s="825"/>
      <c r="S791" s="825"/>
      <c r="T791" s="825"/>
      <c r="U791" s="825"/>
      <c r="V791" s="825"/>
      <c r="W791" s="825"/>
      <c r="X791" s="826"/>
      <c r="Y791" s="827">
        <f>SUM(Y781:AB790)</f>
        <v>2.0510000000000002</v>
      </c>
      <c r="Z791" s="828"/>
      <c r="AA791" s="828"/>
      <c r="AB791" s="829"/>
      <c r="AC791" s="822" t="s">
        <v>20</v>
      </c>
      <c r="AD791" s="823"/>
      <c r="AE791" s="823"/>
      <c r="AF791" s="823"/>
      <c r="AG791" s="823"/>
      <c r="AH791" s="824"/>
      <c r="AI791" s="825"/>
      <c r="AJ791" s="825"/>
      <c r="AK791" s="825"/>
      <c r="AL791" s="825"/>
      <c r="AM791" s="825"/>
      <c r="AN791" s="825"/>
      <c r="AO791" s="825"/>
      <c r="AP791" s="825"/>
      <c r="AQ791" s="825"/>
      <c r="AR791" s="825"/>
      <c r="AS791" s="825"/>
      <c r="AT791" s="826"/>
      <c r="AU791" s="827">
        <f>SUM(AU781:AX790)</f>
        <v>0.5</v>
      </c>
      <c r="AV791" s="828"/>
      <c r="AW791" s="828"/>
      <c r="AX791" s="830"/>
    </row>
    <row r="792" spans="1:50" ht="24.75" hidden="1" customHeight="1" x14ac:dyDescent="0.15">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hidden="1" customHeight="1" x14ac:dyDescent="0.15">
      <c r="A793" s="630"/>
      <c r="B793" s="631"/>
      <c r="C793" s="631"/>
      <c r="D793" s="631"/>
      <c r="E793" s="631"/>
      <c r="F793" s="632"/>
      <c r="G793" s="811"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1"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4"/>
      <c r="Z794" s="385"/>
      <c r="AA794" s="385"/>
      <c r="AB794" s="804"/>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0"/>
      <c r="B804" s="631"/>
      <c r="C804" s="631"/>
      <c r="D804" s="631"/>
      <c r="E804" s="631"/>
      <c r="F804" s="632"/>
      <c r="G804" s="822" t="s">
        <v>20</v>
      </c>
      <c r="H804" s="823"/>
      <c r="I804" s="823"/>
      <c r="J804" s="823"/>
      <c r="K804" s="823"/>
      <c r="L804" s="824"/>
      <c r="M804" s="825"/>
      <c r="N804" s="825"/>
      <c r="O804" s="825"/>
      <c r="P804" s="825"/>
      <c r="Q804" s="825"/>
      <c r="R804" s="825"/>
      <c r="S804" s="825"/>
      <c r="T804" s="825"/>
      <c r="U804" s="825"/>
      <c r="V804" s="825"/>
      <c r="W804" s="825"/>
      <c r="X804" s="826"/>
      <c r="Y804" s="827">
        <f>SUM(Y794:AB803)</f>
        <v>0</v>
      </c>
      <c r="Z804" s="828"/>
      <c r="AA804" s="828"/>
      <c r="AB804" s="829"/>
      <c r="AC804" s="822" t="s">
        <v>20</v>
      </c>
      <c r="AD804" s="823"/>
      <c r="AE804" s="823"/>
      <c r="AF804" s="823"/>
      <c r="AG804" s="823"/>
      <c r="AH804" s="824"/>
      <c r="AI804" s="825"/>
      <c r="AJ804" s="825"/>
      <c r="AK804" s="825"/>
      <c r="AL804" s="825"/>
      <c r="AM804" s="825"/>
      <c r="AN804" s="825"/>
      <c r="AO804" s="825"/>
      <c r="AP804" s="825"/>
      <c r="AQ804" s="825"/>
      <c r="AR804" s="825"/>
      <c r="AS804" s="825"/>
      <c r="AT804" s="826"/>
      <c r="AU804" s="827">
        <f>SUM(AU794:AX803)</f>
        <v>0</v>
      </c>
      <c r="AV804" s="828"/>
      <c r="AW804" s="828"/>
      <c r="AX804" s="830"/>
    </row>
    <row r="805" spans="1:50" ht="24.75" hidden="1" customHeight="1" x14ac:dyDescent="0.15">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hidden="1" customHeight="1" x14ac:dyDescent="0.15">
      <c r="A806" s="630"/>
      <c r="B806" s="631"/>
      <c r="C806" s="631"/>
      <c r="D806" s="631"/>
      <c r="E806" s="631"/>
      <c r="F806" s="632"/>
      <c r="G806" s="811"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1"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4"/>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2" t="s">
        <v>20</v>
      </c>
      <c r="H817" s="823"/>
      <c r="I817" s="823"/>
      <c r="J817" s="823"/>
      <c r="K817" s="823"/>
      <c r="L817" s="824"/>
      <c r="M817" s="825"/>
      <c r="N817" s="825"/>
      <c r="O817" s="825"/>
      <c r="P817" s="825"/>
      <c r="Q817" s="825"/>
      <c r="R817" s="825"/>
      <c r="S817" s="825"/>
      <c r="T817" s="825"/>
      <c r="U817" s="825"/>
      <c r="V817" s="825"/>
      <c r="W817" s="825"/>
      <c r="X817" s="826"/>
      <c r="Y817" s="827">
        <f>SUM(Y807:AB816)</f>
        <v>0</v>
      </c>
      <c r="Z817" s="828"/>
      <c r="AA817" s="828"/>
      <c r="AB817" s="829"/>
      <c r="AC817" s="822" t="s">
        <v>20</v>
      </c>
      <c r="AD817" s="823"/>
      <c r="AE817" s="823"/>
      <c r="AF817" s="823"/>
      <c r="AG817" s="823"/>
      <c r="AH817" s="824"/>
      <c r="AI817" s="825"/>
      <c r="AJ817" s="825"/>
      <c r="AK817" s="825"/>
      <c r="AL817" s="825"/>
      <c r="AM817" s="825"/>
      <c r="AN817" s="825"/>
      <c r="AO817" s="825"/>
      <c r="AP817" s="825"/>
      <c r="AQ817" s="825"/>
      <c r="AR817" s="825"/>
      <c r="AS817" s="825"/>
      <c r="AT817" s="826"/>
      <c r="AU817" s="827">
        <f>SUM(AU807:AX816)</f>
        <v>0</v>
      </c>
      <c r="AV817" s="828"/>
      <c r="AW817" s="828"/>
      <c r="AX817" s="830"/>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15">
      <c r="A819" s="630"/>
      <c r="B819" s="631"/>
      <c r="C819" s="631"/>
      <c r="D819" s="631"/>
      <c r="E819" s="631"/>
      <c r="F819" s="632"/>
      <c r="G819" s="811"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1"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4"/>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2" t="s">
        <v>20</v>
      </c>
      <c r="H830" s="823"/>
      <c r="I830" s="823"/>
      <c r="J830" s="823"/>
      <c r="K830" s="823"/>
      <c r="L830" s="824"/>
      <c r="M830" s="825"/>
      <c r="N830" s="825"/>
      <c r="O830" s="825"/>
      <c r="P830" s="825"/>
      <c r="Q830" s="825"/>
      <c r="R830" s="825"/>
      <c r="S830" s="825"/>
      <c r="T830" s="825"/>
      <c r="U830" s="825"/>
      <c r="V830" s="825"/>
      <c r="W830" s="825"/>
      <c r="X830" s="826"/>
      <c r="Y830" s="827">
        <f>SUM(Y820:AB829)</f>
        <v>0</v>
      </c>
      <c r="Z830" s="828"/>
      <c r="AA830" s="828"/>
      <c r="AB830" s="829"/>
      <c r="AC830" s="822" t="s">
        <v>20</v>
      </c>
      <c r="AD830" s="823"/>
      <c r="AE830" s="823"/>
      <c r="AF830" s="823"/>
      <c r="AG830" s="823"/>
      <c r="AH830" s="824"/>
      <c r="AI830" s="825"/>
      <c r="AJ830" s="825"/>
      <c r="AK830" s="825"/>
      <c r="AL830" s="825"/>
      <c r="AM830" s="825"/>
      <c r="AN830" s="825"/>
      <c r="AO830" s="825"/>
      <c r="AP830" s="825"/>
      <c r="AQ830" s="825"/>
      <c r="AR830" s="825"/>
      <c r="AS830" s="825"/>
      <c r="AT830" s="826"/>
      <c r="AU830" s="827">
        <f>SUM(AU820:AX829)</f>
        <v>0</v>
      </c>
      <c r="AV830" s="828"/>
      <c r="AW830" s="828"/>
      <c r="AX830" s="830"/>
    </row>
    <row r="831" spans="1:50" ht="24.75" customHeight="1" thickBot="1" x14ac:dyDescent="0.2">
      <c r="A831" s="899" t="s">
        <v>267</v>
      </c>
      <c r="B831" s="900"/>
      <c r="C831" s="900"/>
      <c r="D831" s="900"/>
      <c r="E831" s="900"/>
      <c r="F831" s="900"/>
      <c r="G831" s="900"/>
      <c r="H831" s="900"/>
      <c r="I831" s="900"/>
      <c r="J831" s="900"/>
      <c r="K831" s="900"/>
      <c r="L831" s="900"/>
      <c r="M831" s="900"/>
      <c r="N831" s="900"/>
      <c r="O831" s="900"/>
      <c r="P831" s="900"/>
      <c r="Q831" s="900"/>
      <c r="R831" s="900"/>
      <c r="S831" s="900"/>
      <c r="T831" s="900"/>
      <c r="U831" s="900"/>
      <c r="V831" s="900"/>
      <c r="W831" s="900"/>
      <c r="X831" s="900"/>
      <c r="Y831" s="900"/>
      <c r="Z831" s="900"/>
      <c r="AA831" s="900"/>
      <c r="AB831" s="900"/>
      <c r="AC831" s="900"/>
      <c r="AD831" s="900"/>
      <c r="AE831" s="900"/>
      <c r="AF831" s="900"/>
      <c r="AG831" s="900"/>
      <c r="AH831" s="900"/>
      <c r="AI831" s="900"/>
      <c r="AJ831" s="900"/>
      <c r="AK831" s="901"/>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514</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40" t="s">
        <v>596</v>
      </c>
      <c r="D837" s="340"/>
      <c r="E837" s="340"/>
      <c r="F837" s="340"/>
      <c r="G837" s="340"/>
      <c r="H837" s="340"/>
      <c r="I837" s="340"/>
      <c r="J837" s="341">
        <v>5010005007398</v>
      </c>
      <c r="K837" s="342"/>
      <c r="L837" s="342"/>
      <c r="M837" s="342"/>
      <c r="N837" s="342"/>
      <c r="O837" s="342"/>
      <c r="P837" s="355" t="s">
        <v>618</v>
      </c>
      <c r="Q837" s="343"/>
      <c r="R837" s="343"/>
      <c r="S837" s="343"/>
      <c r="T837" s="343"/>
      <c r="U837" s="343"/>
      <c r="V837" s="343"/>
      <c r="W837" s="343"/>
      <c r="X837" s="343"/>
      <c r="Y837" s="344">
        <v>2.0499999999999998</v>
      </c>
      <c r="Z837" s="345"/>
      <c r="AA837" s="345"/>
      <c r="AB837" s="346"/>
      <c r="AC837" s="356" t="s">
        <v>523</v>
      </c>
      <c r="AD837" s="364"/>
      <c r="AE837" s="364"/>
      <c r="AF837" s="364"/>
      <c r="AG837" s="364"/>
      <c r="AH837" s="365">
        <v>3</v>
      </c>
      <c r="AI837" s="366"/>
      <c r="AJ837" s="366"/>
      <c r="AK837" s="366"/>
      <c r="AL837" s="350">
        <v>100</v>
      </c>
      <c r="AM837" s="351"/>
      <c r="AN837" s="351"/>
      <c r="AO837" s="352"/>
      <c r="AP837" s="353" t="s">
        <v>558</v>
      </c>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514</v>
      </c>
      <c r="AI869" s="357"/>
      <c r="AJ869" s="357"/>
      <c r="AK869" s="357"/>
      <c r="AL869" s="357" t="s">
        <v>21</v>
      </c>
      <c r="AM869" s="357"/>
      <c r="AN869" s="357"/>
      <c r="AO869" s="362"/>
      <c r="AP869" s="363" t="s">
        <v>433</v>
      </c>
      <c r="AQ869" s="363"/>
      <c r="AR869" s="363"/>
      <c r="AS869" s="363"/>
      <c r="AT869" s="363"/>
      <c r="AU869" s="363"/>
      <c r="AV869" s="363"/>
      <c r="AW869" s="363"/>
      <c r="AX869" s="363"/>
    </row>
    <row r="870" spans="1:50" ht="51" customHeight="1" x14ac:dyDescent="0.15">
      <c r="A870" s="372">
        <v>1</v>
      </c>
      <c r="B870" s="372">
        <v>1</v>
      </c>
      <c r="C870" s="354" t="s">
        <v>598</v>
      </c>
      <c r="D870" s="340"/>
      <c r="E870" s="340"/>
      <c r="F870" s="340"/>
      <c r="G870" s="340"/>
      <c r="H870" s="340"/>
      <c r="I870" s="340"/>
      <c r="J870" s="341" t="s">
        <v>601</v>
      </c>
      <c r="K870" s="342"/>
      <c r="L870" s="342"/>
      <c r="M870" s="342"/>
      <c r="N870" s="342"/>
      <c r="O870" s="342"/>
      <c r="P870" s="343" t="s">
        <v>597</v>
      </c>
      <c r="Q870" s="343"/>
      <c r="R870" s="343"/>
      <c r="S870" s="343"/>
      <c r="T870" s="343"/>
      <c r="U870" s="343"/>
      <c r="V870" s="343"/>
      <c r="W870" s="343"/>
      <c r="X870" s="343"/>
      <c r="Y870" s="344">
        <v>0.499</v>
      </c>
      <c r="Z870" s="345"/>
      <c r="AA870" s="345"/>
      <c r="AB870" s="346"/>
      <c r="AC870" s="356" t="s">
        <v>525</v>
      </c>
      <c r="AD870" s="364"/>
      <c r="AE870" s="364"/>
      <c r="AF870" s="364"/>
      <c r="AG870" s="364"/>
      <c r="AH870" s="365" t="s">
        <v>603</v>
      </c>
      <c r="AI870" s="366"/>
      <c r="AJ870" s="366"/>
      <c r="AK870" s="366"/>
      <c r="AL870" s="350" t="s">
        <v>624</v>
      </c>
      <c r="AM870" s="351"/>
      <c r="AN870" s="351"/>
      <c r="AO870" s="352"/>
      <c r="AP870" s="353" t="s">
        <v>603</v>
      </c>
      <c r="AQ870" s="353"/>
      <c r="AR870" s="353"/>
      <c r="AS870" s="353"/>
      <c r="AT870" s="353"/>
      <c r="AU870" s="353"/>
      <c r="AV870" s="353"/>
      <c r="AW870" s="353"/>
      <c r="AX870" s="353"/>
    </row>
    <row r="871" spans="1:50" ht="48.75" customHeight="1" x14ac:dyDescent="0.15">
      <c r="A871" s="372">
        <v>2</v>
      </c>
      <c r="B871" s="372">
        <v>1</v>
      </c>
      <c r="C871" s="354" t="s">
        <v>599</v>
      </c>
      <c r="D871" s="340"/>
      <c r="E871" s="340"/>
      <c r="F871" s="340"/>
      <c r="G871" s="340"/>
      <c r="H871" s="340"/>
      <c r="I871" s="340"/>
      <c r="J871" s="341" t="s">
        <v>601</v>
      </c>
      <c r="K871" s="342"/>
      <c r="L871" s="342"/>
      <c r="M871" s="342"/>
      <c r="N871" s="342"/>
      <c r="O871" s="342"/>
      <c r="P871" s="343" t="s">
        <v>597</v>
      </c>
      <c r="Q871" s="343"/>
      <c r="R871" s="343"/>
      <c r="S871" s="343"/>
      <c r="T871" s="343"/>
      <c r="U871" s="343"/>
      <c r="V871" s="343"/>
      <c r="W871" s="343"/>
      <c r="X871" s="343"/>
      <c r="Y871" s="344">
        <v>0.434</v>
      </c>
      <c r="Z871" s="345"/>
      <c r="AA871" s="345"/>
      <c r="AB871" s="346"/>
      <c r="AC871" s="356" t="s">
        <v>525</v>
      </c>
      <c r="AD871" s="356"/>
      <c r="AE871" s="356"/>
      <c r="AF871" s="356"/>
      <c r="AG871" s="356"/>
      <c r="AH871" s="365" t="s">
        <v>603</v>
      </c>
      <c r="AI871" s="366"/>
      <c r="AJ871" s="366"/>
      <c r="AK871" s="366"/>
      <c r="AL871" s="367" t="s">
        <v>625</v>
      </c>
      <c r="AM871" s="368"/>
      <c r="AN871" s="368"/>
      <c r="AO871" s="369"/>
      <c r="AP871" s="353" t="s">
        <v>601</v>
      </c>
      <c r="AQ871" s="353"/>
      <c r="AR871" s="353"/>
      <c r="AS871" s="353"/>
      <c r="AT871" s="353"/>
      <c r="AU871" s="353"/>
      <c r="AV871" s="353"/>
      <c r="AW871" s="353"/>
      <c r="AX871" s="353"/>
    </row>
    <row r="872" spans="1:50" ht="37.5" customHeight="1" x14ac:dyDescent="0.15">
      <c r="A872" s="372">
        <v>3</v>
      </c>
      <c r="B872" s="372">
        <v>1</v>
      </c>
      <c r="C872" s="354" t="s">
        <v>600</v>
      </c>
      <c r="D872" s="340"/>
      <c r="E872" s="340"/>
      <c r="F872" s="340"/>
      <c r="G872" s="340"/>
      <c r="H872" s="340"/>
      <c r="I872" s="340"/>
      <c r="J872" s="341" t="s">
        <v>601</v>
      </c>
      <c r="K872" s="342"/>
      <c r="L872" s="342"/>
      <c r="M872" s="342"/>
      <c r="N872" s="342"/>
      <c r="O872" s="342"/>
      <c r="P872" s="355" t="s">
        <v>597</v>
      </c>
      <c r="Q872" s="343"/>
      <c r="R872" s="343"/>
      <c r="S872" s="343"/>
      <c r="T872" s="343"/>
      <c r="U872" s="343"/>
      <c r="V872" s="343"/>
      <c r="W872" s="343"/>
      <c r="X872" s="343"/>
      <c r="Y872" s="344">
        <v>0.218</v>
      </c>
      <c r="Z872" s="345"/>
      <c r="AA872" s="345"/>
      <c r="AB872" s="346"/>
      <c r="AC872" s="356" t="s">
        <v>525</v>
      </c>
      <c r="AD872" s="356"/>
      <c r="AE872" s="356"/>
      <c r="AF872" s="356"/>
      <c r="AG872" s="356"/>
      <c r="AH872" s="348" t="s">
        <v>602</v>
      </c>
      <c r="AI872" s="349"/>
      <c r="AJ872" s="349"/>
      <c r="AK872" s="349"/>
      <c r="AL872" s="350" t="s">
        <v>625</v>
      </c>
      <c r="AM872" s="351"/>
      <c r="AN872" s="351"/>
      <c r="AO872" s="352"/>
      <c r="AP872" s="353" t="s">
        <v>603</v>
      </c>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514</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514</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514</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514</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514</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514</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140" t="s">
        <v>601</v>
      </c>
      <c r="F1102" s="371"/>
      <c r="G1102" s="371"/>
      <c r="H1102" s="371"/>
      <c r="I1102" s="371"/>
      <c r="J1102" s="341" t="s">
        <v>603</v>
      </c>
      <c r="K1102" s="342"/>
      <c r="L1102" s="342"/>
      <c r="M1102" s="342"/>
      <c r="N1102" s="342"/>
      <c r="O1102" s="342"/>
      <c r="P1102" s="355" t="s">
        <v>602</v>
      </c>
      <c r="Q1102" s="343"/>
      <c r="R1102" s="343"/>
      <c r="S1102" s="343"/>
      <c r="T1102" s="343"/>
      <c r="U1102" s="343"/>
      <c r="V1102" s="343"/>
      <c r="W1102" s="343"/>
      <c r="X1102" s="343"/>
      <c r="Y1102" s="344" t="s">
        <v>603</v>
      </c>
      <c r="Z1102" s="345"/>
      <c r="AA1102" s="345"/>
      <c r="AB1102" s="346"/>
      <c r="AC1102" s="347"/>
      <c r="AD1102" s="347"/>
      <c r="AE1102" s="347"/>
      <c r="AF1102" s="347"/>
      <c r="AG1102" s="347"/>
      <c r="AH1102" s="348" t="s">
        <v>602</v>
      </c>
      <c r="AI1102" s="349"/>
      <c r="AJ1102" s="349"/>
      <c r="AK1102" s="349"/>
      <c r="AL1102" s="350" t="s">
        <v>603</v>
      </c>
      <c r="AM1102" s="351"/>
      <c r="AN1102" s="351"/>
      <c r="AO1102" s="352"/>
      <c r="AP1102" s="353" t="s">
        <v>601</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6:AQ17 P15:AX15 P13:AX13">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U134:AU135 AQ134:AQ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29" max="49" man="1"/>
    <brk id="699" max="49" man="1"/>
    <brk id="727" max="49" man="1"/>
    <brk id="739" max="49" man="1"/>
    <brk id="831"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7" zoomScale="115" zoomScaleNormal="115"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550</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550</v>
      </c>
      <c r="M3" s="13" t="str">
        <f t="shared" ref="M3:M11" si="2">IF(L3="","",K3)</f>
        <v>文教及び科学振興</v>
      </c>
      <c r="N3" s="13" t="str">
        <f>IF(M3="",N2,IF(N2&lt;&gt;"",CONCATENATE(N2,"、",M3),M3))</f>
        <v>文教及び科学振興</v>
      </c>
      <c r="O3" s="13"/>
      <c r="P3" s="12" t="s">
        <v>191</v>
      </c>
      <c r="Q3" s="17" t="s">
        <v>550</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委託・請負</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委託・請負</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委託・請負</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t="s">
        <v>550</v>
      </c>
      <c r="C9" s="13" t="str">
        <f t="shared" si="0"/>
        <v>高齢社会対策</v>
      </c>
      <c r="D9" s="13" t="str">
        <f t="shared" si="8"/>
        <v>高齢社会対策</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高齢社会対策</v>
      </c>
      <c r="F10" s="18" t="s">
        <v>235</v>
      </c>
      <c r="G10" s="17"/>
      <c r="H10" s="13" t="str">
        <f t="shared" si="1"/>
        <v/>
      </c>
      <c r="I10" s="13" t="str">
        <f t="shared" si="5"/>
        <v>一般会計</v>
      </c>
      <c r="K10" s="14" t="s">
        <v>469</v>
      </c>
      <c r="L10" s="15"/>
      <c r="M10" s="13" t="str">
        <f t="shared" si="2"/>
        <v/>
      </c>
      <c r="N10" s="13" t="str">
        <f t="shared" si="6"/>
        <v>文教及び科学振興</v>
      </c>
      <c r="O10" s="13"/>
      <c r="P10" s="13" t="str">
        <f>S8</f>
        <v>委託・請負</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高齢社会対策</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高齢社会対策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高齢社会対策</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高齢社会対策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高齢社会対策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高齢社会対策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高齢社会対策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高齢社会対策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高齢社会対策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高齢社会対策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高齢社会対策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高齢社会対策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高齢社会対策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高齢社会対策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高齢社会対策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高齢社会対策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I15" sqref="BI15"/>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2"/>
      <c r="Z2" s="825"/>
      <c r="AA2" s="826"/>
      <c r="AB2" s="1026" t="s">
        <v>11</v>
      </c>
      <c r="AC2" s="1027"/>
      <c r="AD2" s="1028"/>
      <c r="AE2" s="1032" t="s">
        <v>357</v>
      </c>
      <c r="AF2" s="1032"/>
      <c r="AG2" s="1032"/>
      <c r="AH2" s="1032"/>
      <c r="AI2" s="1032" t="s">
        <v>363</v>
      </c>
      <c r="AJ2" s="1032"/>
      <c r="AK2" s="1032"/>
      <c r="AL2" s="1032"/>
      <c r="AM2" s="1032" t="s">
        <v>472</v>
      </c>
      <c r="AN2" s="1032"/>
      <c r="AO2" s="1032"/>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3"/>
      <c r="Z3" s="1024"/>
      <c r="AA3" s="1025"/>
      <c r="AB3" s="1029"/>
      <c r="AC3" s="1030"/>
      <c r="AD3" s="1031"/>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999"/>
      <c r="I4" s="999"/>
      <c r="J4" s="999"/>
      <c r="K4" s="999"/>
      <c r="L4" s="999"/>
      <c r="M4" s="999"/>
      <c r="N4" s="999"/>
      <c r="O4" s="1000"/>
      <c r="P4" s="98"/>
      <c r="Q4" s="1007"/>
      <c r="R4" s="1007"/>
      <c r="S4" s="1007"/>
      <c r="T4" s="1007"/>
      <c r="U4" s="1007"/>
      <c r="V4" s="1007"/>
      <c r="W4" s="1007"/>
      <c r="X4" s="1008"/>
      <c r="Y4" s="1017" t="s">
        <v>12</v>
      </c>
      <c r="Z4" s="1018"/>
      <c r="AA4" s="1019"/>
      <c r="AB4" s="457"/>
      <c r="AC4" s="1021"/>
      <c r="AD4" s="1021"/>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1"/>
      <c r="H5" s="1002"/>
      <c r="I5" s="1002"/>
      <c r="J5" s="1002"/>
      <c r="K5" s="1002"/>
      <c r="L5" s="1002"/>
      <c r="M5" s="1002"/>
      <c r="N5" s="1002"/>
      <c r="O5" s="1003"/>
      <c r="P5" s="1009"/>
      <c r="Q5" s="1009"/>
      <c r="R5" s="1009"/>
      <c r="S5" s="1009"/>
      <c r="T5" s="1009"/>
      <c r="U5" s="1009"/>
      <c r="V5" s="1009"/>
      <c r="W5" s="1009"/>
      <c r="X5" s="1010"/>
      <c r="Y5" s="411" t="s">
        <v>54</v>
      </c>
      <c r="Z5" s="1014"/>
      <c r="AA5" s="1015"/>
      <c r="AB5" s="519"/>
      <c r="AC5" s="1020"/>
      <c r="AD5" s="1020"/>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4"/>
      <c r="H6" s="1005"/>
      <c r="I6" s="1005"/>
      <c r="J6" s="1005"/>
      <c r="K6" s="1005"/>
      <c r="L6" s="1005"/>
      <c r="M6" s="1005"/>
      <c r="N6" s="1005"/>
      <c r="O6" s="1006"/>
      <c r="P6" s="1011"/>
      <c r="Q6" s="1011"/>
      <c r="R6" s="1011"/>
      <c r="S6" s="1011"/>
      <c r="T6" s="1011"/>
      <c r="U6" s="1011"/>
      <c r="V6" s="1011"/>
      <c r="W6" s="1011"/>
      <c r="X6" s="1012"/>
      <c r="Y6" s="1013" t="s">
        <v>13</v>
      </c>
      <c r="Z6" s="1014"/>
      <c r="AA6" s="1015"/>
      <c r="AB6" s="593" t="s">
        <v>301</v>
      </c>
      <c r="AC6" s="1016"/>
      <c r="AD6" s="1016"/>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527</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2"/>
      <c r="Z9" s="825"/>
      <c r="AA9" s="826"/>
      <c r="AB9" s="1026" t="s">
        <v>11</v>
      </c>
      <c r="AC9" s="1027"/>
      <c r="AD9" s="1028"/>
      <c r="AE9" s="1032" t="s">
        <v>357</v>
      </c>
      <c r="AF9" s="1032"/>
      <c r="AG9" s="1032"/>
      <c r="AH9" s="1032"/>
      <c r="AI9" s="1032" t="s">
        <v>363</v>
      </c>
      <c r="AJ9" s="1032"/>
      <c r="AK9" s="1032"/>
      <c r="AL9" s="1032"/>
      <c r="AM9" s="1032" t="s">
        <v>472</v>
      </c>
      <c r="AN9" s="1032"/>
      <c r="AO9" s="1032"/>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3"/>
      <c r="Z10" s="1024"/>
      <c r="AA10" s="1025"/>
      <c r="AB10" s="1029"/>
      <c r="AC10" s="1030"/>
      <c r="AD10" s="1031"/>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999"/>
      <c r="I11" s="999"/>
      <c r="J11" s="999"/>
      <c r="K11" s="999"/>
      <c r="L11" s="999"/>
      <c r="M11" s="999"/>
      <c r="N11" s="999"/>
      <c r="O11" s="1000"/>
      <c r="P11" s="98"/>
      <c r="Q11" s="1007"/>
      <c r="R11" s="1007"/>
      <c r="S11" s="1007"/>
      <c r="T11" s="1007"/>
      <c r="U11" s="1007"/>
      <c r="V11" s="1007"/>
      <c r="W11" s="1007"/>
      <c r="X11" s="1008"/>
      <c r="Y11" s="1017" t="s">
        <v>12</v>
      </c>
      <c r="Z11" s="1018"/>
      <c r="AA11" s="1019"/>
      <c r="AB11" s="457"/>
      <c r="AC11" s="1021"/>
      <c r="AD11" s="1021"/>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1"/>
      <c r="H12" s="1002"/>
      <c r="I12" s="1002"/>
      <c r="J12" s="1002"/>
      <c r="K12" s="1002"/>
      <c r="L12" s="1002"/>
      <c r="M12" s="1002"/>
      <c r="N12" s="1002"/>
      <c r="O12" s="1003"/>
      <c r="P12" s="1009"/>
      <c r="Q12" s="1009"/>
      <c r="R12" s="1009"/>
      <c r="S12" s="1009"/>
      <c r="T12" s="1009"/>
      <c r="U12" s="1009"/>
      <c r="V12" s="1009"/>
      <c r="W12" s="1009"/>
      <c r="X12" s="1010"/>
      <c r="Y12" s="411" t="s">
        <v>54</v>
      </c>
      <c r="Z12" s="1014"/>
      <c r="AA12" s="1015"/>
      <c r="AB12" s="519"/>
      <c r="AC12" s="1020"/>
      <c r="AD12" s="1020"/>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3" t="s">
        <v>301</v>
      </c>
      <c r="AC13" s="1016"/>
      <c r="AD13" s="1016"/>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527</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2"/>
      <c r="Z16" s="825"/>
      <c r="AA16" s="826"/>
      <c r="AB16" s="1026" t="s">
        <v>11</v>
      </c>
      <c r="AC16" s="1027"/>
      <c r="AD16" s="1028"/>
      <c r="AE16" s="1032" t="s">
        <v>357</v>
      </c>
      <c r="AF16" s="1032"/>
      <c r="AG16" s="1032"/>
      <c r="AH16" s="1032"/>
      <c r="AI16" s="1032" t="s">
        <v>363</v>
      </c>
      <c r="AJ16" s="1032"/>
      <c r="AK16" s="1032"/>
      <c r="AL16" s="1032"/>
      <c r="AM16" s="1032" t="s">
        <v>472</v>
      </c>
      <c r="AN16" s="1032"/>
      <c r="AO16" s="1032"/>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3"/>
      <c r="Z17" s="1024"/>
      <c r="AA17" s="1025"/>
      <c r="AB17" s="1029"/>
      <c r="AC17" s="1030"/>
      <c r="AD17" s="1031"/>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999"/>
      <c r="I18" s="999"/>
      <c r="J18" s="999"/>
      <c r="K18" s="999"/>
      <c r="L18" s="999"/>
      <c r="M18" s="999"/>
      <c r="N18" s="999"/>
      <c r="O18" s="1000"/>
      <c r="P18" s="98"/>
      <c r="Q18" s="1007"/>
      <c r="R18" s="1007"/>
      <c r="S18" s="1007"/>
      <c r="T18" s="1007"/>
      <c r="U18" s="1007"/>
      <c r="V18" s="1007"/>
      <c r="W18" s="1007"/>
      <c r="X18" s="1008"/>
      <c r="Y18" s="1017" t="s">
        <v>12</v>
      </c>
      <c r="Z18" s="1018"/>
      <c r="AA18" s="1019"/>
      <c r="AB18" s="457"/>
      <c r="AC18" s="1021"/>
      <c r="AD18" s="1021"/>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1"/>
      <c r="H19" s="1002"/>
      <c r="I19" s="1002"/>
      <c r="J19" s="1002"/>
      <c r="K19" s="1002"/>
      <c r="L19" s="1002"/>
      <c r="M19" s="1002"/>
      <c r="N19" s="1002"/>
      <c r="O19" s="1003"/>
      <c r="P19" s="1009"/>
      <c r="Q19" s="1009"/>
      <c r="R19" s="1009"/>
      <c r="S19" s="1009"/>
      <c r="T19" s="1009"/>
      <c r="U19" s="1009"/>
      <c r="V19" s="1009"/>
      <c r="W19" s="1009"/>
      <c r="X19" s="1010"/>
      <c r="Y19" s="411" t="s">
        <v>54</v>
      </c>
      <c r="Z19" s="1014"/>
      <c r="AA19" s="1015"/>
      <c r="AB19" s="519"/>
      <c r="AC19" s="1020"/>
      <c r="AD19" s="1020"/>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3" t="s">
        <v>301</v>
      </c>
      <c r="AC20" s="1016"/>
      <c r="AD20" s="1016"/>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527</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2"/>
      <c r="Z23" s="825"/>
      <c r="AA23" s="826"/>
      <c r="AB23" s="1026" t="s">
        <v>11</v>
      </c>
      <c r="AC23" s="1027"/>
      <c r="AD23" s="1028"/>
      <c r="AE23" s="1032" t="s">
        <v>357</v>
      </c>
      <c r="AF23" s="1032"/>
      <c r="AG23" s="1032"/>
      <c r="AH23" s="1032"/>
      <c r="AI23" s="1032" t="s">
        <v>363</v>
      </c>
      <c r="AJ23" s="1032"/>
      <c r="AK23" s="1032"/>
      <c r="AL23" s="1032"/>
      <c r="AM23" s="1032" t="s">
        <v>472</v>
      </c>
      <c r="AN23" s="1032"/>
      <c r="AO23" s="1032"/>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3"/>
      <c r="Z24" s="1024"/>
      <c r="AA24" s="1025"/>
      <c r="AB24" s="1029"/>
      <c r="AC24" s="1030"/>
      <c r="AD24" s="1031"/>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999"/>
      <c r="I25" s="999"/>
      <c r="J25" s="999"/>
      <c r="K25" s="999"/>
      <c r="L25" s="999"/>
      <c r="M25" s="999"/>
      <c r="N25" s="999"/>
      <c r="O25" s="1000"/>
      <c r="P25" s="98"/>
      <c r="Q25" s="1007"/>
      <c r="R25" s="1007"/>
      <c r="S25" s="1007"/>
      <c r="T25" s="1007"/>
      <c r="U25" s="1007"/>
      <c r="V25" s="1007"/>
      <c r="W25" s="1007"/>
      <c r="X25" s="1008"/>
      <c r="Y25" s="1017" t="s">
        <v>12</v>
      </c>
      <c r="Z25" s="1018"/>
      <c r="AA25" s="1019"/>
      <c r="AB25" s="457"/>
      <c r="AC25" s="1021"/>
      <c r="AD25" s="1021"/>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1"/>
      <c r="H26" s="1002"/>
      <c r="I26" s="1002"/>
      <c r="J26" s="1002"/>
      <c r="K26" s="1002"/>
      <c r="L26" s="1002"/>
      <c r="M26" s="1002"/>
      <c r="N26" s="1002"/>
      <c r="O26" s="1003"/>
      <c r="P26" s="1009"/>
      <c r="Q26" s="1009"/>
      <c r="R26" s="1009"/>
      <c r="S26" s="1009"/>
      <c r="T26" s="1009"/>
      <c r="U26" s="1009"/>
      <c r="V26" s="1009"/>
      <c r="W26" s="1009"/>
      <c r="X26" s="1010"/>
      <c r="Y26" s="411" t="s">
        <v>54</v>
      </c>
      <c r="Z26" s="1014"/>
      <c r="AA26" s="1015"/>
      <c r="AB26" s="519"/>
      <c r="AC26" s="1020"/>
      <c r="AD26" s="1020"/>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3" t="s">
        <v>301</v>
      </c>
      <c r="AC27" s="1016"/>
      <c r="AD27" s="1016"/>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527</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2"/>
      <c r="Z30" s="825"/>
      <c r="AA30" s="826"/>
      <c r="AB30" s="1026" t="s">
        <v>11</v>
      </c>
      <c r="AC30" s="1027"/>
      <c r="AD30" s="1028"/>
      <c r="AE30" s="1032" t="s">
        <v>357</v>
      </c>
      <c r="AF30" s="1032"/>
      <c r="AG30" s="1032"/>
      <c r="AH30" s="1032"/>
      <c r="AI30" s="1032" t="s">
        <v>363</v>
      </c>
      <c r="AJ30" s="1032"/>
      <c r="AK30" s="1032"/>
      <c r="AL30" s="1032"/>
      <c r="AM30" s="1032" t="s">
        <v>472</v>
      </c>
      <c r="AN30" s="1032"/>
      <c r="AO30" s="1032"/>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3"/>
      <c r="Z31" s="1024"/>
      <c r="AA31" s="1025"/>
      <c r="AB31" s="1029"/>
      <c r="AC31" s="1030"/>
      <c r="AD31" s="1031"/>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999"/>
      <c r="I32" s="999"/>
      <c r="J32" s="999"/>
      <c r="K32" s="999"/>
      <c r="L32" s="999"/>
      <c r="M32" s="999"/>
      <c r="N32" s="999"/>
      <c r="O32" s="1000"/>
      <c r="P32" s="98"/>
      <c r="Q32" s="1007"/>
      <c r="R32" s="1007"/>
      <c r="S32" s="1007"/>
      <c r="T32" s="1007"/>
      <c r="U32" s="1007"/>
      <c r="V32" s="1007"/>
      <c r="W32" s="1007"/>
      <c r="X32" s="1008"/>
      <c r="Y32" s="1017" t="s">
        <v>12</v>
      </c>
      <c r="Z32" s="1018"/>
      <c r="AA32" s="1019"/>
      <c r="AB32" s="457"/>
      <c r="AC32" s="1021"/>
      <c r="AD32" s="1021"/>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1"/>
      <c r="H33" s="1002"/>
      <c r="I33" s="1002"/>
      <c r="J33" s="1002"/>
      <c r="K33" s="1002"/>
      <c r="L33" s="1002"/>
      <c r="M33" s="1002"/>
      <c r="N33" s="1002"/>
      <c r="O33" s="1003"/>
      <c r="P33" s="1009"/>
      <c r="Q33" s="1009"/>
      <c r="R33" s="1009"/>
      <c r="S33" s="1009"/>
      <c r="T33" s="1009"/>
      <c r="U33" s="1009"/>
      <c r="V33" s="1009"/>
      <c r="W33" s="1009"/>
      <c r="X33" s="1010"/>
      <c r="Y33" s="411" t="s">
        <v>54</v>
      </c>
      <c r="Z33" s="1014"/>
      <c r="AA33" s="1015"/>
      <c r="AB33" s="519"/>
      <c r="AC33" s="1020"/>
      <c r="AD33" s="1020"/>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3" t="s">
        <v>301</v>
      </c>
      <c r="AC34" s="1016"/>
      <c r="AD34" s="1016"/>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527</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2"/>
      <c r="Z37" s="825"/>
      <c r="AA37" s="826"/>
      <c r="AB37" s="1026" t="s">
        <v>11</v>
      </c>
      <c r="AC37" s="1027"/>
      <c r="AD37" s="1028"/>
      <c r="AE37" s="1032" t="s">
        <v>357</v>
      </c>
      <c r="AF37" s="1032"/>
      <c r="AG37" s="1032"/>
      <c r="AH37" s="1032"/>
      <c r="AI37" s="1032" t="s">
        <v>363</v>
      </c>
      <c r="AJ37" s="1032"/>
      <c r="AK37" s="1032"/>
      <c r="AL37" s="1032"/>
      <c r="AM37" s="1032" t="s">
        <v>472</v>
      </c>
      <c r="AN37" s="1032"/>
      <c r="AO37" s="1032"/>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3"/>
      <c r="Z38" s="1024"/>
      <c r="AA38" s="1025"/>
      <c r="AB38" s="1029"/>
      <c r="AC38" s="1030"/>
      <c r="AD38" s="1031"/>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999"/>
      <c r="I39" s="999"/>
      <c r="J39" s="999"/>
      <c r="K39" s="999"/>
      <c r="L39" s="999"/>
      <c r="M39" s="999"/>
      <c r="N39" s="999"/>
      <c r="O39" s="1000"/>
      <c r="P39" s="98"/>
      <c r="Q39" s="1007"/>
      <c r="R39" s="1007"/>
      <c r="S39" s="1007"/>
      <c r="T39" s="1007"/>
      <c r="U39" s="1007"/>
      <c r="V39" s="1007"/>
      <c r="W39" s="1007"/>
      <c r="X39" s="1008"/>
      <c r="Y39" s="1017" t="s">
        <v>12</v>
      </c>
      <c r="Z39" s="1018"/>
      <c r="AA39" s="1019"/>
      <c r="AB39" s="457"/>
      <c r="AC39" s="1021"/>
      <c r="AD39" s="1021"/>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1"/>
      <c r="H40" s="1002"/>
      <c r="I40" s="1002"/>
      <c r="J40" s="1002"/>
      <c r="K40" s="1002"/>
      <c r="L40" s="1002"/>
      <c r="M40" s="1002"/>
      <c r="N40" s="1002"/>
      <c r="O40" s="1003"/>
      <c r="P40" s="1009"/>
      <c r="Q40" s="1009"/>
      <c r="R40" s="1009"/>
      <c r="S40" s="1009"/>
      <c r="T40" s="1009"/>
      <c r="U40" s="1009"/>
      <c r="V40" s="1009"/>
      <c r="W40" s="1009"/>
      <c r="X40" s="1010"/>
      <c r="Y40" s="411" t="s">
        <v>54</v>
      </c>
      <c r="Z40" s="1014"/>
      <c r="AA40" s="1015"/>
      <c r="AB40" s="519"/>
      <c r="AC40" s="1020"/>
      <c r="AD40" s="1020"/>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3" t="s">
        <v>301</v>
      </c>
      <c r="AC41" s="1016"/>
      <c r="AD41" s="1016"/>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2"/>
      <c r="Z44" s="825"/>
      <c r="AA44" s="826"/>
      <c r="AB44" s="1026" t="s">
        <v>11</v>
      </c>
      <c r="AC44" s="1027"/>
      <c r="AD44" s="1028"/>
      <c r="AE44" s="1032" t="s">
        <v>357</v>
      </c>
      <c r="AF44" s="1032"/>
      <c r="AG44" s="1032"/>
      <c r="AH44" s="1032"/>
      <c r="AI44" s="1032" t="s">
        <v>363</v>
      </c>
      <c r="AJ44" s="1032"/>
      <c r="AK44" s="1032"/>
      <c r="AL44" s="1032"/>
      <c r="AM44" s="1032" t="s">
        <v>472</v>
      </c>
      <c r="AN44" s="1032"/>
      <c r="AO44" s="1032"/>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3"/>
      <c r="Z45" s="1024"/>
      <c r="AA45" s="1025"/>
      <c r="AB45" s="1029"/>
      <c r="AC45" s="1030"/>
      <c r="AD45" s="1031"/>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999"/>
      <c r="I46" s="999"/>
      <c r="J46" s="999"/>
      <c r="K46" s="999"/>
      <c r="L46" s="999"/>
      <c r="M46" s="999"/>
      <c r="N46" s="999"/>
      <c r="O46" s="1000"/>
      <c r="P46" s="98"/>
      <c r="Q46" s="1007"/>
      <c r="R46" s="1007"/>
      <c r="S46" s="1007"/>
      <c r="T46" s="1007"/>
      <c r="U46" s="1007"/>
      <c r="V46" s="1007"/>
      <c r="W46" s="1007"/>
      <c r="X46" s="1008"/>
      <c r="Y46" s="1017" t="s">
        <v>12</v>
      </c>
      <c r="Z46" s="1018"/>
      <c r="AA46" s="1019"/>
      <c r="AB46" s="457"/>
      <c r="AC46" s="1021"/>
      <c r="AD46" s="1021"/>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1"/>
      <c r="H47" s="1002"/>
      <c r="I47" s="1002"/>
      <c r="J47" s="1002"/>
      <c r="K47" s="1002"/>
      <c r="L47" s="1002"/>
      <c r="M47" s="1002"/>
      <c r="N47" s="1002"/>
      <c r="O47" s="1003"/>
      <c r="P47" s="1009"/>
      <c r="Q47" s="1009"/>
      <c r="R47" s="1009"/>
      <c r="S47" s="1009"/>
      <c r="T47" s="1009"/>
      <c r="U47" s="1009"/>
      <c r="V47" s="1009"/>
      <c r="W47" s="1009"/>
      <c r="X47" s="1010"/>
      <c r="Y47" s="411" t="s">
        <v>54</v>
      </c>
      <c r="Z47" s="1014"/>
      <c r="AA47" s="1015"/>
      <c r="AB47" s="519"/>
      <c r="AC47" s="1020"/>
      <c r="AD47" s="1020"/>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3" t="s">
        <v>301</v>
      </c>
      <c r="AC48" s="1016"/>
      <c r="AD48" s="1016"/>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2"/>
      <c r="Z51" s="825"/>
      <c r="AA51" s="826"/>
      <c r="AB51" s="553" t="s">
        <v>11</v>
      </c>
      <c r="AC51" s="1027"/>
      <c r="AD51" s="1028"/>
      <c r="AE51" s="1032" t="s">
        <v>357</v>
      </c>
      <c r="AF51" s="1032"/>
      <c r="AG51" s="1032"/>
      <c r="AH51" s="1032"/>
      <c r="AI51" s="1032" t="s">
        <v>363</v>
      </c>
      <c r="AJ51" s="1032"/>
      <c r="AK51" s="1032"/>
      <c r="AL51" s="1032"/>
      <c r="AM51" s="1032" t="s">
        <v>472</v>
      </c>
      <c r="AN51" s="1032"/>
      <c r="AO51" s="1032"/>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3"/>
      <c r="Z52" s="1024"/>
      <c r="AA52" s="1025"/>
      <c r="AB52" s="1029"/>
      <c r="AC52" s="1030"/>
      <c r="AD52" s="1031"/>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999"/>
      <c r="I53" s="999"/>
      <c r="J53" s="999"/>
      <c r="K53" s="999"/>
      <c r="L53" s="999"/>
      <c r="M53" s="999"/>
      <c r="N53" s="999"/>
      <c r="O53" s="1000"/>
      <c r="P53" s="98"/>
      <c r="Q53" s="1007"/>
      <c r="R53" s="1007"/>
      <c r="S53" s="1007"/>
      <c r="T53" s="1007"/>
      <c r="U53" s="1007"/>
      <c r="V53" s="1007"/>
      <c r="W53" s="1007"/>
      <c r="X53" s="1008"/>
      <c r="Y53" s="1017" t="s">
        <v>12</v>
      </c>
      <c r="Z53" s="1018"/>
      <c r="AA53" s="1019"/>
      <c r="AB53" s="457"/>
      <c r="AC53" s="1021"/>
      <c r="AD53" s="1021"/>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1"/>
      <c r="H54" s="1002"/>
      <c r="I54" s="1002"/>
      <c r="J54" s="1002"/>
      <c r="K54" s="1002"/>
      <c r="L54" s="1002"/>
      <c r="M54" s="1002"/>
      <c r="N54" s="1002"/>
      <c r="O54" s="1003"/>
      <c r="P54" s="1009"/>
      <c r="Q54" s="1009"/>
      <c r="R54" s="1009"/>
      <c r="S54" s="1009"/>
      <c r="T54" s="1009"/>
      <c r="U54" s="1009"/>
      <c r="V54" s="1009"/>
      <c r="W54" s="1009"/>
      <c r="X54" s="1010"/>
      <c r="Y54" s="411" t="s">
        <v>54</v>
      </c>
      <c r="Z54" s="1014"/>
      <c r="AA54" s="1015"/>
      <c r="AB54" s="519"/>
      <c r="AC54" s="1020"/>
      <c r="AD54" s="1020"/>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3" t="s">
        <v>301</v>
      </c>
      <c r="AC55" s="1016"/>
      <c r="AD55" s="1016"/>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2"/>
      <c r="Z58" s="825"/>
      <c r="AA58" s="826"/>
      <c r="AB58" s="1026" t="s">
        <v>11</v>
      </c>
      <c r="AC58" s="1027"/>
      <c r="AD58" s="1028"/>
      <c r="AE58" s="1032" t="s">
        <v>357</v>
      </c>
      <c r="AF58" s="1032"/>
      <c r="AG58" s="1032"/>
      <c r="AH58" s="1032"/>
      <c r="AI58" s="1032" t="s">
        <v>363</v>
      </c>
      <c r="AJ58" s="1032"/>
      <c r="AK58" s="1032"/>
      <c r="AL58" s="1032"/>
      <c r="AM58" s="1032" t="s">
        <v>472</v>
      </c>
      <c r="AN58" s="1032"/>
      <c r="AO58" s="1032"/>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3"/>
      <c r="Z59" s="1024"/>
      <c r="AA59" s="1025"/>
      <c r="AB59" s="1029"/>
      <c r="AC59" s="1030"/>
      <c r="AD59" s="1031"/>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999"/>
      <c r="I60" s="999"/>
      <c r="J60" s="999"/>
      <c r="K60" s="999"/>
      <c r="L60" s="999"/>
      <c r="M60" s="999"/>
      <c r="N60" s="999"/>
      <c r="O60" s="1000"/>
      <c r="P60" s="98"/>
      <c r="Q60" s="1007"/>
      <c r="R60" s="1007"/>
      <c r="S60" s="1007"/>
      <c r="T60" s="1007"/>
      <c r="U60" s="1007"/>
      <c r="V60" s="1007"/>
      <c r="W60" s="1007"/>
      <c r="X60" s="1008"/>
      <c r="Y60" s="1017" t="s">
        <v>12</v>
      </c>
      <c r="Z60" s="1018"/>
      <c r="AA60" s="1019"/>
      <c r="AB60" s="457"/>
      <c r="AC60" s="1021"/>
      <c r="AD60" s="1021"/>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1"/>
      <c r="H61" s="1002"/>
      <c r="I61" s="1002"/>
      <c r="J61" s="1002"/>
      <c r="K61" s="1002"/>
      <c r="L61" s="1002"/>
      <c r="M61" s="1002"/>
      <c r="N61" s="1002"/>
      <c r="O61" s="1003"/>
      <c r="P61" s="1009"/>
      <c r="Q61" s="1009"/>
      <c r="R61" s="1009"/>
      <c r="S61" s="1009"/>
      <c r="T61" s="1009"/>
      <c r="U61" s="1009"/>
      <c r="V61" s="1009"/>
      <c r="W61" s="1009"/>
      <c r="X61" s="1010"/>
      <c r="Y61" s="411" t="s">
        <v>54</v>
      </c>
      <c r="Z61" s="1014"/>
      <c r="AA61" s="1015"/>
      <c r="AB61" s="519"/>
      <c r="AC61" s="1020"/>
      <c r="AD61" s="1020"/>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3" t="s">
        <v>301</v>
      </c>
      <c r="AC62" s="1016"/>
      <c r="AD62" s="1016"/>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2"/>
      <c r="Z65" s="825"/>
      <c r="AA65" s="826"/>
      <c r="AB65" s="1026" t="s">
        <v>11</v>
      </c>
      <c r="AC65" s="1027"/>
      <c r="AD65" s="1028"/>
      <c r="AE65" s="1032" t="s">
        <v>357</v>
      </c>
      <c r="AF65" s="1032"/>
      <c r="AG65" s="1032"/>
      <c r="AH65" s="1032"/>
      <c r="AI65" s="1032" t="s">
        <v>363</v>
      </c>
      <c r="AJ65" s="1032"/>
      <c r="AK65" s="1032"/>
      <c r="AL65" s="1032"/>
      <c r="AM65" s="1032" t="s">
        <v>472</v>
      </c>
      <c r="AN65" s="1032"/>
      <c r="AO65" s="1032"/>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3"/>
      <c r="Z66" s="1024"/>
      <c r="AA66" s="1025"/>
      <c r="AB66" s="1029"/>
      <c r="AC66" s="1030"/>
      <c r="AD66" s="1031"/>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999"/>
      <c r="I67" s="999"/>
      <c r="J67" s="999"/>
      <c r="K67" s="999"/>
      <c r="L67" s="999"/>
      <c r="M67" s="999"/>
      <c r="N67" s="999"/>
      <c r="O67" s="1000"/>
      <c r="P67" s="98"/>
      <c r="Q67" s="1007"/>
      <c r="R67" s="1007"/>
      <c r="S67" s="1007"/>
      <c r="T67" s="1007"/>
      <c r="U67" s="1007"/>
      <c r="V67" s="1007"/>
      <c r="W67" s="1007"/>
      <c r="X67" s="1008"/>
      <c r="Y67" s="1017" t="s">
        <v>12</v>
      </c>
      <c r="Z67" s="1018"/>
      <c r="AA67" s="1019"/>
      <c r="AB67" s="457"/>
      <c r="AC67" s="1021"/>
      <c r="AD67" s="1021"/>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1"/>
      <c r="H68" s="1002"/>
      <c r="I68" s="1002"/>
      <c r="J68" s="1002"/>
      <c r="K68" s="1002"/>
      <c r="L68" s="1002"/>
      <c r="M68" s="1002"/>
      <c r="N68" s="1002"/>
      <c r="O68" s="1003"/>
      <c r="P68" s="1009"/>
      <c r="Q68" s="1009"/>
      <c r="R68" s="1009"/>
      <c r="S68" s="1009"/>
      <c r="T68" s="1009"/>
      <c r="U68" s="1009"/>
      <c r="V68" s="1009"/>
      <c r="W68" s="1009"/>
      <c r="X68" s="1010"/>
      <c r="Y68" s="411" t="s">
        <v>54</v>
      </c>
      <c r="Z68" s="1014"/>
      <c r="AA68" s="1015"/>
      <c r="AB68" s="519"/>
      <c r="AC68" s="1020"/>
      <c r="AD68" s="1020"/>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4"/>
      <c r="H69" s="1005"/>
      <c r="I69" s="1005"/>
      <c r="J69" s="1005"/>
      <c r="K69" s="1005"/>
      <c r="L69" s="1005"/>
      <c r="M69" s="1005"/>
      <c r="N69" s="1005"/>
      <c r="O69" s="1006"/>
      <c r="P69" s="1011"/>
      <c r="Q69" s="1011"/>
      <c r="R69" s="1011"/>
      <c r="S69" s="1011"/>
      <c r="T69" s="1011"/>
      <c r="U69" s="1011"/>
      <c r="V69" s="1011"/>
      <c r="W69" s="1011"/>
      <c r="X69" s="1012"/>
      <c r="Y69" s="411" t="s">
        <v>13</v>
      </c>
      <c r="Z69" s="1014"/>
      <c r="AA69" s="1015"/>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527</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28</v>
      </c>
      <c r="B2" s="1052"/>
      <c r="C2" s="1052"/>
      <c r="D2" s="1052"/>
      <c r="E2" s="1052"/>
      <c r="F2" s="1053"/>
      <c r="G2" s="594" t="s">
        <v>513</v>
      </c>
      <c r="H2" s="595"/>
      <c r="I2" s="595"/>
      <c r="J2" s="595"/>
      <c r="K2" s="595"/>
      <c r="L2" s="595"/>
      <c r="M2" s="595"/>
      <c r="N2" s="595"/>
      <c r="O2" s="595"/>
      <c r="P2" s="595"/>
      <c r="Q2" s="595"/>
      <c r="R2" s="595"/>
      <c r="S2" s="595"/>
      <c r="T2" s="595"/>
      <c r="U2" s="595"/>
      <c r="V2" s="595"/>
      <c r="W2" s="595"/>
      <c r="X2" s="595"/>
      <c r="Y2" s="595"/>
      <c r="Z2" s="595"/>
      <c r="AA2" s="595"/>
      <c r="AB2" s="596"/>
      <c r="AC2" s="594" t="s">
        <v>515</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5"/>
      <c r="B3" s="1046"/>
      <c r="C3" s="1046"/>
      <c r="D3" s="1046"/>
      <c r="E3" s="1046"/>
      <c r="F3" s="1047"/>
      <c r="G3" s="811" t="s">
        <v>17</v>
      </c>
      <c r="H3" s="667"/>
      <c r="I3" s="667"/>
      <c r="J3" s="667"/>
      <c r="K3" s="667"/>
      <c r="L3" s="666" t="s">
        <v>18</v>
      </c>
      <c r="M3" s="667"/>
      <c r="N3" s="667"/>
      <c r="O3" s="667"/>
      <c r="P3" s="667"/>
      <c r="Q3" s="667"/>
      <c r="R3" s="667"/>
      <c r="S3" s="667"/>
      <c r="T3" s="667"/>
      <c r="U3" s="667"/>
      <c r="V3" s="667"/>
      <c r="W3" s="667"/>
      <c r="X3" s="668"/>
      <c r="Y3" s="652" t="s">
        <v>19</v>
      </c>
      <c r="Z3" s="653"/>
      <c r="AA3" s="653"/>
      <c r="AB3" s="797"/>
      <c r="AC3" s="811"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5"/>
      <c r="B4" s="1046"/>
      <c r="C4" s="1046"/>
      <c r="D4" s="1046"/>
      <c r="E4" s="1046"/>
      <c r="F4" s="1047"/>
      <c r="G4" s="669"/>
      <c r="H4" s="670"/>
      <c r="I4" s="670"/>
      <c r="J4" s="670"/>
      <c r="K4" s="671"/>
      <c r="L4" s="663"/>
      <c r="M4" s="664"/>
      <c r="N4" s="664"/>
      <c r="O4" s="664"/>
      <c r="P4" s="664"/>
      <c r="Q4" s="664"/>
      <c r="R4" s="664"/>
      <c r="S4" s="664"/>
      <c r="T4" s="664"/>
      <c r="U4" s="664"/>
      <c r="V4" s="664"/>
      <c r="W4" s="664"/>
      <c r="X4" s="665"/>
      <c r="Y4" s="384"/>
      <c r="Z4" s="385"/>
      <c r="AA4" s="385"/>
      <c r="AB4" s="804"/>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45"/>
      <c r="B5" s="1046"/>
      <c r="C5" s="1046"/>
      <c r="D5" s="1046"/>
      <c r="E5" s="1046"/>
      <c r="F5" s="1047"/>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5"/>
      <c r="B6" s="1046"/>
      <c r="C6" s="1046"/>
      <c r="D6" s="1046"/>
      <c r="E6" s="1046"/>
      <c r="F6" s="1047"/>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5"/>
      <c r="B7" s="1046"/>
      <c r="C7" s="1046"/>
      <c r="D7" s="1046"/>
      <c r="E7" s="1046"/>
      <c r="F7" s="1047"/>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5"/>
      <c r="B8" s="1046"/>
      <c r="C8" s="1046"/>
      <c r="D8" s="1046"/>
      <c r="E8" s="1046"/>
      <c r="F8" s="1047"/>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5"/>
      <c r="B9" s="1046"/>
      <c r="C9" s="1046"/>
      <c r="D9" s="1046"/>
      <c r="E9" s="1046"/>
      <c r="F9" s="1047"/>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5"/>
      <c r="B10" s="1046"/>
      <c r="C10" s="1046"/>
      <c r="D10" s="1046"/>
      <c r="E10" s="1046"/>
      <c r="F10" s="1047"/>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5"/>
      <c r="B11" s="1046"/>
      <c r="C11" s="1046"/>
      <c r="D11" s="1046"/>
      <c r="E11" s="1046"/>
      <c r="F11" s="1047"/>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5"/>
      <c r="B12" s="1046"/>
      <c r="C12" s="1046"/>
      <c r="D12" s="1046"/>
      <c r="E12" s="1046"/>
      <c r="F12" s="1047"/>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5"/>
      <c r="B13" s="1046"/>
      <c r="C13" s="1046"/>
      <c r="D13" s="1046"/>
      <c r="E13" s="1046"/>
      <c r="F13" s="1047"/>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5"/>
      <c r="B14" s="1046"/>
      <c r="C14" s="1046"/>
      <c r="D14" s="1046"/>
      <c r="E14" s="1046"/>
      <c r="F14" s="1047"/>
      <c r="G14" s="822" t="s">
        <v>20</v>
      </c>
      <c r="H14" s="823"/>
      <c r="I14" s="823"/>
      <c r="J14" s="823"/>
      <c r="K14" s="823"/>
      <c r="L14" s="824"/>
      <c r="M14" s="825"/>
      <c r="N14" s="825"/>
      <c r="O14" s="825"/>
      <c r="P14" s="825"/>
      <c r="Q14" s="825"/>
      <c r="R14" s="825"/>
      <c r="S14" s="825"/>
      <c r="T14" s="825"/>
      <c r="U14" s="825"/>
      <c r="V14" s="825"/>
      <c r="W14" s="825"/>
      <c r="X14" s="826"/>
      <c r="Y14" s="827">
        <f>SUM(Y4:AB13)</f>
        <v>0</v>
      </c>
      <c r="Z14" s="828"/>
      <c r="AA14" s="828"/>
      <c r="AB14" s="829"/>
      <c r="AC14" s="822" t="s">
        <v>20</v>
      </c>
      <c r="AD14" s="823"/>
      <c r="AE14" s="823"/>
      <c r="AF14" s="823"/>
      <c r="AG14" s="823"/>
      <c r="AH14" s="824"/>
      <c r="AI14" s="825"/>
      <c r="AJ14" s="825"/>
      <c r="AK14" s="825"/>
      <c r="AL14" s="825"/>
      <c r="AM14" s="825"/>
      <c r="AN14" s="825"/>
      <c r="AO14" s="825"/>
      <c r="AP14" s="825"/>
      <c r="AQ14" s="825"/>
      <c r="AR14" s="825"/>
      <c r="AS14" s="825"/>
      <c r="AT14" s="826"/>
      <c r="AU14" s="827">
        <f>SUM(AU4:AX13)</f>
        <v>0</v>
      </c>
      <c r="AV14" s="828"/>
      <c r="AW14" s="828"/>
      <c r="AX14" s="830"/>
    </row>
    <row r="15" spans="1:50" ht="30" customHeight="1" x14ac:dyDescent="0.15">
      <c r="A15" s="1045"/>
      <c r="B15" s="1046"/>
      <c r="C15" s="1046"/>
      <c r="D15" s="1046"/>
      <c r="E15" s="1046"/>
      <c r="F15" s="1047"/>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45"/>
      <c r="B16" s="1046"/>
      <c r="C16" s="1046"/>
      <c r="D16" s="1046"/>
      <c r="E16" s="1046"/>
      <c r="F16" s="1047"/>
      <c r="G16" s="811"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1"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5"/>
      <c r="B17" s="1046"/>
      <c r="C17" s="1046"/>
      <c r="D17" s="1046"/>
      <c r="E17" s="1046"/>
      <c r="F17" s="1047"/>
      <c r="G17" s="669"/>
      <c r="H17" s="670"/>
      <c r="I17" s="670"/>
      <c r="J17" s="670"/>
      <c r="K17" s="671"/>
      <c r="L17" s="663"/>
      <c r="M17" s="664"/>
      <c r="N17" s="664"/>
      <c r="O17" s="664"/>
      <c r="P17" s="664"/>
      <c r="Q17" s="664"/>
      <c r="R17" s="664"/>
      <c r="S17" s="664"/>
      <c r="T17" s="664"/>
      <c r="U17" s="664"/>
      <c r="V17" s="664"/>
      <c r="W17" s="664"/>
      <c r="X17" s="665"/>
      <c r="Y17" s="384"/>
      <c r="Z17" s="385"/>
      <c r="AA17" s="385"/>
      <c r="AB17" s="804"/>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45"/>
      <c r="B18" s="1046"/>
      <c r="C18" s="1046"/>
      <c r="D18" s="1046"/>
      <c r="E18" s="1046"/>
      <c r="F18" s="1047"/>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5"/>
      <c r="B19" s="1046"/>
      <c r="C19" s="1046"/>
      <c r="D19" s="1046"/>
      <c r="E19" s="1046"/>
      <c r="F19" s="1047"/>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5"/>
      <c r="B20" s="1046"/>
      <c r="C20" s="1046"/>
      <c r="D20" s="1046"/>
      <c r="E20" s="1046"/>
      <c r="F20" s="1047"/>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5"/>
      <c r="B21" s="1046"/>
      <c r="C21" s="1046"/>
      <c r="D21" s="1046"/>
      <c r="E21" s="1046"/>
      <c r="F21" s="1047"/>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5"/>
      <c r="B22" s="1046"/>
      <c r="C22" s="1046"/>
      <c r="D22" s="1046"/>
      <c r="E22" s="1046"/>
      <c r="F22" s="1047"/>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5"/>
      <c r="B23" s="1046"/>
      <c r="C23" s="1046"/>
      <c r="D23" s="1046"/>
      <c r="E23" s="1046"/>
      <c r="F23" s="1047"/>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5"/>
      <c r="B24" s="1046"/>
      <c r="C24" s="1046"/>
      <c r="D24" s="1046"/>
      <c r="E24" s="1046"/>
      <c r="F24" s="1047"/>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5"/>
      <c r="B25" s="1046"/>
      <c r="C25" s="1046"/>
      <c r="D25" s="1046"/>
      <c r="E25" s="1046"/>
      <c r="F25" s="1047"/>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5"/>
      <c r="B26" s="1046"/>
      <c r="C26" s="1046"/>
      <c r="D26" s="1046"/>
      <c r="E26" s="1046"/>
      <c r="F26" s="1047"/>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5"/>
      <c r="B27" s="1046"/>
      <c r="C27" s="1046"/>
      <c r="D27" s="1046"/>
      <c r="E27" s="1046"/>
      <c r="F27" s="1047"/>
      <c r="G27" s="822" t="s">
        <v>20</v>
      </c>
      <c r="H27" s="823"/>
      <c r="I27" s="823"/>
      <c r="J27" s="823"/>
      <c r="K27" s="823"/>
      <c r="L27" s="824"/>
      <c r="M27" s="825"/>
      <c r="N27" s="825"/>
      <c r="O27" s="825"/>
      <c r="P27" s="825"/>
      <c r="Q27" s="825"/>
      <c r="R27" s="825"/>
      <c r="S27" s="825"/>
      <c r="T27" s="825"/>
      <c r="U27" s="825"/>
      <c r="V27" s="825"/>
      <c r="W27" s="825"/>
      <c r="X27" s="826"/>
      <c r="Y27" s="827">
        <f>SUM(Y17:AB26)</f>
        <v>0</v>
      </c>
      <c r="Z27" s="828"/>
      <c r="AA27" s="828"/>
      <c r="AB27" s="829"/>
      <c r="AC27" s="822" t="s">
        <v>20</v>
      </c>
      <c r="AD27" s="823"/>
      <c r="AE27" s="823"/>
      <c r="AF27" s="823"/>
      <c r="AG27" s="823"/>
      <c r="AH27" s="824"/>
      <c r="AI27" s="825"/>
      <c r="AJ27" s="825"/>
      <c r="AK27" s="825"/>
      <c r="AL27" s="825"/>
      <c r="AM27" s="825"/>
      <c r="AN27" s="825"/>
      <c r="AO27" s="825"/>
      <c r="AP27" s="825"/>
      <c r="AQ27" s="825"/>
      <c r="AR27" s="825"/>
      <c r="AS27" s="825"/>
      <c r="AT27" s="826"/>
      <c r="AU27" s="827">
        <f>SUM(AU17:AX26)</f>
        <v>0</v>
      </c>
      <c r="AV27" s="828"/>
      <c r="AW27" s="828"/>
      <c r="AX27" s="830"/>
    </row>
    <row r="28" spans="1:50" ht="30" customHeight="1" x14ac:dyDescent="0.15">
      <c r="A28" s="1045"/>
      <c r="B28" s="1046"/>
      <c r="C28" s="1046"/>
      <c r="D28" s="1046"/>
      <c r="E28" s="1046"/>
      <c r="F28" s="1047"/>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45"/>
      <c r="B29" s="1046"/>
      <c r="C29" s="1046"/>
      <c r="D29" s="1046"/>
      <c r="E29" s="1046"/>
      <c r="F29" s="1047"/>
      <c r="G29" s="811"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1"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5"/>
      <c r="B30" s="1046"/>
      <c r="C30" s="1046"/>
      <c r="D30" s="1046"/>
      <c r="E30" s="1046"/>
      <c r="F30" s="1047"/>
      <c r="G30" s="669"/>
      <c r="H30" s="670"/>
      <c r="I30" s="670"/>
      <c r="J30" s="670"/>
      <c r="K30" s="671"/>
      <c r="L30" s="663"/>
      <c r="M30" s="664"/>
      <c r="N30" s="664"/>
      <c r="O30" s="664"/>
      <c r="P30" s="664"/>
      <c r="Q30" s="664"/>
      <c r="R30" s="664"/>
      <c r="S30" s="664"/>
      <c r="T30" s="664"/>
      <c r="U30" s="664"/>
      <c r="V30" s="664"/>
      <c r="W30" s="664"/>
      <c r="X30" s="665"/>
      <c r="Y30" s="384"/>
      <c r="Z30" s="385"/>
      <c r="AA30" s="385"/>
      <c r="AB30" s="804"/>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45"/>
      <c r="B31" s="1046"/>
      <c r="C31" s="1046"/>
      <c r="D31" s="1046"/>
      <c r="E31" s="1046"/>
      <c r="F31" s="1047"/>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5"/>
      <c r="B32" s="1046"/>
      <c r="C32" s="1046"/>
      <c r="D32" s="1046"/>
      <c r="E32" s="1046"/>
      <c r="F32" s="1047"/>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5"/>
      <c r="B33" s="1046"/>
      <c r="C33" s="1046"/>
      <c r="D33" s="1046"/>
      <c r="E33" s="1046"/>
      <c r="F33" s="1047"/>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5"/>
      <c r="B34" s="1046"/>
      <c r="C34" s="1046"/>
      <c r="D34" s="1046"/>
      <c r="E34" s="1046"/>
      <c r="F34" s="1047"/>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5"/>
      <c r="B35" s="1046"/>
      <c r="C35" s="1046"/>
      <c r="D35" s="1046"/>
      <c r="E35" s="1046"/>
      <c r="F35" s="1047"/>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5"/>
      <c r="B36" s="1046"/>
      <c r="C36" s="1046"/>
      <c r="D36" s="1046"/>
      <c r="E36" s="1046"/>
      <c r="F36" s="1047"/>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5"/>
      <c r="B37" s="1046"/>
      <c r="C37" s="1046"/>
      <c r="D37" s="1046"/>
      <c r="E37" s="1046"/>
      <c r="F37" s="1047"/>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5"/>
      <c r="B38" s="1046"/>
      <c r="C38" s="1046"/>
      <c r="D38" s="1046"/>
      <c r="E38" s="1046"/>
      <c r="F38" s="1047"/>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5"/>
      <c r="B39" s="1046"/>
      <c r="C39" s="1046"/>
      <c r="D39" s="1046"/>
      <c r="E39" s="1046"/>
      <c r="F39" s="1047"/>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5"/>
      <c r="B40" s="1046"/>
      <c r="C40" s="1046"/>
      <c r="D40" s="1046"/>
      <c r="E40" s="1046"/>
      <c r="F40" s="1047"/>
      <c r="G40" s="822" t="s">
        <v>20</v>
      </c>
      <c r="H40" s="823"/>
      <c r="I40" s="823"/>
      <c r="J40" s="823"/>
      <c r="K40" s="823"/>
      <c r="L40" s="824"/>
      <c r="M40" s="825"/>
      <c r="N40" s="825"/>
      <c r="O40" s="825"/>
      <c r="P40" s="825"/>
      <c r="Q40" s="825"/>
      <c r="R40" s="825"/>
      <c r="S40" s="825"/>
      <c r="T40" s="825"/>
      <c r="U40" s="825"/>
      <c r="V40" s="825"/>
      <c r="W40" s="825"/>
      <c r="X40" s="826"/>
      <c r="Y40" s="827">
        <f>SUM(Y30:AB39)</f>
        <v>0</v>
      </c>
      <c r="Z40" s="828"/>
      <c r="AA40" s="828"/>
      <c r="AB40" s="829"/>
      <c r="AC40" s="822" t="s">
        <v>20</v>
      </c>
      <c r="AD40" s="823"/>
      <c r="AE40" s="823"/>
      <c r="AF40" s="823"/>
      <c r="AG40" s="823"/>
      <c r="AH40" s="824"/>
      <c r="AI40" s="825"/>
      <c r="AJ40" s="825"/>
      <c r="AK40" s="825"/>
      <c r="AL40" s="825"/>
      <c r="AM40" s="825"/>
      <c r="AN40" s="825"/>
      <c r="AO40" s="825"/>
      <c r="AP40" s="825"/>
      <c r="AQ40" s="825"/>
      <c r="AR40" s="825"/>
      <c r="AS40" s="825"/>
      <c r="AT40" s="826"/>
      <c r="AU40" s="827">
        <f>SUM(AU30:AX39)</f>
        <v>0</v>
      </c>
      <c r="AV40" s="828"/>
      <c r="AW40" s="828"/>
      <c r="AX40" s="830"/>
    </row>
    <row r="41" spans="1:50" ht="30" customHeight="1" x14ac:dyDescent="0.15">
      <c r="A41" s="1045"/>
      <c r="B41" s="1046"/>
      <c r="C41" s="1046"/>
      <c r="D41" s="1046"/>
      <c r="E41" s="1046"/>
      <c r="F41" s="1047"/>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45"/>
      <c r="B42" s="1046"/>
      <c r="C42" s="1046"/>
      <c r="D42" s="1046"/>
      <c r="E42" s="1046"/>
      <c r="F42" s="1047"/>
      <c r="G42" s="811"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1"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5"/>
      <c r="B43" s="1046"/>
      <c r="C43" s="1046"/>
      <c r="D43" s="1046"/>
      <c r="E43" s="1046"/>
      <c r="F43" s="1047"/>
      <c r="G43" s="669"/>
      <c r="H43" s="670"/>
      <c r="I43" s="670"/>
      <c r="J43" s="670"/>
      <c r="K43" s="671"/>
      <c r="L43" s="663"/>
      <c r="M43" s="664"/>
      <c r="N43" s="664"/>
      <c r="O43" s="664"/>
      <c r="P43" s="664"/>
      <c r="Q43" s="664"/>
      <c r="R43" s="664"/>
      <c r="S43" s="664"/>
      <c r="T43" s="664"/>
      <c r="U43" s="664"/>
      <c r="V43" s="664"/>
      <c r="W43" s="664"/>
      <c r="X43" s="665"/>
      <c r="Y43" s="384"/>
      <c r="Z43" s="385"/>
      <c r="AA43" s="385"/>
      <c r="AB43" s="804"/>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45"/>
      <c r="B44" s="1046"/>
      <c r="C44" s="1046"/>
      <c r="D44" s="1046"/>
      <c r="E44" s="1046"/>
      <c r="F44" s="1047"/>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5"/>
      <c r="B45" s="1046"/>
      <c r="C45" s="1046"/>
      <c r="D45" s="1046"/>
      <c r="E45" s="1046"/>
      <c r="F45" s="1047"/>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5"/>
      <c r="B46" s="1046"/>
      <c r="C46" s="1046"/>
      <c r="D46" s="1046"/>
      <c r="E46" s="1046"/>
      <c r="F46" s="1047"/>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5"/>
      <c r="B47" s="1046"/>
      <c r="C47" s="1046"/>
      <c r="D47" s="1046"/>
      <c r="E47" s="1046"/>
      <c r="F47" s="1047"/>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5"/>
      <c r="B48" s="1046"/>
      <c r="C48" s="1046"/>
      <c r="D48" s="1046"/>
      <c r="E48" s="1046"/>
      <c r="F48" s="1047"/>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5"/>
      <c r="B49" s="1046"/>
      <c r="C49" s="1046"/>
      <c r="D49" s="1046"/>
      <c r="E49" s="1046"/>
      <c r="F49" s="1047"/>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5"/>
      <c r="B50" s="1046"/>
      <c r="C50" s="1046"/>
      <c r="D50" s="1046"/>
      <c r="E50" s="1046"/>
      <c r="F50" s="1047"/>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5"/>
      <c r="B51" s="1046"/>
      <c r="C51" s="1046"/>
      <c r="D51" s="1046"/>
      <c r="E51" s="1046"/>
      <c r="F51" s="1047"/>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5"/>
      <c r="B52" s="1046"/>
      <c r="C52" s="1046"/>
      <c r="D52" s="1046"/>
      <c r="E52" s="1046"/>
      <c r="F52" s="1047"/>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customHeight="1" thickBot="1" x14ac:dyDescent="0.2"/>
    <row r="55" spans="1:50" ht="30" customHeight="1" x14ac:dyDescent="0.15">
      <c r="A55" s="1051" t="s">
        <v>28</v>
      </c>
      <c r="B55" s="1052"/>
      <c r="C55" s="1052"/>
      <c r="D55" s="1052"/>
      <c r="E55" s="1052"/>
      <c r="F55" s="1053"/>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45"/>
      <c r="B56" s="1046"/>
      <c r="C56" s="1046"/>
      <c r="D56" s="1046"/>
      <c r="E56" s="1046"/>
      <c r="F56" s="1047"/>
      <c r="G56" s="811"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1"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5"/>
      <c r="B57" s="1046"/>
      <c r="C57" s="1046"/>
      <c r="D57" s="1046"/>
      <c r="E57" s="1046"/>
      <c r="F57" s="1047"/>
      <c r="G57" s="669"/>
      <c r="H57" s="670"/>
      <c r="I57" s="670"/>
      <c r="J57" s="670"/>
      <c r="K57" s="671"/>
      <c r="L57" s="663"/>
      <c r="M57" s="664"/>
      <c r="N57" s="664"/>
      <c r="O57" s="664"/>
      <c r="P57" s="664"/>
      <c r="Q57" s="664"/>
      <c r="R57" s="664"/>
      <c r="S57" s="664"/>
      <c r="T57" s="664"/>
      <c r="U57" s="664"/>
      <c r="V57" s="664"/>
      <c r="W57" s="664"/>
      <c r="X57" s="665"/>
      <c r="Y57" s="384"/>
      <c r="Z57" s="385"/>
      <c r="AA57" s="385"/>
      <c r="AB57" s="804"/>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45"/>
      <c r="B58" s="1046"/>
      <c r="C58" s="1046"/>
      <c r="D58" s="1046"/>
      <c r="E58" s="1046"/>
      <c r="F58" s="1047"/>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5"/>
      <c r="B59" s="1046"/>
      <c r="C59" s="1046"/>
      <c r="D59" s="1046"/>
      <c r="E59" s="1046"/>
      <c r="F59" s="1047"/>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5"/>
      <c r="B60" s="1046"/>
      <c r="C60" s="1046"/>
      <c r="D60" s="1046"/>
      <c r="E60" s="1046"/>
      <c r="F60" s="1047"/>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5"/>
      <c r="B61" s="1046"/>
      <c r="C61" s="1046"/>
      <c r="D61" s="1046"/>
      <c r="E61" s="1046"/>
      <c r="F61" s="1047"/>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5"/>
      <c r="B62" s="1046"/>
      <c r="C62" s="1046"/>
      <c r="D62" s="1046"/>
      <c r="E62" s="1046"/>
      <c r="F62" s="1047"/>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5"/>
      <c r="B63" s="1046"/>
      <c r="C63" s="1046"/>
      <c r="D63" s="1046"/>
      <c r="E63" s="1046"/>
      <c r="F63" s="1047"/>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5"/>
      <c r="B64" s="1046"/>
      <c r="C64" s="1046"/>
      <c r="D64" s="1046"/>
      <c r="E64" s="1046"/>
      <c r="F64" s="1047"/>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5"/>
      <c r="B65" s="1046"/>
      <c r="C65" s="1046"/>
      <c r="D65" s="1046"/>
      <c r="E65" s="1046"/>
      <c r="F65" s="1047"/>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5"/>
      <c r="B66" s="1046"/>
      <c r="C66" s="1046"/>
      <c r="D66" s="1046"/>
      <c r="E66" s="1046"/>
      <c r="F66" s="1047"/>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5"/>
      <c r="B67" s="1046"/>
      <c r="C67" s="1046"/>
      <c r="D67" s="1046"/>
      <c r="E67" s="1046"/>
      <c r="F67" s="1047"/>
      <c r="G67" s="822" t="s">
        <v>20</v>
      </c>
      <c r="H67" s="823"/>
      <c r="I67" s="823"/>
      <c r="J67" s="823"/>
      <c r="K67" s="823"/>
      <c r="L67" s="824"/>
      <c r="M67" s="825"/>
      <c r="N67" s="825"/>
      <c r="O67" s="825"/>
      <c r="P67" s="825"/>
      <c r="Q67" s="825"/>
      <c r="R67" s="825"/>
      <c r="S67" s="825"/>
      <c r="T67" s="825"/>
      <c r="U67" s="825"/>
      <c r="V67" s="825"/>
      <c r="W67" s="825"/>
      <c r="X67" s="826"/>
      <c r="Y67" s="827">
        <f>SUM(Y57:AB66)</f>
        <v>0</v>
      </c>
      <c r="Z67" s="828"/>
      <c r="AA67" s="828"/>
      <c r="AB67" s="829"/>
      <c r="AC67" s="822" t="s">
        <v>20</v>
      </c>
      <c r="AD67" s="823"/>
      <c r="AE67" s="823"/>
      <c r="AF67" s="823"/>
      <c r="AG67" s="823"/>
      <c r="AH67" s="824"/>
      <c r="AI67" s="825"/>
      <c r="AJ67" s="825"/>
      <c r="AK67" s="825"/>
      <c r="AL67" s="825"/>
      <c r="AM67" s="825"/>
      <c r="AN67" s="825"/>
      <c r="AO67" s="825"/>
      <c r="AP67" s="825"/>
      <c r="AQ67" s="825"/>
      <c r="AR67" s="825"/>
      <c r="AS67" s="825"/>
      <c r="AT67" s="826"/>
      <c r="AU67" s="827">
        <f>SUM(AU57:AX66)</f>
        <v>0</v>
      </c>
      <c r="AV67" s="828"/>
      <c r="AW67" s="828"/>
      <c r="AX67" s="830"/>
    </row>
    <row r="68" spans="1:50" ht="30" customHeight="1" x14ac:dyDescent="0.15">
      <c r="A68" s="1045"/>
      <c r="B68" s="1046"/>
      <c r="C68" s="1046"/>
      <c r="D68" s="1046"/>
      <c r="E68" s="1046"/>
      <c r="F68" s="1047"/>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45"/>
      <c r="B69" s="1046"/>
      <c r="C69" s="1046"/>
      <c r="D69" s="1046"/>
      <c r="E69" s="1046"/>
      <c r="F69" s="1047"/>
      <c r="G69" s="811"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1"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5"/>
      <c r="B70" s="1046"/>
      <c r="C70" s="1046"/>
      <c r="D70" s="1046"/>
      <c r="E70" s="1046"/>
      <c r="F70" s="1047"/>
      <c r="G70" s="669"/>
      <c r="H70" s="670"/>
      <c r="I70" s="670"/>
      <c r="J70" s="670"/>
      <c r="K70" s="671"/>
      <c r="L70" s="663"/>
      <c r="M70" s="664"/>
      <c r="N70" s="664"/>
      <c r="O70" s="664"/>
      <c r="P70" s="664"/>
      <c r="Q70" s="664"/>
      <c r="R70" s="664"/>
      <c r="S70" s="664"/>
      <c r="T70" s="664"/>
      <c r="U70" s="664"/>
      <c r="V70" s="664"/>
      <c r="W70" s="664"/>
      <c r="X70" s="665"/>
      <c r="Y70" s="384"/>
      <c r="Z70" s="385"/>
      <c r="AA70" s="385"/>
      <c r="AB70" s="804"/>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45"/>
      <c r="B71" s="1046"/>
      <c r="C71" s="1046"/>
      <c r="D71" s="1046"/>
      <c r="E71" s="1046"/>
      <c r="F71" s="1047"/>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5"/>
      <c r="B72" s="1046"/>
      <c r="C72" s="1046"/>
      <c r="D72" s="1046"/>
      <c r="E72" s="1046"/>
      <c r="F72" s="1047"/>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5"/>
      <c r="B73" s="1046"/>
      <c r="C73" s="1046"/>
      <c r="D73" s="1046"/>
      <c r="E73" s="1046"/>
      <c r="F73" s="1047"/>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5"/>
      <c r="B74" s="1046"/>
      <c r="C74" s="1046"/>
      <c r="D74" s="1046"/>
      <c r="E74" s="1046"/>
      <c r="F74" s="1047"/>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5"/>
      <c r="B75" s="1046"/>
      <c r="C75" s="1046"/>
      <c r="D75" s="1046"/>
      <c r="E75" s="1046"/>
      <c r="F75" s="1047"/>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5"/>
      <c r="B76" s="1046"/>
      <c r="C76" s="1046"/>
      <c r="D76" s="1046"/>
      <c r="E76" s="1046"/>
      <c r="F76" s="1047"/>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5"/>
      <c r="B77" s="1046"/>
      <c r="C77" s="1046"/>
      <c r="D77" s="1046"/>
      <c r="E77" s="1046"/>
      <c r="F77" s="1047"/>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5"/>
      <c r="B78" s="1046"/>
      <c r="C78" s="1046"/>
      <c r="D78" s="1046"/>
      <c r="E78" s="1046"/>
      <c r="F78" s="1047"/>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5"/>
      <c r="B79" s="1046"/>
      <c r="C79" s="1046"/>
      <c r="D79" s="1046"/>
      <c r="E79" s="1046"/>
      <c r="F79" s="1047"/>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5"/>
      <c r="B80" s="1046"/>
      <c r="C80" s="1046"/>
      <c r="D80" s="1046"/>
      <c r="E80" s="1046"/>
      <c r="F80" s="1047"/>
      <c r="G80" s="822" t="s">
        <v>20</v>
      </c>
      <c r="H80" s="823"/>
      <c r="I80" s="823"/>
      <c r="J80" s="823"/>
      <c r="K80" s="823"/>
      <c r="L80" s="824"/>
      <c r="M80" s="825"/>
      <c r="N80" s="825"/>
      <c r="O80" s="825"/>
      <c r="P80" s="825"/>
      <c r="Q80" s="825"/>
      <c r="R80" s="825"/>
      <c r="S80" s="825"/>
      <c r="T80" s="825"/>
      <c r="U80" s="825"/>
      <c r="V80" s="825"/>
      <c r="W80" s="825"/>
      <c r="X80" s="826"/>
      <c r="Y80" s="827">
        <f>SUM(Y70:AB79)</f>
        <v>0</v>
      </c>
      <c r="Z80" s="828"/>
      <c r="AA80" s="828"/>
      <c r="AB80" s="829"/>
      <c r="AC80" s="822" t="s">
        <v>20</v>
      </c>
      <c r="AD80" s="823"/>
      <c r="AE80" s="823"/>
      <c r="AF80" s="823"/>
      <c r="AG80" s="823"/>
      <c r="AH80" s="824"/>
      <c r="AI80" s="825"/>
      <c r="AJ80" s="825"/>
      <c r="AK80" s="825"/>
      <c r="AL80" s="825"/>
      <c r="AM80" s="825"/>
      <c r="AN80" s="825"/>
      <c r="AO80" s="825"/>
      <c r="AP80" s="825"/>
      <c r="AQ80" s="825"/>
      <c r="AR80" s="825"/>
      <c r="AS80" s="825"/>
      <c r="AT80" s="826"/>
      <c r="AU80" s="827">
        <f>SUM(AU70:AX79)</f>
        <v>0</v>
      </c>
      <c r="AV80" s="828"/>
      <c r="AW80" s="828"/>
      <c r="AX80" s="830"/>
    </row>
    <row r="81" spans="1:50" ht="30" customHeight="1" x14ac:dyDescent="0.15">
      <c r="A81" s="1045"/>
      <c r="B81" s="1046"/>
      <c r="C81" s="1046"/>
      <c r="D81" s="1046"/>
      <c r="E81" s="1046"/>
      <c r="F81" s="1047"/>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45"/>
      <c r="B82" s="1046"/>
      <c r="C82" s="1046"/>
      <c r="D82" s="1046"/>
      <c r="E82" s="1046"/>
      <c r="F82" s="1047"/>
      <c r="G82" s="811"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1"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5"/>
      <c r="B83" s="1046"/>
      <c r="C83" s="1046"/>
      <c r="D83" s="1046"/>
      <c r="E83" s="1046"/>
      <c r="F83" s="1047"/>
      <c r="G83" s="669"/>
      <c r="H83" s="670"/>
      <c r="I83" s="670"/>
      <c r="J83" s="670"/>
      <c r="K83" s="671"/>
      <c r="L83" s="663"/>
      <c r="M83" s="664"/>
      <c r="N83" s="664"/>
      <c r="O83" s="664"/>
      <c r="P83" s="664"/>
      <c r="Q83" s="664"/>
      <c r="R83" s="664"/>
      <c r="S83" s="664"/>
      <c r="T83" s="664"/>
      <c r="U83" s="664"/>
      <c r="V83" s="664"/>
      <c r="W83" s="664"/>
      <c r="X83" s="665"/>
      <c r="Y83" s="384"/>
      <c r="Z83" s="385"/>
      <c r="AA83" s="385"/>
      <c r="AB83" s="804"/>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45"/>
      <c r="B84" s="1046"/>
      <c r="C84" s="1046"/>
      <c r="D84" s="1046"/>
      <c r="E84" s="1046"/>
      <c r="F84" s="1047"/>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5"/>
      <c r="B85" s="1046"/>
      <c r="C85" s="1046"/>
      <c r="D85" s="1046"/>
      <c r="E85" s="1046"/>
      <c r="F85" s="1047"/>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5"/>
      <c r="B86" s="1046"/>
      <c r="C86" s="1046"/>
      <c r="D86" s="1046"/>
      <c r="E86" s="1046"/>
      <c r="F86" s="1047"/>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5"/>
      <c r="B87" s="1046"/>
      <c r="C87" s="1046"/>
      <c r="D87" s="1046"/>
      <c r="E87" s="1046"/>
      <c r="F87" s="1047"/>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5"/>
      <c r="B88" s="1046"/>
      <c r="C88" s="1046"/>
      <c r="D88" s="1046"/>
      <c r="E88" s="1046"/>
      <c r="F88" s="1047"/>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5"/>
      <c r="B89" s="1046"/>
      <c r="C89" s="1046"/>
      <c r="D89" s="1046"/>
      <c r="E89" s="1046"/>
      <c r="F89" s="1047"/>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5"/>
      <c r="B90" s="1046"/>
      <c r="C90" s="1046"/>
      <c r="D90" s="1046"/>
      <c r="E90" s="1046"/>
      <c r="F90" s="1047"/>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5"/>
      <c r="B91" s="1046"/>
      <c r="C91" s="1046"/>
      <c r="D91" s="1046"/>
      <c r="E91" s="1046"/>
      <c r="F91" s="1047"/>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5"/>
      <c r="B92" s="1046"/>
      <c r="C92" s="1046"/>
      <c r="D92" s="1046"/>
      <c r="E92" s="1046"/>
      <c r="F92" s="1047"/>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5"/>
      <c r="B93" s="1046"/>
      <c r="C93" s="1046"/>
      <c r="D93" s="1046"/>
      <c r="E93" s="1046"/>
      <c r="F93" s="1047"/>
      <c r="G93" s="822" t="s">
        <v>20</v>
      </c>
      <c r="H93" s="823"/>
      <c r="I93" s="823"/>
      <c r="J93" s="823"/>
      <c r="K93" s="823"/>
      <c r="L93" s="824"/>
      <c r="M93" s="825"/>
      <c r="N93" s="825"/>
      <c r="O93" s="825"/>
      <c r="P93" s="825"/>
      <c r="Q93" s="825"/>
      <c r="R93" s="825"/>
      <c r="S93" s="825"/>
      <c r="T93" s="825"/>
      <c r="U93" s="825"/>
      <c r="V93" s="825"/>
      <c r="W93" s="825"/>
      <c r="X93" s="826"/>
      <c r="Y93" s="827">
        <f>SUM(Y83:AB92)</f>
        <v>0</v>
      </c>
      <c r="Z93" s="828"/>
      <c r="AA93" s="828"/>
      <c r="AB93" s="829"/>
      <c r="AC93" s="822" t="s">
        <v>20</v>
      </c>
      <c r="AD93" s="823"/>
      <c r="AE93" s="823"/>
      <c r="AF93" s="823"/>
      <c r="AG93" s="823"/>
      <c r="AH93" s="824"/>
      <c r="AI93" s="825"/>
      <c r="AJ93" s="825"/>
      <c r="AK93" s="825"/>
      <c r="AL93" s="825"/>
      <c r="AM93" s="825"/>
      <c r="AN93" s="825"/>
      <c r="AO93" s="825"/>
      <c r="AP93" s="825"/>
      <c r="AQ93" s="825"/>
      <c r="AR93" s="825"/>
      <c r="AS93" s="825"/>
      <c r="AT93" s="826"/>
      <c r="AU93" s="827">
        <f>SUM(AU83:AX92)</f>
        <v>0</v>
      </c>
      <c r="AV93" s="828"/>
      <c r="AW93" s="828"/>
      <c r="AX93" s="830"/>
    </row>
    <row r="94" spans="1:50" ht="30" customHeight="1" x14ac:dyDescent="0.15">
      <c r="A94" s="1045"/>
      <c r="B94" s="1046"/>
      <c r="C94" s="1046"/>
      <c r="D94" s="1046"/>
      <c r="E94" s="1046"/>
      <c r="F94" s="1047"/>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45"/>
      <c r="B95" s="1046"/>
      <c r="C95" s="1046"/>
      <c r="D95" s="1046"/>
      <c r="E95" s="1046"/>
      <c r="F95" s="1047"/>
      <c r="G95" s="811"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1"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5"/>
      <c r="B96" s="1046"/>
      <c r="C96" s="1046"/>
      <c r="D96" s="1046"/>
      <c r="E96" s="1046"/>
      <c r="F96" s="1047"/>
      <c r="G96" s="669"/>
      <c r="H96" s="670"/>
      <c r="I96" s="670"/>
      <c r="J96" s="670"/>
      <c r="K96" s="671"/>
      <c r="L96" s="663"/>
      <c r="M96" s="664"/>
      <c r="N96" s="664"/>
      <c r="O96" s="664"/>
      <c r="P96" s="664"/>
      <c r="Q96" s="664"/>
      <c r="R96" s="664"/>
      <c r="S96" s="664"/>
      <c r="T96" s="664"/>
      <c r="U96" s="664"/>
      <c r="V96" s="664"/>
      <c r="W96" s="664"/>
      <c r="X96" s="665"/>
      <c r="Y96" s="384"/>
      <c r="Z96" s="385"/>
      <c r="AA96" s="385"/>
      <c r="AB96" s="804"/>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45"/>
      <c r="B97" s="1046"/>
      <c r="C97" s="1046"/>
      <c r="D97" s="1046"/>
      <c r="E97" s="1046"/>
      <c r="F97" s="1047"/>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5"/>
      <c r="B98" s="1046"/>
      <c r="C98" s="1046"/>
      <c r="D98" s="1046"/>
      <c r="E98" s="1046"/>
      <c r="F98" s="1047"/>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5"/>
      <c r="B99" s="1046"/>
      <c r="C99" s="1046"/>
      <c r="D99" s="1046"/>
      <c r="E99" s="1046"/>
      <c r="F99" s="1047"/>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5"/>
      <c r="B100" s="1046"/>
      <c r="C100" s="1046"/>
      <c r="D100" s="1046"/>
      <c r="E100" s="1046"/>
      <c r="F100" s="1047"/>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5"/>
      <c r="B101" s="1046"/>
      <c r="C101" s="1046"/>
      <c r="D101" s="1046"/>
      <c r="E101" s="1046"/>
      <c r="F101" s="1047"/>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5"/>
      <c r="B102" s="1046"/>
      <c r="C102" s="1046"/>
      <c r="D102" s="1046"/>
      <c r="E102" s="1046"/>
      <c r="F102" s="1047"/>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5"/>
      <c r="B103" s="1046"/>
      <c r="C103" s="1046"/>
      <c r="D103" s="1046"/>
      <c r="E103" s="1046"/>
      <c r="F103" s="1047"/>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5"/>
      <c r="B104" s="1046"/>
      <c r="C104" s="1046"/>
      <c r="D104" s="1046"/>
      <c r="E104" s="1046"/>
      <c r="F104" s="1047"/>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5"/>
      <c r="B105" s="1046"/>
      <c r="C105" s="1046"/>
      <c r="D105" s="1046"/>
      <c r="E105" s="1046"/>
      <c r="F105" s="1047"/>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customHeight="1" thickBot="1" x14ac:dyDescent="0.2"/>
    <row r="108" spans="1:50" ht="30" customHeight="1" x14ac:dyDescent="0.15">
      <c r="A108" s="1051" t="s">
        <v>28</v>
      </c>
      <c r="B108" s="1052"/>
      <c r="C108" s="1052"/>
      <c r="D108" s="1052"/>
      <c r="E108" s="1052"/>
      <c r="F108" s="1053"/>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45"/>
      <c r="B109" s="1046"/>
      <c r="C109" s="1046"/>
      <c r="D109" s="1046"/>
      <c r="E109" s="1046"/>
      <c r="F109" s="1047"/>
      <c r="G109" s="811"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1"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5"/>
      <c r="B110" s="1046"/>
      <c r="C110" s="1046"/>
      <c r="D110" s="1046"/>
      <c r="E110" s="1046"/>
      <c r="F110" s="1047"/>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4"/>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45"/>
      <c r="B111" s="1046"/>
      <c r="C111" s="1046"/>
      <c r="D111" s="1046"/>
      <c r="E111" s="1046"/>
      <c r="F111" s="1047"/>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5"/>
      <c r="B112" s="1046"/>
      <c r="C112" s="1046"/>
      <c r="D112" s="1046"/>
      <c r="E112" s="1046"/>
      <c r="F112" s="1047"/>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5"/>
      <c r="B113" s="1046"/>
      <c r="C113" s="1046"/>
      <c r="D113" s="1046"/>
      <c r="E113" s="1046"/>
      <c r="F113" s="1047"/>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5"/>
      <c r="B114" s="1046"/>
      <c r="C114" s="1046"/>
      <c r="D114" s="1046"/>
      <c r="E114" s="1046"/>
      <c r="F114" s="1047"/>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5"/>
      <c r="B115" s="1046"/>
      <c r="C115" s="1046"/>
      <c r="D115" s="1046"/>
      <c r="E115" s="1046"/>
      <c r="F115" s="1047"/>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5"/>
      <c r="B116" s="1046"/>
      <c r="C116" s="1046"/>
      <c r="D116" s="1046"/>
      <c r="E116" s="1046"/>
      <c r="F116" s="1047"/>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5"/>
      <c r="B117" s="1046"/>
      <c r="C117" s="1046"/>
      <c r="D117" s="1046"/>
      <c r="E117" s="1046"/>
      <c r="F117" s="1047"/>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5"/>
      <c r="B118" s="1046"/>
      <c r="C118" s="1046"/>
      <c r="D118" s="1046"/>
      <c r="E118" s="1046"/>
      <c r="F118" s="1047"/>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5"/>
      <c r="B119" s="1046"/>
      <c r="C119" s="1046"/>
      <c r="D119" s="1046"/>
      <c r="E119" s="1046"/>
      <c r="F119" s="1047"/>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5"/>
      <c r="B120" s="1046"/>
      <c r="C120" s="1046"/>
      <c r="D120" s="1046"/>
      <c r="E120" s="1046"/>
      <c r="F120" s="1047"/>
      <c r="G120" s="822" t="s">
        <v>20</v>
      </c>
      <c r="H120" s="823"/>
      <c r="I120" s="823"/>
      <c r="J120" s="823"/>
      <c r="K120" s="823"/>
      <c r="L120" s="824"/>
      <c r="M120" s="825"/>
      <c r="N120" s="825"/>
      <c r="O120" s="825"/>
      <c r="P120" s="825"/>
      <c r="Q120" s="825"/>
      <c r="R120" s="825"/>
      <c r="S120" s="825"/>
      <c r="T120" s="825"/>
      <c r="U120" s="825"/>
      <c r="V120" s="825"/>
      <c r="W120" s="825"/>
      <c r="X120" s="826"/>
      <c r="Y120" s="827">
        <f>SUM(Y110:AB119)</f>
        <v>0</v>
      </c>
      <c r="Z120" s="828"/>
      <c r="AA120" s="828"/>
      <c r="AB120" s="829"/>
      <c r="AC120" s="822" t="s">
        <v>20</v>
      </c>
      <c r="AD120" s="823"/>
      <c r="AE120" s="823"/>
      <c r="AF120" s="823"/>
      <c r="AG120" s="823"/>
      <c r="AH120" s="824"/>
      <c r="AI120" s="825"/>
      <c r="AJ120" s="825"/>
      <c r="AK120" s="825"/>
      <c r="AL120" s="825"/>
      <c r="AM120" s="825"/>
      <c r="AN120" s="825"/>
      <c r="AO120" s="825"/>
      <c r="AP120" s="825"/>
      <c r="AQ120" s="825"/>
      <c r="AR120" s="825"/>
      <c r="AS120" s="825"/>
      <c r="AT120" s="826"/>
      <c r="AU120" s="827">
        <f>SUM(AU110:AX119)</f>
        <v>0</v>
      </c>
      <c r="AV120" s="828"/>
      <c r="AW120" s="828"/>
      <c r="AX120" s="830"/>
    </row>
    <row r="121" spans="1:50" ht="30" customHeight="1" x14ac:dyDescent="0.15">
      <c r="A121" s="1045"/>
      <c r="B121" s="1046"/>
      <c r="C121" s="1046"/>
      <c r="D121" s="1046"/>
      <c r="E121" s="1046"/>
      <c r="F121" s="1047"/>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45"/>
      <c r="B122" s="1046"/>
      <c r="C122" s="1046"/>
      <c r="D122" s="1046"/>
      <c r="E122" s="1046"/>
      <c r="F122" s="1047"/>
      <c r="G122" s="811"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1"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5"/>
      <c r="B123" s="1046"/>
      <c r="C123" s="1046"/>
      <c r="D123" s="1046"/>
      <c r="E123" s="1046"/>
      <c r="F123" s="1047"/>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45"/>
      <c r="B124" s="1046"/>
      <c r="C124" s="1046"/>
      <c r="D124" s="1046"/>
      <c r="E124" s="1046"/>
      <c r="F124" s="1047"/>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5"/>
      <c r="B125" s="1046"/>
      <c r="C125" s="1046"/>
      <c r="D125" s="1046"/>
      <c r="E125" s="1046"/>
      <c r="F125" s="1047"/>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5"/>
      <c r="B126" s="1046"/>
      <c r="C126" s="1046"/>
      <c r="D126" s="1046"/>
      <c r="E126" s="1046"/>
      <c r="F126" s="1047"/>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5"/>
      <c r="B127" s="1046"/>
      <c r="C127" s="1046"/>
      <c r="D127" s="1046"/>
      <c r="E127" s="1046"/>
      <c r="F127" s="1047"/>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5"/>
      <c r="B128" s="1046"/>
      <c r="C128" s="1046"/>
      <c r="D128" s="1046"/>
      <c r="E128" s="1046"/>
      <c r="F128" s="1047"/>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5"/>
      <c r="B129" s="1046"/>
      <c r="C129" s="1046"/>
      <c r="D129" s="1046"/>
      <c r="E129" s="1046"/>
      <c r="F129" s="1047"/>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5"/>
      <c r="B130" s="1046"/>
      <c r="C130" s="1046"/>
      <c r="D130" s="1046"/>
      <c r="E130" s="1046"/>
      <c r="F130" s="1047"/>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5"/>
      <c r="B131" s="1046"/>
      <c r="C131" s="1046"/>
      <c r="D131" s="1046"/>
      <c r="E131" s="1046"/>
      <c r="F131" s="1047"/>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5"/>
      <c r="B132" s="1046"/>
      <c r="C132" s="1046"/>
      <c r="D132" s="1046"/>
      <c r="E132" s="1046"/>
      <c r="F132" s="1047"/>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5"/>
      <c r="B133" s="1046"/>
      <c r="C133" s="1046"/>
      <c r="D133" s="1046"/>
      <c r="E133" s="1046"/>
      <c r="F133" s="1047"/>
      <c r="G133" s="822" t="s">
        <v>20</v>
      </c>
      <c r="H133" s="823"/>
      <c r="I133" s="823"/>
      <c r="J133" s="823"/>
      <c r="K133" s="823"/>
      <c r="L133" s="824"/>
      <c r="M133" s="825"/>
      <c r="N133" s="825"/>
      <c r="O133" s="825"/>
      <c r="P133" s="825"/>
      <c r="Q133" s="825"/>
      <c r="R133" s="825"/>
      <c r="S133" s="825"/>
      <c r="T133" s="825"/>
      <c r="U133" s="825"/>
      <c r="V133" s="825"/>
      <c r="W133" s="825"/>
      <c r="X133" s="826"/>
      <c r="Y133" s="827">
        <f>SUM(Y123:AB132)</f>
        <v>0</v>
      </c>
      <c r="Z133" s="828"/>
      <c r="AA133" s="828"/>
      <c r="AB133" s="829"/>
      <c r="AC133" s="822" t="s">
        <v>20</v>
      </c>
      <c r="AD133" s="823"/>
      <c r="AE133" s="823"/>
      <c r="AF133" s="823"/>
      <c r="AG133" s="823"/>
      <c r="AH133" s="824"/>
      <c r="AI133" s="825"/>
      <c r="AJ133" s="825"/>
      <c r="AK133" s="825"/>
      <c r="AL133" s="825"/>
      <c r="AM133" s="825"/>
      <c r="AN133" s="825"/>
      <c r="AO133" s="825"/>
      <c r="AP133" s="825"/>
      <c r="AQ133" s="825"/>
      <c r="AR133" s="825"/>
      <c r="AS133" s="825"/>
      <c r="AT133" s="826"/>
      <c r="AU133" s="827">
        <f>SUM(AU123:AX132)</f>
        <v>0</v>
      </c>
      <c r="AV133" s="828"/>
      <c r="AW133" s="828"/>
      <c r="AX133" s="830"/>
    </row>
    <row r="134" spans="1:50" ht="30" customHeight="1" x14ac:dyDescent="0.15">
      <c r="A134" s="1045"/>
      <c r="B134" s="1046"/>
      <c r="C134" s="1046"/>
      <c r="D134" s="1046"/>
      <c r="E134" s="1046"/>
      <c r="F134" s="1047"/>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45"/>
      <c r="B135" s="1046"/>
      <c r="C135" s="1046"/>
      <c r="D135" s="1046"/>
      <c r="E135" s="1046"/>
      <c r="F135" s="1047"/>
      <c r="G135" s="811"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1"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5"/>
      <c r="B136" s="1046"/>
      <c r="C136" s="1046"/>
      <c r="D136" s="1046"/>
      <c r="E136" s="1046"/>
      <c r="F136" s="1047"/>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45"/>
      <c r="B137" s="1046"/>
      <c r="C137" s="1046"/>
      <c r="D137" s="1046"/>
      <c r="E137" s="1046"/>
      <c r="F137" s="1047"/>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5"/>
      <c r="B138" s="1046"/>
      <c r="C138" s="1046"/>
      <c r="D138" s="1046"/>
      <c r="E138" s="1046"/>
      <c r="F138" s="1047"/>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5"/>
      <c r="B139" s="1046"/>
      <c r="C139" s="1046"/>
      <c r="D139" s="1046"/>
      <c r="E139" s="1046"/>
      <c r="F139" s="1047"/>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5"/>
      <c r="B140" s="1046"/>
      <c r="C140" s="1046"/>
      <c r="D140" s="1046"/>
      <c r="E140" s="1046"/>
      <c r="F140" s="1047"/>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5"/>
      <c r="B141" s="1046"/>
      <c r="C141" s="1046"/>
      <c r="D141" s="1046"/>
      <c r="E141" s="1046"/>
      <c r="F141" s="1047"/>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5"/>
      <c r="B142" s="1046"/>
      <c r="C142" s="1046"/>
      <c r="D142" s="1046"/>
      <c r="E142" s="1046"/>
      <c r="F142" s="1047"/>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5"/>
      <c r="B143" s="1046"/>
      <c r="C143" s="1046"/>
      <c r="D143" s="1046"/>
      <c r="E143" s="1046"/>
      <c r="F143" s="1047"/>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5"/>
      <c r="B144" s="1046"/>
      <c r="C144" s="1046"/>
      <c r="D144" s="1046"/>
      <c r="E144" s="1046"/>
      <c r="F144" s="1047"/>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5"/>
      <c r="B145" s="1046"/>
      <c r="C145" s="1046"/>
      <c r="D145" s="1046"/>
      <c r="E145" s="1046"/>
      <c r="F145" s="1047"/>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5"/>
      <c r="B146" s="1046"/>
      <c r="C146" s="1046"/>
      <c r="D146" s="1046"/>
      <c r="E146" s="1046"/>
      <c r="F146" s="1047"/>
      <c r="G146" s="822" t="s">
        <v>20</v>
      </c>
      <c r="H146" s="823"/>
      <c r="I146" s="823"/>
      <c r="J146" s="823"/>
      <c r="K146" s="823"/>
      <c r="L146" s="824"/>
      <c r="M146" s="825"/>
      <c r="N146" s="825"/>
      <c r="O146" s="825"/>
      <c r="P146" s="825"/>
      <c r="Q146" s="825"/>
      <c r="R146" s="825"/>
      <c r="S146" s="825"/>
      <c r="T146" s="825"/>
      <c r="U146" s="825"/>
      <c r="V146" s="825"/>
      <c r="W146" s="825"/>
      <c r="X146" s="826"/>
      <c r="Y146" s="827">
        <f>SUM(Y136:AB145)</f>
        <v>0</v>
      </c>
      <c r="Z146" s="828"/>
      <c r="AA146" s="828"/>
      <c r="AB146" s="829"/>
      <c r="AC146" s="822" t="s">
        <v>20</v>
      </c>
      <c r="AD146" s="823"/>
      <c r="AE146" s="823"/>
      <c r="AF146" s="823"/>
      <c r="AG146" s="823"/>
      <c r="AH146" s="824"/>
      <c r="AI146" s="825"/>
      <c r="AJ146" s="825"/>
      <c r="AK146" s="825"/>
      <c r="AL146" s="825"/>
      <c r="AM146" s="825"/>
      <c r="AN146" s="825"/>
      <c r="AO146" s="825"/>
      <c r="AP146" s="825"/>
      <c r="AQ146" s="825"/>
      <c r="AR146" s="825"/>
      <c r="AS146" s="825"/>
      <c r="AT146" s="826"/>
      <c r="AU146" s="827">
        <f>SUM(AU136:AX145)</f>
        <v>0</v>
      </c>
      <c r="AV146" s="828"/>
      <c r="AW146" s="828"/>
      <c r="AX146" s="830"/>
    </row>
    <row r="147" spans="1:50" ht="30" customHeight="1" x14ac:dyDescent="0.15">
      <c r="A147" s="1045"/>
      <c r="B147" s="1046"/>
      <c r="C147" s="1046"/>
      <c r="D147" s="1046"/>
      <c r="E147" s="1046"/>
      <c r="F147" s="1047"/>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45"/>
      <c r="B148" s="1046"/>
      <c r="C148" s="1046"/>
      <c r="D148" s="1046"/>
      <c r="E148" s="1046"/>
      <c r="F148" s="1047"/>
      <c r="G148" s="811"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1"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5"/>
      <c r="B149" s="1046"/>
      <c r="C149" s="1046"/>
      <c r="D149" s="1046"/>
      <c r="E149" s="1046"/>
      <c r="F149" s="1047"/>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45"/>
      <c r="B150" s="1046"/>
      <c r="C150" s="1046"/>
      <c r="D150" s="1046"/>
      <c r="E150" s="1046"/>
      <c r="F150" s="1047"/>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5"/>
      <c r="B151" s="1046"/>
      <c r="C151" s="1046"/>
      <c r="D151" s="1046"/>
      <c r="E151" s="1046"/>
      <c r="F151" s="1047"/>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5"/>
      <c r="B152" s="1046"/>
      <c r="C152" s="1046"/>
      <c r="D152" s="1046"/>
      <c r="E152" s="1046"/>
      <c r="F152" s="1047"/>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5"/>
      <c r="B153" s="1046"/>
      <c r="C153" s="1046"/>
      <c r="D153" s="1046"/>
      <c r="E153" s="1046"/>
      <c r="F153" s="1047"/>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5"/>
      <c r="B154" s="1046"/>
      <c r="C154" s="1046"/>
      <c r="D154" s="1046"/>
      <c r="E154" s="1046"/>
      <c r="F154" s="1047"/>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5"/>
      <c r="B155" s="1046"/>
      <c r="C155" s="1046"/>
      <c r="D155" s="1046"/>
      <c r="E155" s="1046"/>
      <c r="F155" s="1047"/>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5"/>
      <c r="B156" s="1046"/>
      <c r="C156" s="1046"/>
      <c r="D156" s="1046"/>
      <c r="E156" s="1046"/>
      <c r="F156" s="1047"/>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5"/>
      <c r="B157" s="1046"/>
      <c r="C157" s="1046"/>
      <c r="D157" s="1046"/>
      <c r="E157" s="1046"/>
      <c r="F157" s="1047"/>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5"/>
      <c r="B158" s="1046"/>
      <c r="C158" s="1046"/>
      <c r="D158" s="1046"/>
      <c r="E158" s="1046"/>
      <c r="F158" s="1047"/>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customHeight="1" thickBot="1" x14ac:dyDescent="0.2"/>
    <row r="161" spans="1:50" ht="30" customHeight="1" x14ac:dyDescent="0.15">
      <c r="A161" s="1051" t="s">
        <v>28</v>
      </c>
      <c r="B161" s="1052"/>
      <c r="C161" s="1052"/>
      <c r="D161" s="1052"/>
      <c r="E161" s="1052"/>
      <c r="F161" s="1053"/>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45"/>
      <c r="B162" s="1046"/>
      <c r="C162" s="1046"/>
      <c r="D162" s="1046"/>
      <c r="E162" s="1046"/>
      <c r="F162" s="1047"/>
      <c r="G162" s="811"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1"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5"/>
      <c r="B163" s="1046"/>
      <c r="C163" s="1046"/>
      <c r="D163" s="1046"/>
      <c r="E163" s="1046"/>
      <c r="F163" s="1047"/>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45"/>
      <c r="B164" s="1046"/>
      <c r="C164" s="1046"/>
      <c r="D164" s="1046"/>
      <c r="E164" s="1046"/>
      <c r="F164" s="1047"/>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5"/>
      <c r="B165" s="1046"/>
      <c r="C165" s="1046"/>
      <c r="D165" s="1046"/>
      <c r="E165" s="1046"/>
      <c r="F165" s="1047"/>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5"/>
      <c r="B166" s="1046"/>
      <c r="C166" s="1046"/>
      <c r="D166" s="1046"/>
      <c r="E166" s="1046"/>
      <c r="F166" s="1047"/>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5"/>
      <c r="B167" s="1046"/>
      <c r="C167" s="1046"/>
      <c r="D167" s="1046"/>
      <c r="E167" s="1046"/>
      <c r="F167" s="1047"/>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5"/>
      <c r="B168" s="1046"/>
      <c r="C168" s="1046"/>
      <c r="D168" s="1046"/>
      <c r="E168" s="1046"/>
      <c r="F168" s="1047"/>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5"/>
      <c r="B169" s="1046"/>
      <c r="C169" s="1046"/>
      <c r="D169" s="1046"/>
      <c r="E169" s="1046"/>
      <c r="F169" s="1047"/>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5"/>
      <c r="B170" s="1046"/>
      <c r="C170" s="1046"/>
      <c r="D170" s="1046"/>
      <c r="E170" s="1046"/>
      <c r="F170" s="1047"/>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5"/>
      <c r="B171" s="1046"/>
      <c r="C171" s="1046"/>
      <c r="D171" s="1046"/>
      <c r="E171" s="1046"/>
      <c r="F171" s="1047"/>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5"/>
      <c r="B172" s="1046"/>
      <c r="C172" s="1046"/>
      <c r="D172" s="1046"/>
      <c r="E172" s="1046"/>
      <c r="F172" s="1047"/>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5"/>
      <c r="B173" s="1046"/>
      <c r="C173" s="1046"/>
      <c r="D173" s="1046"/>
      <c r="E173" s="1046"/>
      <c r="F173" s="1047"/>
      <c r="G173" s="822" t="s">
        <v>20</v>
      </c>
      <c r="H173" s="823"/>
      <c r="I173" s="823"/>
      <c r="J173" s="823"/>
      <c r="K173" s="823"/>
      <c r="L173" s="824"/>
      <c r="M173" s="825"/>
      <c r="N173" s="825"/>
      <c r="O173" s="825"/>
      <c r="P173" s="825"/>
      <c r="Q173" s="825"/>
      <c r="R173" s="825"/>
      <c r="S173" s="825"/>
      <c r="T173" s="825"/>
      <c r="U173" s="825"/>
      <c r="V173" s="825"/>
      <c r="W173" s="825"/>
      <c r="X173" s="826"/>
      <c r="Y173" s="827">
        <f>SUM(Y163:AB172)</f>
        <v>0</v>
      </c>
      <c r="Z173" s="828"/>
      <c r="AA173" s="828"/>
      <c r="AB173" s="829"/>
      <c r="AC173" s="822" t="s">
        <v>20</v>
      </c>
      <c r="AD173" s="823"/>
      <c r="AE173" s="823"/>
      <c r="AF173" s="823"/>
      <c r="AG173" s="823"/>
      <c r="AH173" s="824"/>
      <c r="AI173" s="825"/>
      <c r="AJ173" s="825"/>
      <c r="AK173" s="825"/>
      <c r="AL173" s="825"/>
      <c r="AM173" s="825"/>
      <c r="AN173" s="825"/>
      <c r="AO173" s="825"/>
      <c r="AP173" s="825"/>
      <c r="AQ173" s="825"/>
      <c r="AR173" s="825"/>
      <c r="AS173" s="825"/>
      <c r="AT173" s="826"/>
      <c r="AU173" s="827">
        <f>SUM(AU163:AX172)</f>
        <v>0</v>
      </c>
      <c r="AV173" s="828"/>
      <c r="AW173" s="828"/>
      <c r="AX173" s="830"/>
    </row>
    <row r="174" spans="1:50" ht="30" customHeight="1" x14ac:dyDescent="0.15">
      <c r="A174" s="1045"/>
      <c r="B174" s="1046"/>
      <c r="C174" s="1046"/>
      <c r="D174" s="1046"/>
      <c r="E174" s="1046"/>
      <c r="F174" s="1047"/>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45"/>
      <c r="B175" s="1046"/>
      <c r="C175" s="1046"/>
      <c r="D175" s="1046"/>
      <c r="E175" s="1046"/>
      <c r="F175" s="1047"/>
      <c r="G175" s="811"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1"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5"/>
      <c r="B176" s="1046"/>
      <c r="C176" s="1046"/>
      <c r="D176" s="1046"/>
      <c r="E176" s="1046"/>
      <c r="F176" s="1047"/>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45"/>
      <c r="B177" s="1046"/>
      <c r="C177" s="1046"/>
      <c r="D177" s="1046"/>
      <c r="E177" s="1046"/>
      <c r="F177" s="1047"/>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5"/>
      <c r="B178" s="1046"/>
      <c r="C178" s="1046"/>
      <c r="D178" s="1046"/>
      <c r="E178" s="1046"/>
      <c r="F178" s="1047"/>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5"/>
      <c r="B179" s="1046"/>
      <c r="C179" s="1046"/>
      <c r="D179" s="1046"/>
      <c r="E179" s="1046"/>
      <c r="F179" s="1047"/>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5"/>
      <c r="B180" s="1046"/>
      <c r="C180" s="1046"/>
      <c r="D180" s="1046"/>
      <c r="E180" s="1046"/>
      <c r="F180" s="1047"/>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5"/>
      <c r="B181" s="1046"/>
      <c r="C181" s="1046"/>
      <c r="D181" s="1046"/>
      <c r="E181" s="1046"/>
      <c r="F181" s="1047"/>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5"/>
      <c r="B182" s="1046"/>
      <c r="C182" s="1046"/>
      <c r="D182" s="1046"/>
      <c r="E182" s="1046"/>
      <c r="F182" s="1047"/>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5"/>
      <c r="B183" s="1046"/>
      <c r="C183" s="1046"/>
      <c r="D183" s="1046"/>
      <c r="E183" s="1046"/>
      <c r="F183" s="1047"/>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5"/>
      <c r="B184" s="1046"/>
      <c r="C184" s="1046"/>
      <c r="D184" s="1046"/>
      <c r="E184" s="1046"/>
      <c r="F184" s="1047"/>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5"/>
      <c r="B185" s="1046"/>
      <c r="C185" s="1046"/>
      <c r="D185" s="1046"/>
      <c r="E185" s="1046"/>
      <c r="F185" s="1047"/>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5"/>
      <c r="B186" s="1046"/>
      <c r="C186" s="1046"/>
      <c r="D186" s="1046"/>
      <c r="E186" s="1046"/>
      <c r="F186" s="1047"/>
      <c r="G186" s="822" t="s">
        <v>20</v>
      </c>
      <c r="H186" s="823"/>
      <c r="I186" s="823"/>
      <c r="J186" s="823"/>
      <c r="K186" s="823"/>
      <c r="L186" s="824"/>
      <c r="M186" s="825"/>
      <c r="N186" s="825"/>
      <c r="O186" s="825"/>
      <c r="P186" s="825"/>
      <c r="Q186" s="825"/>
      <c r="R186" s="825"/>
      <c r="S186" s="825"/>
      <c r="T186" s="825"/>
      <c r="U186" s="825"/>
      <c r="V186" s="825"/>
      <c r="W186" s="825"/>
      <c r="X186" s="826"/>
      <c r="Y186" s="827">
        <f>SUM(Y176:AB185)</f>
        <v>0</v>
      </c>
      <c r="Z186" s="828"/>
      <c r="AA186" s="828"/>
      <c r="AB186" s="829"/>
      <c r="AC186" s="822" t="s">
        <v>20</v>
      </c>
      <c r="AD186" s="823"/>
      <c r="AE186" s="823"/>
      <c r="AF186" s="823"/>
      <c r="AG186" s="823"/>
      <c r="AH186" s="824"/>
      <c r="AI186" s="825"/>
      <c r="AJ186" s="825"/>
      <c r="AK186" s="825"/>
      <c r="AL186" s="825"/>
      <c r="AM186" s="825"/>
      <c r="AN186" s="825"/>
      <c r="AO186" s="825"/>
      <c r="AP186" s="825"/>
      <c r="AQ186" s="825"/>
      <c r="AR186" s="825"/>
      <c r="AS186" s="825"/>
      <c r="AT186" s="826"/>
      <c r="AU186" s="827">
        <f>SUM(AU176:AX185)</f>
        <v>0</v>
      </c>
      <c r="AV186" s="828"/>
      <c r="AW186" s="828"/>
      <c r="AX186" s="830"/>
    </row>
    <row r="187" spans="1:50" ht="30" customHeight="1" x14ac:dyDescent="0.15">
      <c r="A187" s="1045"/>
      <c r="B187" s="1046"/>
      <c r="C187" s="1046"/>
      <c r="D187" s="1046"/>
      <c r="E187" s="1046"/>
      <c r="F187" s="1047"/>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45"/>
      <c r="B188" s="1046"/>
      <c r="C188" s="1046"/>
      <c r="D188" s="1046"/>
      <c r="E188" s="1046"/>
      <c r="F188" s="1047"/>
      <c r="G188" s="811"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1"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5"/>
      <c r="B189" s="1046"/>
      <c r="C189" s="1046"/>
      <c r="D189" s="1046"/>
      <c r="E189" s="1046"/>
      <c r="F189" s="1047"/>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45"/>
      <c r="B190" s="1046"/>
      <c r="C190" s="1046"/>
      <c r="D190" s="1046"/>
      <c r="E190" s="1046"/>
      <c r="F190" s="1047"/>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5"/>
      <c r="B191" s="1046"/>
      <c r="C191" s="1046"/>
      <c r="D191" s="1046"/>
      <c r="E191" s="1046"/>
      <c r="F191" s="1047"/>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5"/>
      <c r="B192" s="1046"/>
      <c r="C192" s="1046"/>
      <c r="D192" s="1046"/>
      <c r="E192" s="1046"/>
      <c r="F192" s="1047"/>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5"/>
      <c r="B193" s="1046"/>
      <c r="C193" s="1046"/>
      <c r="D193" s="1046"/>
      <c r="E193" s="1046"/>
      <c r="F193" s="1047"/>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5"/>
      <c r="B194" s="1046"/>
      <c r="C194" s="1046"/>
      <c r="D194" s="1046"/>
      <c r="E194" s="1046"/>
      <c r="F194" s="1047"/>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5"/>
      <c r="B195" s="1046"/>
      <c r="C195" s="1046"/>
      <c r="D195" s="1046"/>
      <c r="E195" s="1046"/>
      <c r="F195" s="1047"/>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5"/>
      <c r="B196" s="1046"/>
      <c r="C196" s="1046"/>
      <c r="D196" s="1046"/>
      <c r="E196" s="1046"/>
      <c r="F196" s="1047"/>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5"/>
      <c r="B197" s="1046"/>
      <c r="C197" s="1046"/>
      <c r="D197" s="1046"/>
      <c r="E197" s="1046"/>
      <c r="F197" s="1047"/>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5"/>
      <c r="B198" s="1046"/>
      <c r="C198" s="1046"/>
      <c r="D198" s="1046"/>
      <c r="E198" s="1046"/>
      <c r="F198" s="1047"/>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5"/>
      <c r="B199" s="1046"/>
      <c r="C199" s="1046"/>
      <c r="D199" s="1046"/>
      <c r="E199" s="1046"/>
      <c r="F199" s="1047"/>
      <c r="G199" s="822" t="s">
        <v>20</v>
      </c>
      <c r="H199" s="823"/>
      <c r="I199" s="823"/>
      <c r="J199" s="823"/>
      <c r="K199" s="823"/>
      <c r="L199" s="824"/>
      <c r="M199" s="825"/>
      <c r="N199" s="825"/>
      <c r="O199" s="825"/>
      <c r="P199" s="825"/>
      <c r="Q199" s="825"/>
      <c r="R199" s="825"/>
      <c r="S199" s="825"/>
      <c r="T199" s="825"/>
      <c r="U199" s="825"/>
      <c r="V199" s="825"/>
      <c r="W199" s="825"/>
      <c r="X199" s="826"/>
      <c r="Y199" s="827">
        <f>SUM(Y189:AB198)</f>
        <v>0</v>
      </c>
      <c r="Z199" s="828"/>
      <c r="AA199" s="828"/>
      <c r="AB199" s="829"/>
      <c r="AC199" s="822" t="s">
        <v>20</v>
      </c>
      <c r="AD199" s="823"/>
      <c r="AE199" s="823"/>
      <c r="AF199" s="823"/>
      <c r="AG199" s="823"/>
      <c r="AH199" s="824"/>
      <c r="AI199" s="825"/>
      <c r="AJ199" s="825"/>
      <c r="AK199" s="825"/>
      <c r="AL199" s="825"/>
      <c r="AM199" s="825"/>
      <c r="AN199" s="825"/>
      <c r="AO199" s="825"/>
      <c r="AP199" s="825"/>
      <c r="AQ199" s="825"/>
      <c r="AR199" s="825"/>
      <c r="AS199" s="825"/>
      <c r="AT199" s="826"/>
      <c r="AU199" s="827">
        <f>SUM(AU189:AX198)</f>
        <v>0</v>
      </c>
      <c r="AV199" s="828"/>
      <c r="AW199" s="828"/>
      <c r="AX199" s="830"/>
    </row>
    <row r="200" spans="1:50" ht="30" customHeight="1" x14ac:dyDescent="0.15">
      <c r="A200" s="1045"/>
      <c r="B200" s="1046"/>
      <c r="C200" s="1046"/>
      <c r="D200" s="1046"/>
      <c r="E200" s="1046"/>
      <c r="F200" s="1047"/>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45"/>
      <c r="B201" s="1046"/>
      <c r="C201" s="1046"/>
      <c r="D201" s="1046"/>
      <c r="E201" s="1046"/>
      <c r="F201" s="1047"/>
      <c r="G201" s="811"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1"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5"/>
      <c r="B202" s="1046"/>
      <c r="C202" s="1046"/>
      <c r="D202" s="1046"/>
      <c r="E202" s="1046"/>
      <c r="F202" s="1047"/>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45"/>
      <c r="B203" s="1046"/>
      <c r="C203" s="1046"/>
      <c r="D203" s="1046"/>
      <c r="E203" s="1046"/>
      <c r="F203" s="1047"/>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5"/>
      <c r="B204" s="1046"/>
      <c r="C204" s="1046"/>
      <c r="D204" s="1046"/>
      <c r="E204" s="1046"/>
      <c r="F204" s="1047"/>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5"/>
      <c r="B205" s="1046"/>
      <c r="C205" s="1046"/>
      <c r="D205" s="1046"/>
      <c r="E205" s="1046"/>
      <c r="F205" s="1047"/>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5"/>
      <c r="B206" s="1046"/>
      <c r="C206" s="1046"/>
      <c r="D206" s="1046"/>
      <c r="E206" s="1046"/>
      <c r="F206" s="1047"/>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5"/>
      <c r="B207" s="1046"/>
      <c r="C207" s="1046"/>
      <c r="D207" s="1046"/>
      <c r="E207" s="1046"/>
      <c r="F207" s="1047"/>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5"/>
      <c r="B208" s="1046"/>
      <c r="C208" s="1046"/>
      <c r="D208" s="1046"/>
      <c r="E208" s="1046"/>
      <c r="F208" s="1047"/>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5"/>
      <c r="B209" s="1046"/>
      <c r="C209" s="1046"/>
      <c r="D209" s="1046"/>
      <c r="E209" s="1046"/>
      <c r="F209" s="1047"/>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5"/>
      <c r="B210" s="1046"/>
      <c r="C210" s="1046"/>
      <c r="D210" s="1046"/>
      <c r="E210" s="1046"/>
      <c r="F210" s="1047"/>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5"/>
      <c r="B211" s="1046"/>
      <c r="C211" s="1046"/>
      <c r="D211" s="1046"/>
      <c r="E211" s="1046"/>
      <c r="F211" s="1047"/>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customHeight="1" thickBot="1" x14ac:dyDescent="0.2"/>
    <row r="214" spans="1:50" ht="30" customHeight="1" x14ac:dyDescent="0.15">
      <c r="A214" s="1042" t="s">
        <v>28</v>
      </c>
      <c r="B214" s="1043"/>
      <c r="C214" s="1043"/>
      <c r="D214" s="1043"/>
      <c r="E214" s="1043"/>
      <c r="F214" s="1044"/>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45"/>
      <c r="B215" s="1046"/>
      <c r="C215" s="1046"/>
      <c r="D215" s="1046"/>
      <c r="E215" s="1046"/>
      <c r="F215" s="1047"/>
      <c r="G215" s="811"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1"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5"/>
      <c r="B216" s="1046"/>
      <c r="C216" s="1046"/>
      <c r="D216" s="1046"/>
      <c r="E216" s="1046"/>
      <c r="F216" s="1047"/>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45"/>
      <c r="B217" s="1046"/>
      <c r="C217" s="1046"/>
      <c r="D217" s="1046"/>
      <c r="E217" s="1046"/>
      <c r="F217" s="1047"/>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5"/>
      <c r="B218" s="1046"/>
      <c r="C218" s="1046"/>
      <c r="D218" s="1046"/>
      <c r="E218" s="1046"/>
      <c r="F218" s="1047"/>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5"/>
      <c r="B219" s="1046"/>
      <c r="C219" s="1046"/>
      <c r="D219" s="1046"/>
      <c r="E219" s="1046"/>
      <c r="F219" s="1047"/>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5"/>
      <c r="B220" s="1046"/>
      <c r="C220" s="1046"/>
      <c r="D220" s="1046"/>
      <c r="E220" s="1046"/>
      <c r="F220" s="1047"/>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5"/>
      <c r="B221" s="1046"/>
      <c r="C221" s="1046"/>
      <c r="D221" s="1046"/>
      <c r="E221" s="1046"/>
      <c r="F221" s="1047"/>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5"/>
      <c r="B222" s="1046"/>
      <c r="C222" s="1046"/>
      <c r="D222" s="1046"/>
      <c r="E222" s="1046"/>
      <c r="F222" s="1047"/>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5"/>
      <c r="B223" s="1046"/>
      <c r="C223" s="1046"/>
      <c r="D223" s="1046"/>
      <c r="E223" s="1046"/>
      <c r="F223" s="1047"/>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5"/>
      <c r="B224" s="1046"/>
      <c r="C224" s="1046"/>
      <c r="D224" s="1046"/>
      <c r="E224" s="1046"/>
      <c r="F224" s="1047"/>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5"/>
      <c r="B225" s="1046"/>
      <c r="C225" s="1046"/>
      <c r="D225" s="1046"/>
      <c r="E225" s="1046"/>
      <c r="F225" s="1047"/>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5"/>
      <c r="B226" s="1046"/>
      <c r="C226" s="1046"/>
      <c r="D226" s="1046"/>
      <c r="E226" s="1046"/>
      <c r="F226" s="1047"/>
      <c r="G226" s="822" t="s">
        <v>20</v>
      </c>
      <c r="H226" s="823"/>
      <c r="I226" s="823"/>
      <c r="J226" s="823"/>
      <c r="K226" s="823"/>
      <c r="L226" s="824"/>
      <c r="M226" s="825"/>
      <c r="N226" s="825"/>
      <c r="O226" s="825"/>
      <c r="P226" s="825"/>
      <c r="Q226" s="825"/>
      <c r="R226" s="825"/>
      <c r="S226" s="825"/>
      <c r="T226" s="825"/>
      <c r="U226" s="825"/>
      <c r="V226" s="825"/>
      <c r="W226" s="825"/>
      <c r="X226" s="826"/>
      <c r="Y226" s="827">
        <f>SUM(Y216:AB225)</f>
        <v>0</v>
      </c>
      <c r="Z226" s="828"/>
      <c r="AA226" s="828"/>
      <c r="AB226" s="829"/>
      <c r="AC226" s="822" t="s">
        <v>20</v>
      </c>
      <c r="AD226" s="823"/>
      <c r="AE226" s="823"/>
      <c r="AF226" s="823"/>
      <c r="AG226" s="823"/>
      <c r="AH226" s="824"/>
      <c r="AI226" s="825"/>
      <c r="AJ226" s="825"/>
      <c r="AK226" s="825"/>
      <c r="AL226" s="825"/>
      <c r="AM226" s="825"/>
      <c r="AN226" s="825"/>
      <c r="AO226" s="825"/>
      <c r="AP226" s="825"/>
      <c r="AQ226" s="825"/>
      <c r="AR226" s="825"/>
      <c r="AS226" s="825"/>
      <c r="AT226" s="826"/>
      <c r="AU226" s="827">
        <f>SUM(AU216:AX225)</f>
        <v>0</v>
      </c>
      <c r="AV226" s="828"/>
      <c r="AW226" s="828"/>
      <c r="AX226" s="830"/>
    </row>
    <row r="227" spans="1:50" ht="30" customHeight="1" x14ac:dyDescent="0.15">
      <c r="A227" s="1045"/>
      <c r="B227" s="1046"/>
      <c r="C227" s="1046"/>
      <c r="D227" s="1046"/>
      <c r="E227" s="1046"/>
      <c r="F227" s="1047"/>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45"/>
      <c r="B228" s="1046"/>
      <c r="C228" s="1046"/>
      <c r="D228" s="1046"/>
      <c r="E228" s="1046"/>
      <c r="F228" s="1047"/>
      <c r="G228" s="811"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1"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5"/>
      <c r="B229" s="1046"/>
      <c r="C229" s="1046"/>
      <c r="D229" s="1046"/>
      <c r="E229" s="1046"/>
      <c r="F229" s="1047"/>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45"/>
      <c r="B230" s="1046"/>
      <c r="C230" s="1046"/>
      <c r="D230" s="1046"/>
      <c r="E230" s="1046"/>
      <c r="F230" s="1047"/>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5"/>
      <c r="B231" s="1046"/>
      <c r="C231" s="1046"/>
      <c r="D231" s="1046"/>
      <c r="E231" s="1046"/>
      <c r="F231" s="1047"/>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5"/>
      <c r="B232" s="1046"/>
      <c r="C232" s="1046"/>
      <c r="D232" s="1046"/>
      <c r="E232" s="1046"/>
      <c r="F232" s="1047"/>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5"/>
      <c r="B233" s="1046"/>
      <c r="C233" s="1046"/>
      <c r="D233" s="1046"/>
      <c r="E233" s="1046"/>
      <c r="F233" s="1047"/>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5"/>
      <c r="B234" s="1046"/>
      <c r="C234" s="1046"/>
      <c r="D234" s="1046"/>
      <c r="E234" s="1046"/>
      <c r="F234" s="1047"/>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5"/>
      <c r="B235" s="1046"/>
      <c r="C235" s="1046"/>
      <c r="D235" s="1046"/>
      <c r="E235" s="1046"/>
      <c r="F235" s="1047"/>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5"/>
      <c r="B236" s="1046"/>
      <c r="C236" s="1046"/>
      <c r="D236" s="1046"/>
      <c r="E236" s="1046"/>
      <c r="F236" s="1047"/>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5"/>
      <c r="B237" s="1046"/>
      <c r="C237" s="1046"/>
      <c r="D237" s="1046"/>
      <c r="E237" s="1046"/>
      <c r="F237" s="1047"/>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5"/>
      <c r="B238" s="1046"/>
      <c r="C238" s="1046"/>
      <c r="D238" s="1046"/>
      <c r="E238" s="1046"/>
      <c r="F238" s="1047"/>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5"/>
      <c r="B239" s="1046"/>
      <c r="C239" s="1046"/>
      <c r="D239" s="1046"/>
      <c r="E239" s="1046"/>
      <c r="F239" s="1047"/>
      <c r="G239" s="822" t="s">
        <v>20</v>
      </c>
      <c r="H239" s="823"/>
      <c r="I239" s="823"/>
      <c r="J239" s="823"/>
      <c r="K239" s="823"/>
      <c r="L239" s="824"/>
      <c r="M239" s="825"/>
      <c r="N239" s="825"/>
      <c r="O239" s="825"/>
      <c r="P239" s="825"/>
      <c r="Q239" s="825"/>
      <c r="R239" s="825"/>
      <c r="S239" s="825"/>
      <c r="T239" s="825"/>
      <c r="U239" s="825"/>
      <c r="V239" s="825"/>
      <c r="W239" s="825"/>
      <c r="X239" s="826"/>
      <c r="Y239" s="827">
        <f>SUM(Y229:AB238)</f>
        <v>0</v>
      </c>
      <c r="Z239" s="828"/>
      <c r="AA239" s="828"/>
      <c r="AB239" s="829"/>
      <c r="AC239" s="822" t="s">
        <v>20</v>
      </c>
      <c r="AD239" s="823"/>
      <c r="AE239" s="823"/>
      <c r="AF239" s="823"/>
      <c r="AG239" s="823"/>
      <c r="AH239" s="824"/>
      <c r="AI239" s="825"/>
      <c r="AJ239" s="825"/>
      <c r="AK239" s="825"/>
      <c r="AL239" s="825"/>
      <c r="AM239" s="825"/>
      <c r="AN239" s="825"/>
      <c r="AO239" s="825"/>
      <c r="AP239" s="825"/>
      <c r="AQ239" s="825"/>
      <c r="AR239" s="825"/>
      <c r="AS239" s="825"/>
      <c r="AT239" s="826"/>
      <c r="AU239" s="827">
        <f>SUM(AU229:AX238)</f>
        <v>0</v>
      </c>
      <c r="AV239" s="828"/>
      <c r="AW239" s="828"/>
      <c r="AX239" s="830"/>
    </row>
    <row r="240" spans="1:50" ht="30" customHeight="1" x14ac:dyDescent="0.15">
      <c r="A240" s="1045"/>
      <c r="B240" s="1046"/>
      <c r="C240" s="1046"/>
      <c r="D240" s="1046"/>
      <c r="E240" s="1046"/>
      <c r="F240" s="1047"/>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45"/>
      <c r="B241" s="1046"/>
      <c r="C241" s="1046"/>
      <c r="D241" s="1046"/>
      <c r="E241" s="1046"/>
      <c r="F241" s="1047"/>
      <c r="G241" s="811"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1"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5"/>
      <c r="B242" s="1046"/>
      <c r="C242" s="1046"/>
      <c r="D242" s="1046"/>
      <c r="E242" s="1046"/>
      <c r="F242" s="1047"/>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45"/>
      <c r="B243" s="1046"/>
      <c r="C243" s="1046"/>
      <c r="D243" s="1046"/>
      <c r="E243" s="1046"/>
      <c r="F243" s="1047"/>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5"/>
      <c r="B244" s="1046"/>
      <c r="C244" s="1046"/>
      <c r="D244" s="1046"/>
      <c r="E244" s="1046"/>
      <c r="F244" s="1047"/>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5"/>
      <c r="B245" s="1046"/>
      <c r="C245" s="1046"/>
      <c r="D245" s="1046"/>
      <c r="E245" s="1046"/>
      <c r="F245" s="1047"/>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5"/>
      <c r="B246" s="1046"/>
      <c r="C246" s="1046"/>
      <c r="D246" s="1046"/>
      <c r="E246" s="1046"/>
      <c r="F246" s="1047"/>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5"/>
      <c r="B247" s="1046"/>
      <c r="C247" s="1046"/>
      <c r="D247" s="1046"/>
      <c r="E247" s="1046"/>
      <c r="F247" s="1047"/>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5"/>
      <c r="B248" s="1046"/>
      <c r="C248" s="1046"/>
      <c r="D248" s="1046"/>
      <c r="E248" s="1046"/>
      <c r="F248" s="1047"/>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5"/>
      <c r="B249" s="1046"/>
      <c r="C249" s="1046"/>
      <c r="D249" s="1046"/>
      <c r="E249" s="1046"/>
      <c r="F249" s="1047"/>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5"/>
      <c r="B250" s="1046"/>
      <c r="C250" s="1046"/>
      <c r="D250" s="1046"/>
      <c r="E250" s="1046"/>
      <c r="F250" s="1047"/>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5"/>
      <c r="B251" s="1046"/>
      <c r="C251" s="1046"/>
      <c r="D251" s="1046"/>
      <c r="E251" s="1046"/>
      <c r="F251" s="1047"/>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5"/>
      <c r="B252" s="1046"/>
      <c r="C252" s="1046"/>
      <c r="D252" s="1046"/>
      <c r="E252" s="1046"/>
      <c r="F252" s="1047"/>
      <c r="G252" s="822" t="s">
        <v>20</v>
      </c>
      <c r="H252" s="823"/>
      <c r="I252" s="823"/>
      <c r="J252" s="823"/>
      <c r="K252" s="823"/>
      <c r="L252" s="824"/>
      <c r="M252" s="825"/>
      <c r="N252" s="825"/>
      <c r="O252" s="825"/>
      <c r="P252" s="825"/>
      <c r="Q252" s="825"/>
      <c r="R252" s="825"/>
      <c r="S252" s="825"/>
      <c r="T252" s="825"/>
      <c r="U252" s="825"/>
      <c r="V252" s="825"/>
      <c r="W252" s="825"/>
      <c r="X252" s="826"/>
      <c r="Y252" s="827">
        <f>SUM(Y242:AB251)</f>
        <v>0</v>
      </c>
      <c r="Z252" s="828"/>
      <c r="AA252" s="828"/>
      <c r="AB252" s="829"/>
      <c r="AC252" s="822" t="s">
        <v>20</v>
      </c>
      <c r="AD252" s="823"/>
      <c r="AE252" s="823"/>
      <c r="AF252" s="823"/>
      <c r="AG252" s="823"/>
      <c r="AH252" s="824"/>
      <c r="AI252" s="825"/>
      <c r="AJ252" s="825"/>
      <c r="AK252" s="825"/>
      <c r="AL252" s="825"/>
      <c r="AM252" s="825"/>
      <c r="AN252" s="825"/>
      <c r="AO252" s="825"/>
      <c r="AP252" s="825"/>
      <c r="AQ252" s="825"/>
      <c r="AR252" s="825"/>
      <c r="AS252" s="825"/>
      <c r="AT252" s="826"/>
      <c r="AU252" s="827">
        <f>SUM(AU242:AX251)</f>
        <v>0</v>
      </c>
      <c r="AV252" s="828"/>
      <c r="AW252" s="828"/>
      <c r="AX252" s="830"/>
    </row>
    <row r="253" spans="1:50" ht="30" customHeight="1" x14ac:dyDescent="0.15">
      <c r="A253" s="1045"/>
      <c r="B253" s="1046"/>
      <c r="C253" s="1046"/>
      <c r="D253" s="1046"/>
      <c r="E253" s="1046"/>
      <c r="F253" s="1047"/>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45"/>
      <c r="B254" s="1046"/>
      <c r="C254" s="1046"/>
      <c r="D254" s="1046"/>
      <c r="E254" s="1046"/>
      <c r="F254" s="1047"/>
      <c r="G254" s="811"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1"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5"/>
      <c r="B255" s="1046"/>
      <c r="C255" s="1046"/>
      <c r="D255" s="1046"/>
      <c r="E255" s="1046"/>
      <c r="F255" s="1047"/>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45"/>
      <c r="B256" s="1046"/>
      <c r="C256" s="1046"/>
      <c r="D256" s="1046"/>
      <c r="E256" s="1046"/>
      <c r="F256" s="1047"/>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5"/>
      <c r="B257" s="1046"/>
      <c r="C257" s="1046"/>
      <c r="D257" s="1046"/>
      <c r="E257" s="1046"/>
      <c r="F257" s="1047"/>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5"/>
      <c r="B258" s="1046"/>
      <c r="C258" s="1046"/>
      <c r="D258" s="1046"/>
      <c r="E258" s="1046"/>
      <c r="F258" s="1047"/>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5"/>
      <c r="B259" s="1046"/>
      <c r="C259" s="1046"/>
      <c r="D259" s="1046"/>
      <c r="E259" s="1046"/>
      <c r="F259" s="1047"/>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5"/>
      <c r="B260" s="1046"/>
      <c r="C260" s="1046"/>
      <c r="D260" s="1046"/>
      <c r="E260" s="1046"/>
      <c r="F260" s="1047"/>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5"/>
      <c r="B261" s="1046"/>
      <c r="C261" s="1046"/>
      <c r="D261" s="1046"/>
      <c r="E261" s="1046"/>
      <c r="F261" s="1047"/>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5"/>
      <c r="B262" s="1046"/>
      <c r="C262" s="1046"/>
      <c r="D262" s="1046"/>
      <c r="E262" s="1046"/>
      <c r="F262" s="1047"/>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5"/>
      <c r="B263" s="1046"/>
      <c r="C263" s="1046"/>
      <c r="D263" s="1046"/>
      <c r="E263" s="1046"/>
      <c r="F263" s="1047"/>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5"/>
      <c r="B264" s="1046"/>
      <c r="C264" s="1046"/>
      <c r="D264" s="1046"/>
      <c r="E264" s="1046"/>
      <c r="F264" s="1047"/>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56">
        <v>1</v>
      </c>
      <c r="B4" s="1056">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6">
        <v>2</v>
      </c>
      <c r="B5" s="1056">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6">
        <v>3</v>
      </c>
      <c r="B6" s="1056">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6">
        <v>4</v>
      </c>
      <c r="B7" s="1056">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6">
        <v>5</v>
      </c>
      <c r="B8" s="1056">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6">
        <v>6</v>
      </c>
      <c r="B9" s="1056">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6">
        <v>7</v>
      </c>
      <c r="B10" s="1056">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6">
        <v>8</v>
      </c>
      <c r="B11" s="1056">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6">
        <v>9</v>
      </c>
      <c r="B12" s="1056">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6">
        <v>10</v>
      </c>
      <c r="B13" s="1056">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6">
        <v>11</v>
      </c>
      <c r="B14" s="1056">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6">
        <v>12</v>
      </c>
      <c r="B15" s="1056">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6">
        <v>13</v>
      </c>
      <c r="B16" s="1056">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6">
        <v>14</v>
      </c>
      <c r="B17" s="1056">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6">
        <v>15</v>
      </c>
      <c r="B18" s="1056">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6">
        <v>16</v>
      </c>
      <c r="B19" s="1056">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6">
        <v>17</v>
      </c>
      <c r="B20" s="1056">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6">
        <v>18</v>
      </c>
      <c r="B21" s="1056">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6">
        <v>19</v>
      </c>
      <c r="B22" s="1056">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6">
        <v>20</v>
      </c>
      <c r="B23" s="1056">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6">
        <v>21</v>
      </c>
      <c r="B24" s="1056">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6">
        <v>22</v>
      </c>
      <c r="B25" s="1056">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6">
        <v>23</v>
      </c>
      <c r="B26" s="1056">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6">
        <v>24</v>
      </c>
      <c r="B27" s="1056">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6">
        <v>25</v>
      </c>
      <c r="B28" s="1056">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6">
        <v>26</v>
      </c>
      <c r="B29" s="1056">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6">
        <v>27</v>
      </c>
      <c r="B30" s="1056">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6">
        <v>28</v>
      </c>
      <c r="B31" s="1056">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6">
        <v>29</v>
      </c>
      <c r="B32" s="1056">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6">
        <v>30</v>
      </c>
      <c r="B33" s="1056">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56">
        <v>1</v>
      </c>
      <c r="B37" s="1056">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6">
        <v>2</v>
      </c>
      <c r="B38" s="1056">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6">
        <v>3</v>
      </c>
      <c r="B39" s="1056">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6">
        <v>4</v>
      </c>
      <c r="B40" s="1056">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6">
        <v>5</v>
      </c>
      <c r="B41" s="1056">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6">
        <v>6</v>
      </c>
      <c r="B42" s="1056">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6">
        <v>7</v>
      </c>
      <c r="B43" s="1056">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6">
        <v>8</v>
      </c>
      <c r="B44" s="1056">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6">
        <v>9</v>
      </c>
      <c r="B45" s="1056">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6">
        <v>10</v>
      </c>
      <c r="B46" s="1056">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6">
        <v>11</v>
      </c>
      <c r="B47" s="1056">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6">
        <v>12</v>
      </c>
      <c r="B48" s="1056">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6">
        <v>13</v>
      </c>
      <c r="B49" s="1056">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6">
        <v>14</v>
      </c>
      <c r="B50" s="1056">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6">
        <v>15</v>
      </c>
      <c r="B51" s="1056">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6">
        <v>16</v>
      </c>
      <c r="B52" s="1056">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6">
        <v>17</v>
      </c>
      <c r="B53" s="1056">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6">
        <v>18</v>
      </c>
      <c r="B54" s="1056">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6">
        <v>19</v>
      </c>
      <c r="B55" s="1056">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6">
        <v>20</v>
      </c>
      <c r="B56" s="1056">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6">
        <v>21</v>
      </c>
      <c r="B57" s="1056">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6">
        <v>22</v>
      </c>
      <c r="B58" s="1056">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6">
        <v>23</v>
      </c>
      <c r="B59" s="1056">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6">
        <v>24</v>
      </c>
      <c r="B60" s="1056">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6">
        <v>25</v>
      </c>
      <c r="B61" s="1056">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6">
        <v>26</v>
      </c>
      <c r="B62" s="1056">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6">
        <v>27</v>
      </c>
      <c r="B63" s="1056">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6">
        <v>28</v>
      </c>
      <c r="B64" s="1056">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6">
        <v>29</v>
      </c>
      <c r="B65" s="1056">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6">
        <v>30</v>
      </c>
      <c r="B66" s="1056">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56">
        <v>1</v>
      </c>
      <c r="B70" s="1056">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6">
        <v>2</v>
      </c>
      <c r="B71" s="1056">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6">
        <v>3</v>
      </c>
      <c r="B72" s="1056">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6">
        <v>4</v>
      </c>
      <c r="B73" s="1056">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6">
        <v>5</v>
      </c>
      <c r="B74" s="1056">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6">
        <v>6</v>
      </c>
      <c r="B75" s="1056">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6">
        <v>7</v>
      </c>
      <c r="B76" s="1056">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6">
        <v>8</v>
      </c>
      <c r="B77" s="1056">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6">
        <v>9</v>
      </c>
      <c r="B78" s="1056">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6">
        <v>10</v>
      </c>
      <c r="B79" s="1056">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6">
        <v>11</v>
      </c>
      <c r="B80" s="1056">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6">
        <v>12</v>
      </c>
      <c r="B81" s="1056">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6">
        <v>13</v>
      </c>
      <c r="B82" s="1056">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6">
        <v>14</v>
      </c>
      <c r="B83" s="1056">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6">
        <v>15</v>
      </c>
      <c r="B84" s="1056">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6">
        <v>16</v>
      </c>
      <c r="B85" s="1056">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6">
        <v>17</v>
      </c>
      <c r="B86" s="1056">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6">
        <v>18</v>
      </c>
      <c r="B87" s="1056">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6">
        <v>19</v>
      </c>
      <c r="B88" s="1056">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6">
        <v>20</v>
      </c>
      <c r="B89" s="1056">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6">
        <v>21</v>
      </c>
      <c r="B90" s="1056">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6">
        <v>22</v>
      </c>
      <c r="B91" s="1056">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6">
        <v>23</v>
      </c>
      <c r="B92" s="1056">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6">
        <v>24</v>
      </c>
      <c r="B93" s="1056">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6">
        <v>25</v>
      </c>
      <c r="B94" s="1056">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6">
        <v>26</v>
      </c>
      <c r="B95" s="1056">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6">
        <v>27</v>
      </c>
      <c r="B96" s="1056">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6">
        <v>28</v>
      </c>
      <c r="B97" s="1056">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6">
        <v>29</v>
      </c>
      <c r="B98" s="1056">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6">
        <v>30</v>
      </c>
      <c r="B99" s="1056">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56">
        <v>1</v>
      </c>
      <c r="B103" s="1056">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6">
        <v>2</v>
      </c>
      <c r="B104" s="1056">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6">
        <v>3</v>
      </c>
      <c r="B105" s="1056">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6">
        <v>4</v>
      </c>
      <c r="B106" s="1056">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6">
        <v>5</v>
      </c>
      <c r="B107" s="1056">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6">
        <v>6</v>
      </c>
      <c r="B108" s="1056">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6">
        <v>7</v>
      </c>
      <c r="B109" s="1056">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6">
        <v>8</v>
      </c>
      <c r="B110" s="1056">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6">
        <v>9</v>
      </c>
      <c r="B111" s="1056">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6">
        <v>10</v>
      </c>
      <c r="B112" s="1056">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6">
        <v>11</v>
      </c>
      <c r="B113" s="1056">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6">
        <v>12</v>
      </c>
      <c r="B114" s="1056">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6">
        <v>13</v>
      </c>
      <c r="B115" s="1056">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6">
        <v>14</v>
      </c>
      <c r="B116" s="1056">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6">
        <v>15</v>
      </c>
      <c r="B117" s="1056">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6">
        <v>16</v>
      </c>
      <c r="B118" s="1056">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6">
        <v>17</v>
      </c>
      <c r="B119" s="1056">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6">
        <v>18</v>
      </c>
      <c r="B120" s="1056">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6">
        <v>19</v>
      </c>
      <c r="B121" s="1056">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6">
        <v>20</v>
      </c>
      <c r="B122" s="1056">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6">
        <v>21</v>
      </c>
      <c r="B123" s="1056">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6">
        <v>22</v>
      </c>
      <c r="B124" s="1056">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6">
        <v>23</v>
      </c>
      <c r="B125" s="1056">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6">
        <v>24</v>
      </c>
      <c r="B126" s="1056">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6">
        <v>25</v>
      </c>
      <c r="B127" s="1056">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6">
        <v>26</v>
      </c>
      <c r="B128" s="1056">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6">
        <v>27</v>
      </c>
      <c r="B129" s="1056">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6">
        <v>28</v>
      </c>
      <c r="B130" s="1056">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6">
        <v>29</v>
      </c>
      <c r="B131" s="1056">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6">
        <v>30</v>
      </c>
      <c r="B132" s="1056">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56">
        <v>1</v>
      </c>
      <c r="B136" s="1056">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6">
        <v>2</v>
      </c>
      <c r="B137" s="1056">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6">
        <v>3</v>
      </c>
      <c r="B138" s="1056">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6">
        <v>4</v>
      </c>
      <c r="B139" s="1056">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6">
        <v>5</v>
      </c>
      <c r="B140" s="1056">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6">
        <v>6</v>
      </c>
      <c r="B141" s="1056">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6">
        <v>7</v>
      </c>
      <c r="B142" s="1056">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6">
        <v>8</v>
      </c>
      <c r="B143" s="1056">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6">
        <v>9</v>
      </c>
      <c r="B144" s="1056">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6">
        <v>10</v>
      </c>
      <c r="B145" s="1056">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6">
        <v>11</v>
      </c>
      <c r="B146" s="1056">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6">
        <v>12</v>
      </c>
      <c r="B147" s="1056">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6">
        <v>13</v>
      </c>
      <c r="B148" s="1056">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6">
        <v>14</v>
      </c>
      <c r="B149" s="1056">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6">
        <v>15</v>
      </c>
      <c r="B150" s="1056">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6">
        <v>16</v>
      </c>
      <c r="B151" s="1056">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6">
        <v>17</v>
      </c>
      <c r="B152" s="1056">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6">
        <v>18</v>
      </c>
      <c r="B153" s="1056">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6">
        <v>19</v>
      </c>
      <c r="B154" s="1056">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6">
        <v>20</v>
      </c>
      <c r="B155" s="1056">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6">
        <v>21</v>
      </c>
      <c r="B156" s="1056">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6">
        <v>22</v>
      </c>
      <c r="B157" s="1056">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6">
        <v>23</v>
      </c>
      <c r="B158" s="1056">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6">
        <v>24</v>
      </c>
      <c r="B159" s="1056">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6">
        <v>25</v>
      </c>
      <c r="B160" s="1056">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6">
        <v>26</v>
      </c>
      <c r="B161" s="1056">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6">
        <v>27</v>
      </c>
      <c r="B162" s="1056">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6">
        <v>28</v>
      </c>
      <c r="B163" s="1056">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6">
        <v>29</v>
      </c>
      <c r="B164" s="1056">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6">
        <v>30</v>
      </c>
      <c r="B165" s="1056">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56">
        <v>1</v>
      </c>
      <c r="B169" s="1056">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6">
        <v>2</v>
      </c>
      <c r="B170" s="1056">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6">
        <v>3</v>
      </c>
      <c r="B171" s="1056">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6">
        <v>4</v>
      </c>
      <c r="B172" s="1056">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6">
        <v>5</v>
      </c>
      <c r="B173" s="1056">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6">
        <v>6</v>
      </c>
      <c r="B174" s="1056">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6">
        <v>7</v>
      </c>
      <c r="B175" s="1056">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6">
        <v>8</v>
      </c>
      <c r="B176" s="1056">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6">
        <v>9</v>
      </c>
      <c r="B177" s="1056">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6">
        <v>10</v>
      </c>
      <c r="B178" s="1056">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6">
        <v>11</v>
      </c>
      <c r="B179" s="1056">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6">
        <v>12</v>
      </c>
      <c r="B180" s="1056">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6">
        <v>13</v>
      </c>
      <c r="B181" s="1056">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6">
        <v>14</v>
      </c>
      <c r="B182" s="1056">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6">
        <v>15</v>
      </c>
      <c r="B183" s="1056">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6">
        <v>16</v>
      </c>
      <c r="B184" s="1056">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6">
        <v>17</v>
      </c>
      <c r="B185" s="1056">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6">
        <v>18</v>
      </c>
      <c r="B186" s="1056">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6">
        <v>19</v>
      </c>
      <c r="B187" s="1056">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6">
        <v>20</v>
      </c>
      <c r="B188" s="1056">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6">
        <v>21</v>
      </c>
      <c r="B189" s="1056">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6">
        <v>22</v>
      </c>
      <c r="B190" s="1056">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6">
        <v>23</v>
      </c>
      <c r="B191" s="1056">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6">
        <v>24</v>
      </c>
      <c r="B192" s="1056">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6">
        <v>25</v>
      </c>
      <c r="B193" s="1056">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6">
        <v>26</v>
      </c>
      <c r="B194" s="1056">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6">
        <v>27</v>
      </c>
      <c r="B195" s="1056">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6">
        <v>28</v>
      </c>
      <c r="B196" s="1056">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6">
        <v>29</v>
      </c>
      <c r="B197" s="1056">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6">
        <v>30</v>
      </c>
      <c r="B198" s="1056">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56">
        <v>1</v>
      </c>
      <c r="B202" s="1056">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6">
        <v>2</v>
      </c>
      <c r="B203" s="1056">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6">
        <v>3</v>
      </c>
      <c r="B204" s="1056">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6">
        <v>4</v>
      </c>
      <c r="B205" s="1056">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6">
        <v>5</v>
      </c>
      <c r="B206" s="1056">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6">
        <v>6</v>
      </c>
      <c r="B207" s="1056">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6">
        <v>7</v>
      </c>
      <c r="B208" s="1056">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6">
        <v>8</v>
      </c>
      <c r="B209" s="1056">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6">
        <v>9</v>
      </c>
      <c r="B210" s="1056">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6">
        <v>10</v>
      </c>
      <c r="B211" s="1056">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6">
        <v>11</v>
      </c>
      <c r="B212" s="1056">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6">
        <v>12</v>
      </c>
      <c r="B213" s="1056">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6">
        <v>13</v>
      </c>
      <c r="B214" s="1056">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6">
        <v>14</v>
      </c>
      <c r="B215" s="1056">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6">
        <v>15</v>
      </c>
      <c r="B216" s="1056">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6">
        <v>16</v>
      </c>
      <c r="B217" s="1056">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6">
        <v>17</v>
      </c>
      <c r="B218" s="1056">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6">
        <v>18</v>
      </c>
      <c r="B219" s="1056">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6">
        <v>19</v>
      </c>
      <c r="B220" s="1056">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6">
        <v>20</v>
      </c>
      <c r="B221" s="1056">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6">
        <v>21</v>
      </c>
      <c r="B222" s="1056">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6">
        <v>22</v>
      </c>
      <c r="B223" s="1056">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6">
        <v>23</v>
      </c>
      <c r="B224" s="1056">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6">
        <v>24</v>
      </c>
      <c r="B225" s="1056">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6">
        <v>25</v>
      </c>
      <c r="B226" s="1056">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6">
        <v>26</v>
      </c>
      <c r="B227" s="1056">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6">
        <v>27</v>
      </c>
      <c r="B228" s="1056">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6">
        <v>28</v>
      </c>
      <c r="B229" s="1056">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6">
        <v>29</v>
      </c>
      <c r="B230" s="1056">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6">
        <v>30</v>
      </c>
      <c r="B231" s="1056">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56">
        <v>1</v>
      </c>
      <c r="B235" s="1056">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6">
        <v>2</v>
      </c>
      <c r="B236" s="1056">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6">
        <v>3</v>
      </c>
      <c r="B237" s="1056">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6">
        <v>4</v>
      </c>
      <c r="B238" s="1056">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6">
        <v>5</v>
      </c>
      <c r="B239" s="1056">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6">
        <v>6</v>
      </c>
      <c r="B240" s="1056">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6">
        <v>7</v>
      </c>
      <c r="B241" s="1056">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6">
        <v>8</v>
      </c>
      <c r="B242" s="1056">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6">
        <v>9</v>
      </c>
      <c r="B243" s="1056">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6">
        <v>10</v>
      </c>
      <c r="B244" s="1056">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6">
        <v>11</v>
      </c>
      <c r="B245" s="1056">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6">
        <v>12</v>
      </c>
      <c r="B246" s="1056">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6">
        <v>13</v>
      </c>
      <c r="B247" s="1056">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6">
        <v>14</v>
      </c>
      <c r="B248" s="1056">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6">
        <v>15</v>
      </c>
      <c r="B249" s="1056">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6">
        <v>16</v>
      </c>
      <c r="B250" s="1056">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6">
        <v>17</v>
      </c>
      <c r="B251" s="1056">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6">
        <v>18</v>
      </c>
      <c r="B252" s="1056">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6">
        <v>19</v>
      </c>
      <c r="B253" s="1056">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6">
        <v>20</v>
      </c>
      <c r="B254" s="1056">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6">
        <v>21</v>
      </c>
      <c r="B255" s="1056">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6">
        <v>22</v>
      </c>
      <c r="B256" s="1056">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6">
        <v>23</v>
      </c>
      <c r="B257" s="1056">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6">
        <v>24</v>
      </c>
      <c r="B258" s="1056">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6">
        <v>25</v>
      </c>
      <c r="B259" s="1056">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6">
        <v>26</v>
      </c>
      <c r="B260" s="1056">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6">
        <v>27</v>
      </c>
      <c r="B261" s="1056">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6">
        <v>28</v>
      </c>
      <c r="B262" s="1056">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6">
        <v>29</v>
      </c>
      <c r="B263" s="1056">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6">
        <v>30</v>
      </c>
      <c r="B264" s="1056">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56">
        <v>1</v>
      </c>
      <c r="B268" s="1056">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6">
        <v>2</v>
      </c>
      <c r="B269" s="1056">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6">
        <v>3</v>
      </c>
      <c r="B270" s="1056">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6">
        <v>4</v>
      </c>
      <c r="B271" s="1056">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6">
        <v>5</v>
      </c>
      <c r="B272" s="1056">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6">
        <v>6</v>
      </c>
      <c r="B273" s="1056">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6">
        <v>7</v>
      </c>
      <c r="B274" s="1056">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6">
        <v>8</v>
      </c>
      <c r="B275" s="1056">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6">
        <v>9</v>
      </c>
      <c r="B276" s="1056">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6">
        <v>10</v>
      </c>
      <c r="B277" s="1056">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6">
        <v>11</v>
      </c>
      <c r="B278" s="1056">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6">
        <v>12</v>
      </c>
      <c r="B279" s="1056">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6">
        <v>13</v>
      </c>
      <c r="B280" s="1056">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6">
        <v>14</v>
      </c>
      <c r="B281" s="1056">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6">
        <v>15</v>
      </c>
      <c r="B282" s="1056">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6">
        <v>16</v>
      </c>
      <c r="B283" s="1056">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6">
        <v>17</v>
      </c>
      <c r="B284" s="1056">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6">
        <v>18</v>
      </c>
      <c r="B285" s="1056">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6">
        <v>19</v>
      </c>
      <c r="B286" s="1056">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6">
        <v>20</v>
      </c>
      <c r="B287" s="1056">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6">
        <v>21</v>
      </c>
      <c r="B288" s="1056">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6">
        <v>22</v>
      </c>
      <c r="B289" s="1056">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6">
        <v>23</v>
      </c>
      <c r="B290" s="1056">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6">
        <v>24</v>
      </c>
      <c r="B291" s="1056">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6">
        <v>25</v>
      </c>
      <c r="B292" s="1056">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6">
        <v>26</v>
      </c>
      <c r="B293" s="1056">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6">
        <v>27</v>
      </c>
      <c r="B294" s="1056">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6">
        <v>28</v>
      </c>
      <c r="B295" s="1056">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6">
        <v>29</v>
      </c>
      <c r="B296" s="1056">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6">
        <v>30</v>
      </c>
      <c r="B297" s="1056">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56">
        <v>1</v>
      </c>
      <c r="B301" s="1056">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6">
        <v>2</v>
      </c>
      <c r="B302" s="1056">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6">
        <v>3</v>
      </c>
      <c r="B303" s="1056">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6">
        <v>4</v>
      </c>
      <c r="B304" s="1056">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6">
        <v>5</v>
      </c>
      <c r="B305" s="1056">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6">
        <v>6</v>
      </c>
      <c r="B306" s="1056">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6">
        <v>7</v>
      </c>
      <c r="B307" s="1056">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6">
        <v>8</v>
      </c>
      <c r="B308" s="1056">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6">
        <v>9</v>
      </c>
      <c r="B309" s="1056">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6">
        <v>10</v>
      </c>
      <c r="B310" s="1056">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6">
        <v>11</v>
      </c>
      <c r="B311" s="1056">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6">
        <v>12</v>
      </c>
      <c r="B312" s="1056">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6">
        <v>13</v>
      </c>
      <c r="B313" s="1056">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6">
        <v>14</v>
      </c>
      <c r="B314" s="1056">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6">
        <v>15</v>
      </c>
      <c r="B315" s="1056">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6">
        <v>16</v>
      </c>
      <c r="B316" s="1056">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6">
        <v>17</v>
      </c>
      <c r="B317" s="1056">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6">
        <v>18</v>
      </c>
      <c r="B318" s="1056">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6">
        <v>19</v>
      </c>
      <c r="B319" s="1056">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6">
        <v>20</v>
      </c>
      <c r="B320" s="1056">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6">
        <v>21</v>
      </c>
      <c r="B321" s="1056">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6">
        <v>22</v>
      </c>
      <c r="B322" s="1056">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6">
        <v>23</v>
      </c>
      <c r="B323" s="1056">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6">
        <v>24</v>
      </c>
      <c r="B324" s="1056">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6">
        <v>25</v>
      </c>
      <c r="B325" s="1056">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6">
        <v>26</v>
      </c>
      <c r="B326" s="1056">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6">
        <v>27</v>
      </c>
      <c r="B327" s="1056">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6">
        <v>28</v>
      </c>
      <c r="B328" s="1056">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6">
        <v>29</v>
      </c>
      <c r="B329" s="1056">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6">
        <v>30</v>
      </c>
      <c r="B330" s="1056">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56">
        <v>1</v>
      </c>
      <c r="B334" s="1056">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6">
        <v>2</v>
      </c>
      <c r="B335" s="1056">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6">
        <v>3</v>
      </c>
      <c r="B336" s="1056">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6">
        <v>4</v>
      </c>
      <c r="B337" s="1056">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6">
        <v>5</v>
      </c>
      <c r="B338" s="1056">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6">
        <v>6</v>
      </c>
      <c r="B339" s="1056">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6">
        <v>7</v>
      </c>
      <c r="B340" s="1056">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6">
        <v>8</v>
      </c>
      <c r="B341" s="1056">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6">
        <v>9</v>
      </c>
      <c r="B342" s="1056">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6">
        <v>10</v>
      </c>
      <c r="B343" s="1056">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6">
        <v>11</v>
      </c>
      <c r="B344" s="1056">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6">
        <v>12</v>
      </c>
      <c r="B345" s="1056">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6">
        <v>13</v>
      </c>
      <c r="B346" s="1056">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6">
        <v>14</v>
      </c>
      <c r="B347" s="1056">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6">
        <v>15</v>
      </c>
      <c r="B348" s="1056">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6">
        <v>16</v>
      </c>
      <c r="B349" s="1056">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6">
        <v>17</v>
      </c>
      <c r="B350" s="1056">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6">
        <v>18</v>
      </c>
      <c r="B351" s="1056">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6">
        <v>19</v>
      </c>
      <c r="B352" s="1056">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6">
        <v>20</v>
      </c>
      <c r="B353" s="1056">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6">
        <v>21</v>
      </c>
      <c r="B354" s="1056">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6">
        <v>22</v>
      </c>
      <c r="B355" s="1056">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6">
        <v>23</v>
      </c>
      <c r="B356" s="1056">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6">
        <v>24</v>
      </c>
      <c r="B357" s="1056">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6">
        <v>25</v>
      </c>
      <c r="B358" s="1056">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6">
        <v>26</v>
      </c>
      <c r="B359" s="1056">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6">
        <v>27</v>
      </c>
      <c r="B360" s="1056">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6">
        <v>28</v>
      </c>
      <c r="B361" s="1056">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6">
        <v>29</v>
      </c>
      <c r="B362" s="1056">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6">
        <v>30</v>
      </c>
      <c r="B363" s="1056">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56">
        <v>1</v>
      </c>
      <c r="B367" s="1056">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6">
        <v>2</v>
      </c>
      <c r="B368" s="1056">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6">
        <v>3</v>
      </c>
      <c r="B369" s="1056">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6">
        <v>4</v>
      </c>
      <c r="B370" s="1056">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6">
        <v>5</v>
      </c>
      <c r="B371" s="1056">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6">
        <v>6</v>
      </c>
      <c r="B372" s="1056">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6">
        <v>7</v>
      </c>
      <c r="B373" s="1056">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6">
        <v>8</v>
      </c>
      <c r="B374" s="1056">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6">
        <v>9</v>
      </c>
      <c r="B375" s="1056">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6">
        <v>10</v>
      </c>
      <c r="B376" s="1056">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6">
        <v>11</v>
      </c>
      <c r="B377" s="1056">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6">
        <v>12</v>
      </c>
      <c r="B378" s="1056">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6">
        <v>13</v>
      </c>
      <c r="B379" s="1056">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6">
        <v>14</v>
      </c>
      <c r="B380" s="1056">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6">
        <v>15</v>
      </c>
      <c r="B381" s="1056">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6">
        <v>16</v>
      </c>
      <c r="B382" s="1056">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6">
        <v>17</v>
      </c>
      <c r="B383" s="1056">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6">
        <v>18</v>
      </c>
      <c r="B384" s="1056">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6">
        <v>19</v>
      </c>
      <c r="B385" s="1056">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6">
        <v>20</v>
      </c>
      <c r="B386" s="1056">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6">
        <v>21</v>
      </c>
      <c r="B387" s="1056">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6">
        <v>22</v>
      </c>
      <c r="B388" s="1056">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6">
        <v>23</v>
      </c>
      <c r="B389" s="1056">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6">
        <v>24</v>
      </c>
      <c r="B390" s="1056">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6">
        <v>25</v>
      </c>
      <c r="B391" s="1056">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6">
        <v>26</v>
      </c>
      <c r="B392" s="1056">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6">
        <v>27</v>
      </c>
      <c r="B393" s="1056">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6">
        <v>28</v>
      </c>
      <c r="B394" s="1056">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6">
        <v>29</v>
      </c>
      <c r="B395" s="1056">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6">
        <v>30</v>
      </c>
      <c r="B396" s="1056">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56">
        <v>1</v>
      </c>
      <c r="B400" s="1056">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6">
        <v>2</v>
      </c>
      <c r="B401" s="1056">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6">
        <v>3</v>
      </c>
      <c r="B402" s="1056">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6">
        <v>4</v>
      </c>
      <c r="B403" s="1056">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6">
        <v>5</v>
      </c>
      <c r="B404" s="1056">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6">
        <v>6</v>
      </c>
      <c r="B405" s="1056">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6">
        <v>7</v>
      </c>
      <c r="B406" s="1056">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6">
        <v>8</v>
      </c>
      <c r="B407" s="1056">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6">
        <v>9</v>
      </c>
      <c r="B408" s="1056">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6">
        <v>10</v>
      </c>
      <c r="B409" s="1056">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6">
        <v>11</v>
      </c>
      <c r="B410" s="1056">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6">
        <v>12</v>
      </c>
      <c r="B411" s="1056">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6">
        <v>13</v>
      </c>
      <c r="B412" s="1056">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6">
        <v>14</v>
      </c>
      <c r="B413" s="1056">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6">
        <v>15</v>
      </c>
      <c r="B414" s="1056">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6">
        <v>16</v>
      </c>
      <c r="B415" s="1056">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6">
        <v>17</v>
      </c>
      <c r="B416" s="1056">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6">
        <v>18</v>
      </c>
      <c r="B417" s="1056">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6">
        <v>19</v>
      </c>
      <c r="B418" s="1056">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6">
        <v>20</v>
      </c>
      <c r="B419" s="1056">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6">
        <v>21</v>
      </c>
      <c r="B420" s="1056">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6">
        <v>22</v>
      </c>
      <c r="B421" s="1056">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6">
        <v>23</v>
      </c>
      <c r="B422" s="1056">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6">
        <v>24</v>
      </c>
      <c r="B423" s="1056">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6">
        <v>25</v>
      </c>
      <c r="B424" s="1056">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6">
        <v>26</v>
      </c>
      <c r="B425" s="1056">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6">
        <v>27</v>
      </c>
      <c r="B426" s="1056">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6">
        <v>28</v>
      </c>
      <c r="B427" s="1056">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6">
        <v>29</v>
      </c>
      <c r="B428" s="1056">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6">
        <v>30</v>
      </c>
      <c r="B429" s="1056">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56">
        <v>1</v>
      </c>
      <c r="B433" s="1056">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6">
        <v>2</v>
      </c>
      <c r="B434" s="1056">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6">
        <v>3</v>
      </c>
      <c r="B435" s="1056">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6">
        <v>4</v>
      </c>
      <c r="B436" s="1056">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6">
        <v>5</v>
      </c>
      <c r="B437" s="1056">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6">
        <v>6</v>
      </c>
      <c r="B438" s="1056">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6">
        <v>7</v>
      </c>
      <c r="B439" s="1056">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6">
        <v>8</v>
      </c>
      <c r="B440" s="1056">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6">
        <v>9</v>
      </c>
      <c r="B441" s="1056">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6">
        <v>10</v>
      </c>
      <c r="B442" s="1056">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6">
        <v>11</v>
      </c>
      <c r="B443" s="1056">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6">
        <v>12</v>
      </c>
      <c r="B444" s="1056">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6">
        <v>13</v>
      </c>
      <c r="B445" s="1056">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6">
        <v>14</v>
      </c>
      <c r="B446" s="1056">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6">
        <v>15</v>
      </c>
      <c r="B447" s="1056">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6">
        <v>16</v>
      </c>
      <c r="B448" s="1056">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6">
        <v>17</v>
      </c>
      <c r="B449" s="1056">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6">
        <v>18</v>
      </c>
      <c r="B450" s="1056">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6">
        <v>19</v>
      </c>
      <c r="B451" s="1056">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6">
        <v>20</v>
      </c>
      <c r="B452" s="1056">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6">
        <v>21</v>
      </c>
      <c r="B453" s="1056">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6">
        <v>22</v>
      </c>
      <c r="B454" s="1056">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6">
        <v>23</v>
      </c>
      <c r="B455" s="1056">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6">
        <v>24</v>
      </c>
      <c r="B456" s="1056">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6">
        <v>25</v>
      </c>
      <c r="B457" s="1056">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6">
        <v>26</v>
      </c>
      <c r="B458" s="1056">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6">
        <v>27</v>
      </c>
      <c r="B459" s="1056">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6">
        <v>28</v>
      </c>
      <c r="B460" s="1056">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6">
        <v>29</v>
      </c>
      <c r="B461" s="1056">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6">
        <v>30</v>
      </c>
      <c r="B462" s="1056">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56">
        <v>1</v>
      </c>
      <c r="B466" s="1056">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6">
        <v>2</v>
      </c>
      <c r="B467" s="1056">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6">
        <v>3</v>
      </c>
      <c r="B468" s="1056">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6">
        <v>4</v>
      </c>
      <c r="B469" s="1056">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6">
        <v>5</v>
      </c>
      <c r="B470" s="1056">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6">
        <v>6</v>
      </c>
      <c r="B471" s="1056">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6">
        <v>7</v>
      </c>
      <c r="B472" s="1056">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6">
        <v>8</v>
      </c>
      <c r="B473" s="1056">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6">
        <v>9</v>
      </c>
      <c r="B474" s="1056">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6">
        <v>10</v>
      </c>
      <c r="B475" s="1056">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6">
        <v>11</v>
      </c>
      <c r="B476" s="1056">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6">
        <v>12</v>
      </c>
      <c r="B477" s="1056">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6">
        <v>13</v>
      </c>
      <c r="B478" s="1056">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6">
        <v>14</v>
      </c>
      <c r="B479" s="1056">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6">
        <v>15</v>
      </c>
      <c r="B480" s="1056">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6">
        <v>16</v>
      </c>
      <c r="B481" s="1056">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6">
        <v>17</v>
      </c>
      <c r="B482" s="1056">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6">
        <v>18</v>
      </c>
      <c r="B483" s="1056">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6">
        <v>19</v>
      </c>
      <c r="B484" s="1056">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6">
        <v>20</v>
      </c>
      <c r="B485" s="1056">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6">
        <v>21</v>
      </c>
      <c r="B486" s="1056">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6">
        <v>22</v>
      </c>
      <c r="B487" s="1056">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6">
        <v>23</v>
      </c>
      <c r="B488" s="1056">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6">
        <v>24</v>
      </c>
      <c r="B489" s="1056">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6">
        <v>25</v>
      </c>
      <c r="B490" s="1056">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6">
        <v>26</v>
      </c>
      <c r="B491" s="1056">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6">
        <v>27</v>
      </c>
      <c r="B492" s="1056">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6">
        <v>28</v>
      </c>
      <c r="B493" s="1056">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6">
        <v>29</v>
      </c>
      <c r="B494" s="1056">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6">
        <v>30</v>
      </c>
      <c r="B495" s="1056">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56">
        <v>1</v>
      </c>
      <c r="B499" s="1056">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6">
        <v>2</v>
      </c>
      <c r="B500" s="1056">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6">
        <v>3</v>
      </c>
      <c r="B501" s="1056">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6">
        <v>4</v>
      </c>
      <c r="B502" s="1056">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6">
        <v>5</v>
      </c>
      <c r="B503" s="1056">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6">
        <v>6</v>
      </c>
      <c r="B504" s="1056">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6">
        <v>7</v>
      </c>
      <c r="B505" s="1056">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6">
        <v>8</v>
      </c>
      <c r="B506" s="1056">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6">
        <v>9</v>
      </c>
      <c r="B507" s="1056">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6">
        <v>10</v>
      </c>
      <c r="B508" s="1056">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6">
        <v>11</v>
      </c>
      <c r="B509" s="1056">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6">
        <v>12</v>
      </c>
      <c r="B510" s="1056">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6">
        <v>13</v>
      </c>
      <c r="B511" s="1056">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6">
        <v>14</v>
      </c>
      <c r="B512" s="1056">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6">
        <v>15</v>
      </c>
      <c r="B513" s="1056">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6">
        <v>16</v>
      </c>
      <c r="B514" s="1056">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6">
        <v>17</v>
      </c>
      <c r="B515" s="1056">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6">
        <v>18</v>
      </c>
      <c r="B516" s="1056">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6">
        <v>19</v>
      </c>
      <c r="B517" s="1056">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6">
        <v>20</v>
      </c>
      <c r="B518" s="1056">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6">
        <v>21</v>
      </c>
      <c r="B519" s="1056">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6">
        <v>22</v>
      </c>
      <c r="B520" s="1056">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6">
        <v>23</v>
      </c>
      <c r="B521" s="1056">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6">
        <v>24</v>
      </c>
      <c r="B522" s="1056">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6">
        <v>25</v>
      </c>
      <c r="B523" s="1056">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6">
        <v>26</v>
      </c>
      <c r="B524" s="1056">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6">
        <v>27</v>
      </c>
      <c r="B525" s="1056">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6">
        <v>28</v>
      </c>
      <c r="B526" s="1056">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6">
        <v>29</v>
      </c>
      <c r="B527" s="1056">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6">
        <v>30</v>
      </c>
      <c r="B528" s="1056">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56">
        <v>1</v>
      </c>
      <c r="B532" s="1056">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6">
        <v>2</v>
      </c>
      <c r="B533" s="1056">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6">
        <v>3</v>
      </c>
      <c r="B534" s="1056">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6">
        <v>4</v>
      </c>
      <c r="B535" s="1056">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6">
        <v>5</v>
      </c>
      <c r="B536" s="1056">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6">
        <v>6</v>
      </c>
      <c r="B537" s="1056">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6">
        <v>7</v>
      </c>
      <c r="B538" s="1056">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6">
        <v>8</v>
      </c>
      <c r="B539" s="1056">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6">
        <v>9</v>
      </c>
      <c r="B540" s="1056">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6">
        <v>10</v>
      </c>
      <c r="B541" s="1056">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6">
        <v>11</v>
      </c>
      <c r="B542" s="1056">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6">
        <v>12</v>
      </c>
      <c r="B543" s="1056">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6">
        <v>13</v>
      </c>
      <c r="B544" s="1056">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6">
        <v>14</v>
      </c>
      <c r="B545" s="1056">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6">
        <v>15</v>
      </c>
      <c r="B546" s="1056">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6">
        <v>16</v>
      </c>
      <c r="B547" s="1056">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6">
        <v>17</v>
      </c>
      <c r="B548" s="1056">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6">
        <v>18</v>
      </c>
      <c r="B549" s="1056">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6">
        <v>19</v>
      </c>
      <c r="B550" s="1056">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6">
        <v>20</v>
      </c>
      <c r="B551" s="1056">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6">
        <v>21</v>
      </c>
      <c r="B552" s="1056">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6">
        <v>22</v>
      </c>
      <c r="B553" s="1056">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6">
        <v>23</v>
      </c>
      <c r="B554" s="1056">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6">
        <v>24</v>
      </c>
      <c r="B555" s="1056">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6">
        <v>25</v>
      </c>
      <c r="B556" s="1056">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6">
        <v>26</v>
      </c>
      <c r="B557" s="1056">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6">
        <v>27</v>
      </c>
      <c r="B558" s="1056">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6">
        <v>28</v>
      </c>
      <c r="B559" s="1056">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6">
        <v>29</v>
      </c>
      <c r="B560" s="1056">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6">
        <v>30</v>
      </c>
      <c r="B561" s="1056">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56">
        <v>1</v>
      </c>
      <c r="B565" s="1056">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6">
        <v>2</v>
      </c>
      <c r="B566" s="1056">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6">
        <v>3</v>
      </c>
      <c r="B567" s="1056">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6">
        <v>4</v>
      </c>
      <c r="B568" s="1056">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6">
        <v>5</v>
      </c>
      <c r="B569" s="1056">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6">
        <v>6</v>
      </c>
      <c r="B570" s="1056">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6">
        <v>7</v>
      </c>
      <c r="B571" s="1056">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6">
        <v>8</v>
      </c>
      <c r="B572" s="1056">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6">
        <v>9</v>
      </c>
      <c r="B573" s="1056">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6">
        <v>10</v>
      </c>
      <c r="B574" s="1056">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6">
        <v>11</v>
      </c>
      <c r="B575" s="1056">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6">
        <v>12</v>
      </c>
      <c r="B576" s="1056">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6">
        <v>13</v>
      </c>
      <c r="B577" s="1056">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6">
        <v>14</v>
      </c>
      <c r="B578" s="1056">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6">
        <v>15</v>
      </c>
      <c r="B579" s="1056">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6">
        <v>16</v>
      </c>
      <c r="B580" s="1056">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6">
        <v>17</v>
      </c>
      <c r="B581" s="1056">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6">
        <v>18</v>
      </c>
      <c r="B582" s="1056">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6">
        <v>19</v>
      </c>
      <c r="B583" s="1056">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6">
        <v>20</v>
      </c>
      <c r="B584" s="1056">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6">
        <v>21</v>
      </c>
      <c r="B585" s="1056">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6">
        <v>22</v>
      </c>
      <c r="B586" s="1056">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6">
        <v>23</v>
      </c>
      <c r="B587" s="1056">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6">
        <v>24</v>
      </c>
      <c r="B588" s="1056">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6">
        <v>25</v>
      </c>
      <c r="B589" s="1056">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6">
        <v>26</v>
      </c>
      <c r="B590" s="1056">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6">
        <v>27</v>
      </c>
      <c r="B591" s="1056">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6">
        <v>28</v>
      </c>
      <c r="B592" s="1056">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6">
        <v>29</v>
      </c>
      <c r="B593" s="1056">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6">
        <v>30</v>
      </c>
      <c r="B594" s="1056">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56">
        <v>1</v>
      </c>
      <c r="B598" s="1056">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6">
        <v>2</v>
      </c>
      <c r="B599" s="1056">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6">
        <v>3</v>
      </c>
      <c r="B600" s="1056">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6">
        <v>4</v>
      </c>
      <c r="B601" s="1056">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6">
        <v>5</v>
      </c>
      <c r="B602" s="1056">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6">
        <v>6</v>
      </c>
      <c r="B603" s="1056">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6">
        <v>7</v>
      </c>
      <c r="B604" s="1056">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6">
        <v>8</v>
      </c>
      <c r="B605" s="1056">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6">
        <v>9</v>
      </c>
      <c r="B606" s="1056">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6">
        <v>10</v>
      </c>
      <c r="B607" s="1056">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6">
        <v>11</v>
      </c>
      <c r="B608" s="1056">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6">
        <v>12</v>
      </c>
      <c r="B609" s="1056">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6">
        <v>13</v>
      </c>
      <c r="B610" s="1056">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6">
        <v>14</v>
      </c>
      <c r="B611" s="1056">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6">
        <v>15</v>
      </c>
      <c r="B612" s="1056">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6">
        <v>16</v>
      </c>
      <c r="B613" s="1056">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6">
        <v>17</v>
      </c>
      <c r="B614" s="1056">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6">
        <v>18</v>
      </c>
      <c r="B615" s="1056">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6">
        <v>19</v>
      </c>
      <c r="B616" s="1056">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6">
        <v>20</v>
      </c>
      <c r="B617" s="1056">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6">
        <v>21</v>
      </c>
      <c r="B618" s="1056">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6">
        <v>22</v>
      </c>
      <c r="B619" s="1056">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6">
        <v>23</v>
      </c>
      <c r="B620" s="1056">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6">
        <v>24</v>
      </c>
      <c r="B621" s="1056">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6">
        <v>25</v>
      </c>
      <c r="B622" s="1056">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6">
        <v>26</v>
      </c>
      <c r="B623" s="1056">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6">
        <v>27</v>
      </c>
      <c r="B624" s="1056">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6">
        <v>28</v>
      </c>
      <c r="B625" s="1056">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6">
        <v>29</v>
      </c>
      <c r="B626" s="1056">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6">
        <v>30</v>
      </c>
      <c r="B627" s="1056">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56">
        <v>1</v>
      </c>
      <c r="B631" s="1056">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6">
        <v>2</v>
      </c>
      <c r="B632" s="1056">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6">
        <v>3</v>
      </c>
      <c r="B633" s="1056">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6">
        <v>4</v>
      </c>
      <c r="B634" s="1056">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6">
        <v>5</v>
      </c>
      <c r="B635" s="1056">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6">
        <v>6</v>
      </c>
      <c r="B636" s="1056">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6">
        <v>7</v>
      </c>
      <c r="B637" s="1056">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6">
        <v>8</v>
      </c>
      <c r="B638" s="1056">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6">
        <v>9</v>
      </c>
      <c r="B639" s="1056">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6">
        <v>10</v>
      </c>
      <c r="B640" s="1056">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6">
        <v>11</v>
      </c>
      <c r="B641" s="1056">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6">
        <v>12</v>
      </c>
      <c r="B642" s="1056">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6">
        <v>13</v>
      </c>
      <c r="B643" s="1056">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6">
        <v>14</v>
      </c>
      <c r="B644" s="1056">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6">
        <v>15</v>
      </c>
      <c r="B645" s="1056">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6">
        <v>16</v>
      </c>
      <c r="B646" s="1056">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6">
        <v>17</v>
      </c>
      <c r="B647" s="1056">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6">
        <v>18</v>
      </c>
      <c r="B648" s="1056">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6">
        <v>19</v>
      </c>
      <c r="B649" s="1056">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6">
        <v>20</v>
      </c>
      <c r="B650" s="1056">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6">
        <v>21</v>
      </c>
      <c r="B651" s="1056">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6">
        <v>22</v>
      </c>
      <c r="B652" s="1056">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6">
        <v>23</v>
      </c>
      <c r="B653" s="1056">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6">
        <v>24</v>
      </c>
      <c r="B654" s="1056">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6">
        <v>25</v>
      </c>
      <c r="B655" s="1056">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6">
        <v>26</v>
      </c>
      <c r="B656" s="1056">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6">
        <v>27</v>
      </c>
      <c r="B657" s="1056">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6">
        <v>28</v>
      </c>
      <c r="B658" s="1056">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6">
        <v>29</v>
      </c>
      <c r="B659" s="1056">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6">
        <v>30</v>
      </c>
      <c r="B660" s="1056">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56">
        <v>1</v>
      </c>
      <c r="B664" s="1056">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6">
        <v>2</v>
      </c>
      <c r="B665" s="1056">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6">
        <v>3</v>
      </c>
      <c r="B666" s="1056">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6">
        <v>4</v>
      </c>
      <c r="B667" s="1056">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6">
        <v>5</v>
      </c>
      <c r="B668" s="1056">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6">
        <v>6</v>
      </c>
      <c r="B669" s="1056">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6">
        <v>7</v>
      </c>
      <c r="B670" s="1056">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6">
        <v>8</v>
      </c>
      <c r="B671" s="1056">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6">
        <v>9</v>
      </c>
      <c r="B672" s="1056">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6">
        <v>10</v>
      </c>
      <c r="B673" s="1056">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6">
        <v>11</v>
      </c>
      <c r="B674" s="1056">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6">
        <v>12</v>
      </c>
      <c r="B675" s="1056">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6">
        <v>13</v>
      </c>
      <c r="B676" s="1056">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6">
        <v>14</v>
      </c>
      <c r="B677" s="1056">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6">
        <v>15</v>
      </c>
      <c r="B678" s="1056">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6">
        <v>16</v>
      </c>
      <c r="B679" s="1056">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6">
        <v>17</v>
      </c>
      <c r="B680" s="1056">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6">
        <v>18</v>
      </c>
      <c r="B681" s="1056">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6">
        <v>19</v>
      </c>
      <c r="B682" s="1056">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6">
        <v>20</v>
      </c>
      <c r="B683" s="1056">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6">
        <v>21</v>
      </c>
      <c r="B684" s="1056">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6">
        <v>22</v>
      </c>
      <c r="B685" s="1056">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6">
        <v>23</v>
      </c>
      <c r="B686" s="1056">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6">
        <v>24</v>
      </c>
      <c r="B687" s="1056">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6">
        <v>25</v>
      </c>
      <c r="B688" s="1056">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6">
        <v>26</v>
      </c>
      <c r="B689" s="1056">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6">
        <v>27</v>
      </c>
      <c r="B690" s="1056">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6">
        <v>28</v>
      </c>
      <c r="B691" s="1056">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6">
        <v>29</v>
      </c>
      <c r="B692" s="1056">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6">
        <v>30</v>
      </c>
      <c r="B693" s="1056">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56">
        <v>1</v>
      </c>
      <c r="B697" s="1056">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6">
        <v>2</v>
      </c>
      <c r="B698" s="1056">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6">
        <v>3</v>
      </c>
      <c r="B699" s="1056">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6">
        <v>4</v>
      </c>
      <c r="B700" s="1056">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6">
        <v>5</v>
      </c>
      <c r="B701" s="1056">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6">
        <v>6</v>
      </c>
      <c r="B702" s="1056">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6">
        <v>7</v>
      </c>
      <c r="B703" s="1056">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6">
        <v>8</v>
      </c>
      <c r="B704" s="1056">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6">
        <v>9</v>
      </c>
      <c r="B705" s="1056">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6">
        <v>10</v>
      </c>
      <c r="B706" s="1056">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6">
        <v>11</v>
      </c>
      <c r="B707" s="1056">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6">
        <v>12</v>
      </c>
      <c r="B708" s="1056">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6">
        <v>13</v>
      </c>
      <c r="B709" s="1056">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6">
        <v>14</v>
      </c>
      <c r="B710" s="1056">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6">
        <v>15</v>
      </c>
      <c r="B711" s="1056">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6">
        <v>16</v>
      </c>
      <c r="B712" s="1056">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6">
        <v>17</v>
      </c>
      <c r="B713" s="1056">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6">
        <v>18</v>
      </c>
      <c r="B714" s="1056">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6">
        <v>19</v>
      </c>
      <c r="B715" s="1056">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6">
        <v>20</v>
      </c>
      <c r="B716" s="1056">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6">
        <v>21</v>
      </c>
      <c r="B717" s="1056">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6">
        <v>22</v>
      </c>
      <c r="B718" s="1056">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6">
        <v>23</v>
      </c>
      <c r="B719" s="1056">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6">
        <v>24</v>
      </c>
      <c r="B720" s="1056">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6">
        <v>25</v>
      </c>
      <c r="B721" s="1056">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6">
        <v>26</v>
      </c>
      <c r="B722" s="1056">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6">
        <v>27</v>
      </c>
      <c r="B723" s="1056">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6">
        <v>28</v>
      </c>
      <c r="B724" s="1056">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6">
        <v>29</v>
      </c>
      <c r="B725" s="1056">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6">
        <v>30</v>
      </c>
      <c r="B726" s="1056">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56">
        <v>1</v>
      </c>
      <c r="B730" s="1056">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6">
        <v>2</v>
      </c>
      <c r="B731" s="1056">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6">
        <v>3</v>
      </c>
      <c r="B732" s="1056">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6">
        <v>4</v>
      </c>
      <c r="B733" s="1056">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6">
        <v>5</v>
      </c>
      <c r="B734" s="1056">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6">
        <v>6</v>
      </c>
      <c r="B735" s="1056">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6">
        <v>7</v>
      </c>
      <c r="B736" s="1056">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6">
        <v>8</v>
      </c>
      <c r="B737" s="1056">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6">
        <v>9</v>
      </c>
      <c r="B738" s="1056">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6">
        <v>10</v>
      </c>
      <c r="B739" s="1056">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6">
        <v>11</v>
      </c>
      <c r="B740" s="1056">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6">
        <v>12</v>
      </c>
      <c r="B741" s="1056">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6">
        <v>13</v>
      </c>
      <c r="B742" s="1056">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6">
        <v>14</v>
      </c>
      <c r="B743" s="1056">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6">
        <v>15</v>
      </c>
      <c r="B744" s="1056">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6">
        <v>16</v>
      </c>
      <c r="B745" s="1056">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6">
        <v>17</v>
      </c>
      <c r="B746" s="1056">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6">
        <v>18</v>
      </c>
      <c r="B747" s="1056">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6">
        <v>19</v>
      </c>
      <c r="B748" s="1056">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6">
        <v>20</v>
      </c>
      <c r="B749" s="1056">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6">
        <v>21</v>
      </c>
      <c r="B750" s="1056">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6">
        <v>22</v>
      </c>
      <c r="B751" s="1056">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6">
        <v>23</v>
      </c>
      <c r="B752" s="1056">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6">
        <v>24</v>
      </c>
      <c r="B753" s="1056">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6">
        <v>25</v>
      </c>
      <c r="B754" s="1056">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6">
        <v>26</v>
      </c>
      <c r="B755" s="1056">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6">
        <v>27</v>
      </c>
      <c r="B756" s="1056">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6">
        <v>28</v>
      </c>
      <c r="B757" s="1056">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6">
        <v>29</v>
      </c>
      <c r="B758" s="1056">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6">
        <v>30</v>
      </c>
      <c r="B759" s="1056">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56">
        <v>1</v>
      </c>
      <c r="B763" s="1056">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6">
        <v>2</v>
      </c>
      <c r="B764" s="1056">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6">
        <v>3</v>
      </c>
      <c r="B765" s="1056">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6">
        <v>4</v>
      </c>
      <c r="B766" s="1056">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6">
        <v>5</v>
      </c>
      <c r="B767" s="1056">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6">
        <v>6</v>
      </c>
      <c r="B768" s="1056">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6">
        <v>7</v>
      </c>
      <c r="B769" s="1056">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6">
        <v>8</v>
      </c>
      <c r="B770" s="1056">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6">
        <v>9</v>
      </c>
      <c r="B771" s="1056">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6">
        <v>10</v>
      </c>
      <c r="B772" s="1056">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6">
        <v>11</v>
      </c>
      <c r="B773" s="1056">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6">
        <v>12</v>
      </c>
      <c r="B774" s="1056">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6">
        <v>13</v>
      </c>
      <c r="B775" s="1056">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6">
        <v>14</v>
      </c>
      <c r="B776" s="1056">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6">
        <v>15</v>
      </c>
      <c r="B777" s="1056">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6">
        <v>16</v>
      </c>
      <c r="B778" s="1056">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6">
        <v>17</v>
      </c>
      <c r="B779" s="1056">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6">
        <v>18</v>
      </c>
      <c r="B780" s="1056">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6">
        <v>19</v>
      </c>
      <c r="B781" s="1056">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6">
        <v>20</v>
      </c>
      <c r="B782" s="1056">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6">
        <v>21</v>
      </c>
      <c r="B783" s="1056">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6">
        <v>22</v>
      </c>
      <c r="B784" s="1056">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6">
        <v>23</v>
      </c>
      <c r="B785" s="1056">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6">
        <v>24</v>
      </c>
      <c r="B786" s="1056">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6">
        <v>25</v>
      </c>
      <c r="B787" s="1056">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6">
        <v>26</v>
      </c>
      <c r="B788" s="1056">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6">
        <v>27</v>
      </c>
      <c r="B789" s="1056">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6">
        <v>28</v>
      </c>
      <c r="B790" s="1056">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6">
        <v>29</v>
      </c>
      <c r="B791" s="1056">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6">
        <v>30</v>
      </c>
      <c r="B792" s="1056">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56">
        <v>1</v>
      </c>
      <c r="B796" s="1056">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6">
        <v>2</v>
      </c>
      <c r="B797" s="1056">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6">
        <v>3</v>
      </c>
      <c r="B798" s="1056">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6">
        <v>4</v>
      </c>
      <c r="B799" s="1056">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6">
        <v>5</v>
      </c>
      <c r="B800" s="1056">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6">
        <v>6</v>
      </c>
      <c r="B801" s="1056">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6">
        <v>7</v>
      </c>
      <c r="B802" s="1056">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6">
        <v>8</v>
      </c>
      <c r="B803" s="1056">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6">
        <v>9</v>
      </c>
      <c r="B804" s="1056">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6">
        <v>10</v>
      </c>
      <c r="B805" s="1056">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6">
        <v>11</v>
      </c>
      <c r="B806" s="1056">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6">
        <v>12</v>
      </c>
      <c r="B807" s="1056">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6">
        <v>13</v>
      </c>
      <c r="B808" s="1056">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6">
        <v>14</v>
      </c>
      <c r="B809" s="1056">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6">
        <v>15</v>
      </c>
      <c r="B810" s="1056">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6">
        <v>16</v>
      </c>
      <c r="B811" s="1056">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6">
        <v>17</v>
      </c>
      <c r="B812" s="1056">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6">
        <v>18</v>
      </c>
      <c r="B813" s="1056">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6">
        <v>19</v>
      </c>
      <c r="B814" s="1056">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6">
        <v>20</v>
      </c>
      <c r="B815" s="1056">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6">
        <v>21</v>
      </c>
      <c r="B816" s="1056">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6">
        <v>22</v>
      </c>
      <c r="B817" s="1056">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6">
        <v>23</v>
      </c>
      <c r="B818" s="1056">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6">
        <v>24</v>
      </c>
      <c r="B819" s="1056">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6">
        <v>25</v>
      </c>
      <c r="B820" s="1056">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6">
        <v>26</v>
      </c>
      <c r="B821" s="1056">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6">
        <v>27</v>
      </c>
      <c r="B822" s="1056">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6">
        <v>28</v>
      </c>
      <c r="B823" s="1056">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6">
        <v>29</v>
      </c>
      <c r="B824" s="1056">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6">
        <v>30</v>
      </c>
      <c r="B825" s="1056">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56">
        <v>1</v>
      </c>
      <c r="B829" s="1056">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6">
        <v>2</v>
      </c>
      <c r="B830" s="1056">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6">
        <v>3</v>
      </c>
      <c r="B831" s="1056">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6">
        <v>4</v>
      </c>
      <c r="B832" s="1056">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6">
        <v>5</v>
      </c>
      <c r="B833" s="1056">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6">
        <v>6</v>
      </c>
      <c r="B834" s="1056">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6">
        <v>7</v>
      </c>
      <c r="B835" s="1056">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6">
        <v>8</v>
      </c>
      <c r="B836" s="1056">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6">
        <v>9</v>
      </c>
      <c r="B837" s="1056">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6">
        <v>10</v>
      </c>
      <c r="B838" s="1056">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6">
        <v>11</v>
      </c>
      <c r="B839" s="1056">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6">
        <v>12</v>
      </c>
      <c r="B840" s="1056">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6">
        <v>13</v>
      </c>
      <c r="B841" s="1056">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6">
        <v>14</v>
      </c>
      <c r="B842" s="1056">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6">
        <v>15</v>
      </c>
      <c r="B843" s="1056">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6">
        <v>16</v>
      </c>
      <c r="B844" s="1056">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6">
        <v>17</v>
      </c>
      <c r="B845" s="1056">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6">
        <v>18</v>
      </c>
      <c r="B846" s="1056">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6">
        <v>19</v>
      </c>
      <c r="B847" s="1056">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6">
        <v>20</v>
      </c>
      <c r="B848" s="1056">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6">
        <v>21</v>
      </c>
      <c r="B849" s="1056">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6">
        <v>22</v>
      </c>
      <c r="B850" s="1056">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6">
        <v>23</v>
      </c>
      <c r="B851" s="1056">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6">
        <v>24</v>
      </c>
      <c r="B852" s="1056">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6">
        <v>25</v>
      </c>
      <c r="B853" s="1056">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6">
        <v>26</v>
      </c>
      <c r="B854" s="1056">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6">
        <v>27</v>
      </c>
      <c r="B855" s="1056">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6">
        <v>28</v>
      </c>
      <c r="B856" s="1056">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6">
        <v>29</v>
      </c>
      <c r="B857" s="1056">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6">
        <v>30</v>
      </c>
      <c r="B858" s="1056">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56">
        <v>1</v>
      </c>
      <c r="B862" s="1056">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6">
        <v>2</v>
      </c>
      <c r="B863" s="1056">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6">
        <v>3</v>
      </c>
      <c r="B864" s="1056">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6">
        <v>4</v>
      </c>
      <c r="B865" s="1056">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6">
        <v>5</v>
      </c>
      <c r="B866" s="1056">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6">
        <v>6</v>
      </c>
      <c r="B867" s="1056">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6">
        <v>7</v>
      </c>
      <c r="B868" s="1056">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6">
        <v>8</v>
      </c>
      <c r="B869" s="1056">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6">
        <v>9</v>
      </c>
      <c r="B870" s="1056">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6">
        <v>10</v>
      </c>
      <c r="B871" s="1056">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6">
        <v>11</v>
      </c>
      <c r="B872" s="1056">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6">
        <v>12</v>
      </c>
      <c r="B873" s="1056">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6">
        <v>13</v>
      </c>
      <c r="B874" s="1056">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6">
        <v>14</v>
      </c>
      <c r="B875" s="1056">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6">
        <v>15</v>
      </c>
      <c r="B876" s="1056">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6">
        <v>16</v>
      </c>
      <c r="B877" s="1056">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6">
        <v>17</v>
      </c>
      <c r="B878" s="1056">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6">
        <v>18</v>
      </c>
      <c r="B879" s="1056">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6">
        <v>19</v>
      </c>
      <c r="B880" s="1056">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6">
        <v>20</v>
      </c>
      <c r="B881" s="1056">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6">
        <v>21</v>
      </c>
      <c r="B882" s="1056">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6">
        <v>22</v>
      </c>
      <c r="B883" s="1056">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6">
        <v>23</v>
      </c>
      <c r="B884" s="1056">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6">
        <v>24</v>
      </c>
      <c r="B885" s="1056">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6">
        <v>25</v>
      </c>
      <c r="B886" s="1056">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6">
        <v>26</v>
      </c>
      <c r="B887" s="1056">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6">
        <v>27</v>
      </c>
      <c r="B888" s="1056">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6">
        <v>28</v>
      </c>
      <c r="B889" s="1056">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6">
        <v>29</v>
      </c>
      <c r="B890" s="1056">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6">
        <v>30</v>
      </c>
      <c r="B891" s="1056">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56">
        <v>1</v>
      </c>
      <c r="B895" s="1056">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6">
        <v>2</v>
      </c>
      <c r="B896" s="1056">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6">
        <v>3</v>
      </c>
      <c r="B897" s="1056">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6">
        <v>4</v>
      </c>
      <c r="B898" s="1056">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6">
        <v>5</v>
      </c>
      <c r="B899" s="1056">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6">
        <v>6</v>
      </c>
      <c r="B900" s="1056">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6">
        <v>7</v>
      </c>
      <c r="B901" s="1056">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6">
        <v>8</v>
      </c>
      <c r="B902" s="1056">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6">
        <v>9</v>
      </c>
      <c r="B903" s="1056">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6">
        <v>10</v>
      </c>
      <c r="B904" s="1056">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6">
        <v>11</v>
      </c>
      <c r="B905" s="1056">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6">
        <v>12</v>
      </c>
      <c r="B906" s="1056">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6">
        <v>13</v>
      </c>
      <c r="B907" s="1056">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6">
        <v>14</v>
      </c>
      <c r="B908" s="1056">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6">
        <v>15</v>
      </c>
      <c r="B909" s="1056">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6">
        <v>16</v>
      </c>
      <c r="B910" s="1056">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6">
        <v>17</v>
      </c>
      <c r="B911" s="1056">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6">
        <v>18</v>
      </c>
      <c r="B912" s="1056">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6">
        <v>19</v>
      </c>
      <c r="B913" s="1056">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6">
        <v>20</v>
      </c>
      <c r="B914" s="1056">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6">
        <v>21</v>
      </c>
      <c r="B915" s="1056">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6">
        <v>22</v>
      </c>
      <c r="B916" s="1056">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6">
        <v>23</v>
      </c>
      <c r="B917" s="1056">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6">
        <v>24</v>
      </c>
      <c r="B918" s="1056">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6">
        <v>25</v>
      </c>
      <c r="B919" s="1056">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6">
        <v>26</v>
      </c>
      <c r="B920" s="1056">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6">
        <v>27</v>
      </c>
      <c r="B921" s="1056">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6">
        <v>28</v>
      </c>
      <c r="B922" s="1056">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6">
        <v>29</v>
      </c>
      <c r="B923" s="1056">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6">
        <v>30</v>
      </c>
      <c r="B924" s="1056">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56">
        <v>1</v>
      </c>
      <c r="B928" s="1056">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6">
        <v>2</v>
      </c>
      <c r="B929" s="1056">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6">
        <v>3</v>
      </c>
      <c r="B930" s="1056">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6">
        <v>4</v>
      </c>
      <c r="B931" s="1056">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6">
        <v>5</v>
      </c>
      <c r="B932" s="1056">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6">
        <v>6</v>
      </c>
      <c r="B933" s="1056">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6">
        <v>7</v>
      </c>
      <c r="B934" s="1056">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6">
        <v>8</v>
      </c>
      <c r="B935" s="1056">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6">
        <v>9</v>
      </c>
      <c r="B936" s="1056">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6">
        <v>10</v>
      </c>
      <c r="B937" s="1056">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6">
        <v>11</v>
      </c>
      <c r="B938" s="1056">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6">
        <v>12</v>
      </c>
      <c r="B939" s="1056">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6">
        <v>13</v>
      </c>
      <c r="B940" s="1056">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6">
        <v>14</v>
      </c>
      <c r="B941" s="1056">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6">
        <v>15</v>
      </c>
      <c r="B942" s="1056">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6">
        <v>16</v>
      </c>
      <c r="B943" s="1056">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6">
        <v>17</v>
      </c>
      <c r="B944" s="1056">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6">
        <v>18</v>
      </c>
      <c r="B945" s="1056">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6">
        <v>19</v>
      </c>
      <c r="B946" s="1056">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6">
        <v>20</v>
      </c>
      <c r="B947" s="1056">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6">
        <v>21</v>
      </c>
      <c r="B948" s="1056">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6">
        <v>22</v>
      </c>
      <c r="B949" s="1056">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6">
        <v>23</v>
      </c>
      <c r="B950" s="1056">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6">
        <v>24</v>
      </c>
      <c r="B951" s="1056">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6">
        <v>25</v>
      </c>
      <c r="B952" s="1056">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6">
        <v>26</v>
      </c>
      <c r="B953" s="1056">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6">
        <v>27</v>
      </c>
      <c r="B954" s="1056">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6">
        <v>28</v>
      </c>
      <c r="B955" s="1056">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6">
        <v>29</v>
      </c>
      <c r="B956" s="1056">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6">
        <v>30</v>
      </c>
      <c r="B957" s="1056">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56">
        <v>1</v>
      </c>
      <c r="B961" s="1056">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6">
        <v>2</v>
      </c>
      <c r="B962" s="1056">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6">
        <v>3</v>
      </c>
      <c r="B963" s="1056">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6">
        <v>4</v>
      </c>
      <c r="B964" s="1056">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6">
        <v>5</v>
      </c>
      <c r="B965" s="1056">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6">
        <v>6</v>
      </c>
      <c r="B966" s="1056">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6">
        <v>7</v>
      </c>
      <c r="B967" s="1056">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6">
        <v>8</v>
      </c>
      <c r="B968" s="1056">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6">
        <v>9</v>
      </c>
      <c r="B969" s="1056">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6">
        <v>10</v>
      </c>
      <c r="B970" s="1056">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6">
        <v>11</v>
      </c>
      <c r="B971" s="1056">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6">
        <v>12</v>
      </c>
      <c r="B972" s="1056">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6">
        <v>13</v>
      </c>
      <c r="B973" s="1056">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6">
        <v>14</v>
      </c>
      <c r="B974" s="1056">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6">
        <v>15</v>
      </c>
      <c r="B975" s="1056">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6">
        <v>16</v>
      </c>
      <c r="B976" s="1056">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6">
        <v>17</v>
      </c>
      <c r="B977" s="1056">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6">
        <v>18</v>
      </c>
      <c r="B978" s="1056">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6">
        <v>19</v>
      </c>
      <c r="B979" s="1056">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6">
        <v>20</v>
      </c>
      <c r="B980" s="1056">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6">
        <v>21</v>
      </c>
      <c r="B981" s="1056">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6">
        <v>22</v>
      </c>
      <c r="B982" s="1056">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6">
        <v>23</v>
      </c>
      <c r="B983" s="1056">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6">
        <v>24</v>
      </c>
      <c r="B984" s="1056">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6">
        <v>25</v>
      </c>
      <c r="B985" s="1056">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6">
        <v>26</v>
      </c>
      <c r="B986" s="1056">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6">
        <v>27</v>
      </c>
      <c r="B987" s="1056">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6">
        <v>28</v>
      </c>
      <c r="B988" s="1056">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6">
        <v>29</v>
      </c>
      <c r="B989" s="1056">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6">
        <v>30</v>
      </c>
      <c r="B990" s="1056">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56">
        <v>1</v>
      </c>
      <c r="B994" s="1056">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6">
        <v>2</v>
      </c>
      <c r="B995" s="1056">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6">
        <v>3</v>
      </c>
      <c r="B996" s="1056">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6">
        <v>4</v>
      </c>
      <c r="B997" s="1056">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6">
        <v>5</v>
      </c>
      <c r="B998" s="1056">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6">
        <v>6</v>
      </c>
      <c r="B999" s="1056">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6">
        <v>7</v>
      </c>
      <c r="B1000" s="1056">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6">
        <v>8</v>
      </c>
      <c r="B1001" s="1056">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6">
        <v>9</v>
      </c>
      <c r="B1002" s="1056">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6">
        <v>10</v>
      </c>
      <c r="B1003" s="1056">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6">
        <v>11</v>
      </c>
      <c r="B1004" s="1056">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6">
        <v>12</v>
      </c>
      <c r="B1005" s="1056">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6">
        <v>13</v>
      </c>
      <c r="B1006" s="1056">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6">
        <v>14</v>
      </c>
      <c r="B1007" s="1056">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6">
        <v>15</v>
      </c>
      <c r="B1008" s="1056">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6">
        <v>16</v>
      </c>
      <c r="B1009" s="1056">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6">
        <v>17</v>
      </c>
      <c r="B1010" s="1056">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6">
        <v>18</v>
      </c>
      <c r="B1011" s="1056">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6">
        <v>19</v>
      </c>
      <c r="B1012" s="1056">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6">
        <v>20</v>
      </c>
      <c r="B1013" s="1056">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6">
        <v>21</v>
      </c>
      <c r="B1014" s="1056">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6">
        <v>22</v>
      </c>
      <c r="B1015" s="1056">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6">
        <v>23</v>
      </c>
      <c r="B1016" s="1056">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6">
        <v>24</v>
      </c>
      <c r="B1017" s="1056">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6">
        <v>25</v>
      </c>
      <c r="B1018" s="1056">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6">
        <v>26</v>
      </c>
      <c r="B1019" s="1056">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6">
        <v>27</v>
      </c>
      <c r="B1020" s="1056">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6">
        <v>28</v>
      </c>
      <c r="B1021" s="1056">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6">
        <v>29</v>
      </c>
      <c r="B1022" s="1056">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6">
        <v>30</v>
      </c>
      <c r="B1023" s="1056">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56">
        <v>1</v>
      </c>
      <c r="B1027" s="1056">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6">
        <v>2</v>
      </c>
      <c r="B1028" s="1056">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6">
        <v>3</v>
      </c>
      <c r="B1029" s="1056">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6">
        <v>4</v>
      </c>
      <c r="B1030" s="1056">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6">
        <v>5</v>
      </c>
      <c r="B1031" s="1056">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6">
        <v>6</v>
      </c>
      <c r="B1032" s="1056">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6">
        <v>7</v>
      </c>
      <c r="B1033" s="1056">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6">
        <v>8</v>
      </c>
      <c r="B1034" s="1056">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6">
        <v>9</v>
      </c>
      <c r="B1035" s="1056">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6">
        <v>10</v>
      </c>
      <c r="B1036" s="1056">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6">
        <v>11</v>
      </c>
      <c r="B1037" s="1056">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6">
        <v>12</v>
      </c>
      <c r="B1038" s="1056">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6">
        <v>13</v>
      </c>
      <c r="B1039" s="1056">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6">
        <v>14</v>
      </c>
      <c r="B1040" s="1056">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6">
        <v>15</v>
      </c>
      <c r="B1041" s="1056">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6">
        <v>16</v>
      </c>
      <c r="B1042" s="1056">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6">
        <v>17</v>
      </c>
      <c r="B1043" s="1056">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6">
        <v>18</v>
      </c>
      <c r="B1044" s="1056">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6">
        <v>19</v>
      </c>
      <c r="B1045" s="1056">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6">
        <v>20</v>
      </c>
      <c r="B1046" s="1056">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6">
        <v>21</v>
      </c>
      <c r="B1047" s="1056">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6">
        <v>22</v>
      </c>
      <c r="B1048" s="1056">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6">
        <v>23</v>
      </c>
      <c r="B1049" s="1056">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6">
        <v>24</v>
      </c>
      <c r="B1050" s="1056">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6">
        <v>25</v>
      </c>
      <c r="B1051" s="1056">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6">
        <v>26</v>
      </c>
      <c r="B1052" s="1056">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6">
        <v>27</v>
      </c>
      <c r="B1053" s="1056">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6">
        <v>28</v>
      </c>
      <c r="B1054" s="1056">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6">
        <v>29</v>
      </c>
      <c r="B1055" s="1056">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6">
        <v>30</v>
      </c>
      <c r="B1056" s="1056">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56">
        <v>1</v>
      </c>
      <c r="B1060" s="1056">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6">
        <v>2</v>
      </c>
      <c r="B1061" s="1056">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6">
        <v>3</v>
      </c>
      <c r="B1062" s="1056">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6">
        <v>4</v>
      </c>
      <c r="B1063" s="1056">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6">
        <v>5</v>
      </c>
      <c r="B1064" s="1056">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6">
        <v>6</v>
      </c>
      <c r="B1065" s="1056">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6">
        <v>7</v>
      </c>
      <c r="B1066" s="1056">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6">
        <v>8</v>
      </c>
      <c r="B1067" s="1056">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6">
        <v>9</v>
      </c>
      <c r="B1068" s="1056">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6">
        <v>10</v>
      </c>
      <c r="B1069" s="1056">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6">
        <v>11</v>
      </c>
      <c r="B1070" s="1056">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6">
        <v>12</v>
      </c>
      <c r="B1071" s="1056">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6">
        <v>13</v>
      </c>
      <c r="B1072" s="1056">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6">
        <v>14</v>
      </c>
      <c r="B1073" s="1056">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6">
        <v>15</v>
      </c>
      <c r="B1074" s="1056">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6">
        <v>16</v>
      </c>
      <c r="B1075" s="1056">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6">
        <v>17</v>
      </c>
      <c r="B1076" s="1056">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6">
        <v>18</v>
      </c>
      <c r="B1077" s="1056">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6">
        <v>19</v>
      </c>
      <c r="B1078" s="1056">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6">
        <v>20</v>
      </c>
      <c r="B1079" s="1056">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6">
        <v>21</v>
      </c>
      <c r="B1080" s="1056">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6">
        <v>22</v>
      </c>
      <c r="B1081" s="1056">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6">
        <v>23</v>
      </c>
      <c r="B1082" s="1056">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6">
        <v>24</v>
      </c>
      <c r="B1083" s="1056">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6">
        <v>25</v>
      </c>
      <c r="B1084" s="1056">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6">
        <v>26</v>
      </c>
      <c r="B1085" s="1056">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6">
        <v>27</v>
      </c>
      <c r="B1086" s="1056">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6">
        <v>28</v>
      </c>
      <c r="B1087" s="1056">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6">
        <v>29</v>
      </c>
      <c r="B1088" s="1056">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6">
        <v>30</v>
      </c>
      <c r="B1089" s="1056">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56">
        <v>1</v>
      </c>
      <c r="B1093" s="1056">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6">
        <v>2</v>
      </c>
      <c r="B1094" s="1056">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6">
        <v>3</v>
      </c>
      <c r="B1095" s="1056">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6">
        <v>4</v>
      </c>
      <c r="B1096" s="1056">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6">
        <v>5</v>
      </c>
      <c r="B1097" s="1056">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6">
        <v>6</v>
      </c>
      <c r="B1098" s="1056">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6">
        <v>7</v>
      </c>
      <c r="B1099" s="1056">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6">
        <v>8</v>
      </c>
      <c r="B1100" s="1056">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6">
        <v>9</v>
      </c>
      <c r="B1101" s="1056">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6">
        <v>10</v>
      </c>
      <c r="B1102" s="1056">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6">
        <v>11</v>
      </c>
      <c r="B1103" s="1056">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6">
        <v>12</v>
      </c>
      <c r="B1104" s="1056">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6">
        <v>13</v>
      </c>
      <c r="B1105" s="1056">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6">
        <v>14</v>
      </c>
      <c r="B1106" s="1056">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6">
        <v>15</v>
      </c>
      <c r="B1107" s="1056">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6">
        <v>16</v>
      </c>
      <c r="B1108" s="1056">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6">
        <v>17</v>
      </c>
      <c r="B1109" s="1056">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6">
        <v>18</v>
      </c>
      <c r="B1110" s="1056">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6">
        <v>19</v>
      </c>
      <c r="B1111" s="1056">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6">
        <v>20</v>
      </c>
      <c r="B1112" s="1056">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6">
        <v>21</v>
      </c>
      <c r="B1113" s="1056">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6">
        <v>22</v>
      </c>
      <c r="B1114" s="1056">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6">
        <v>23</v>
      </c>
      <c r="B1115" s="1056">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6">
        <v>24</v>
      </c>
      <c r="B1116" s="1056">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6">
        <v>25</v>
      </c>
      <c r="B1117" s="1056">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6">
        <v>26</v>
      </c>
      <c r="B1118" s="1056">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6">
        <v>27</v>
      </c>
      <c r="B1119" s="1056">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6">
        <v>28</v>
      </c>
      <c r="B1120" s="1056">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6">
        <v>29</v>
      </c>
      <c r="B1121" s="1056">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6">
        <v>30</v>
      </c>
      <c r="B1122" s="1056">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56">
        <v>1</v>
      </c>
      <c r="B1126" s="1056">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6">
        <v>2</v>
      </c>
      <c r="B1127" s="1056">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6">
        <v>3</v>
      </c>
      <c r="B1128" s="1056">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6">
        <v>4</v>
      </c>
      <c r="B1129" s="1056">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6">
        <v>5</v>
      </c>
      <c r="B1130" s="1056">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6">
        <v>6</v>
      </c>
      <c r="B1131" s="1056">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6">
        <v>7</v>
      </c>
      <c r="B1132" s="1056">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6">
        <v>8</v>
      </c>
      <c r="B1133" s="1056">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6">
        <v>9</v>
      </c>
      <c r="B1134" s="1056">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6">
        <v>10</v>
      </c>
      <c r="B1135" s="1056">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6">
        <v>11</v>
      </c>
      <c r="B1136" s="1056">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6">
        <v>12</v>
      </c>
      <c r="B1137" s="1056">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6">
        <v>13</v>
      </c>
      <c r="B1138" s="1056">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6">
        <v>14</v>
      </c>
      <c r="B1139" s="1056">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6">
        <v>15</v>
      </c>
      <c r="B1140" s="1056">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6">
        <v>16</v>
      </c>
      <c r="B1141" s="1056">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6">
        <v>17</v>
      </c>
      <c r="B1142" s="1056">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6">
        <v>18</v>
      </c>
      <c r="B1143" s="1056">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6">
        <v>19</v>
      </c>
      <c r="B1144" s="1056">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6">
        <v>20</v>
      </c>
      <c r="B1145" s="1056">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6">
        <v>21</v>
      </c>
      <c r="B1146" s="1056">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6">
        <v>22</v>
      </c>
      <c r="B1147" s="1056">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6">
        <v>23</v>
      </c>
      <c r="B1148" s="1056">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6">
        <v>24</v>
      </c>
      <c r="B1149" s="1056">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6">
        <v>25</v>
      </c>
      <c r="B1150" s="1056">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6">
        <v>26</v>
      </c>
      <c r="B1151" s="1056">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6">
        <v>27</v>
      </c>
      <c r="B1152" s="1056">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6">
        <v>28</v>
      </c>
      <c r="B1153" s="1056">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6">
        <v>29</v>
      </c>
      <c r="B1154" s="1056">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6">
        <v>30</v>
      </c>
      <c r="B1155" s="1056">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56">
        <v>1</v>
      </c>
      <c r="B1159" s="1056">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6">
        <v>2</v>
      </c>
      <c r="B1160" s="1056">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6">
        <v>3</v>
      </c>
      <c r="B1161" s="1056">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6">
        <v>4</v>
      </c>
      <c r="B1162" s="1056">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6">
        <v>5</v>
      </c>
      <c r="B1163" s="1056">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6">
        <v>6</v>
      </c>
      <c r="B1164" s="1056">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6">
        <v>7</v>
      </c>
      <c r="B1165" s="1056">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6">
        <v>8</v>
      </c>
      <c r="B1166" s="1056">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6">
        <v>9</v>
      </c>
      <c r="B1167" s="1056">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6">
        <v>10</v>
      </c>
      <c r="B1168" s="1056">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6">
        <v>11</v>
      </c>
      <c r="B1169" s="1056">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6">
        <v>12</v>
      </c>
      <c r="B1170" s="1056">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6">
        <v>13</v>
      </c>
      <c r="B1171" s="1056">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6">
        <v>14</v>
      </c>
      <c r="B1172" s="1056">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6">
        <v>15</v>
      </c>
      <c r="B1173" s="1056">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6">
        <v>16</v>
      </c>
      <c r="B1174" s="1056">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6">
        <v>17</v>
      </c>
      <c r="B1175" s="1056">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6">
        <v>18</v>
      </c>
      <c r="B1176" s="1056">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6">
        <v>19</v>
      </c>
      <c r="B1177" s="1056">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6">
        <v>20</v>
      </c>
      <c r="B1178" s="1056">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6">
        <v>21</v>
      </c>
      <c r="B1179" s="1056">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6">
        <v>22</v>
      </c>
      <c r="B1180" s="1056">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6">
        <v>23</v>
      </c>
      <c r="B1181" s="1056">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6">
        <v>24</v>
      </c>
      <c r="B1182" s="1056">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6">
        <v>25</v>
      </c>
      <c r="B1183" s="1056">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6">
        <v>26</v>
      </c>
      <c r="B1184" s="1056">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6">
        <v>27</v>
      </c>
      <c r="B1185" s="1056">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6">
        <v>28</v>
      </c>
      <c r="B1186" s="1056">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6">
        <v>29</v>
      </c>
      <c r="B1187" s="1056">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6">
        <v>30</v>
      </c>
      <c r="B1188" s="1056">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56">
        <v>1</v>
      </c>
      <c r="B1192" s="1056">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6">
        <v>2</v>
      </c>
      <c r="B1193" s="1056">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6">
        <v>3</v>
      </c>
      <c r="B1194" s="1056">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6">
        <v>4</v>
      </c>
      <c r="B1195" s="1056">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6">
        <v>5</v>
      </c>
      <c r="B1196" s="1056">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6">
        <v>6</v>
      </c>
      <c r="B1197" s="1056">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6">
        <v>7</v>
      </c>
      <c r="B1198" s="1056">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6">
        <v>8</v>
      </c>
      <c r="B1199" s="1056">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6">
        <v>9</v>
      </c>
      <c r="B1200" s="1056">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6">
        <v>10</v>
      </c>
      <c r="B1201" s="1056">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6">
        <v>11</v>
      </c>
      <c r="B1202" s="1056">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6">
        <v>12</v>
      </c>
      <c r="B1203" s="1056">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6">
        <v>13</v>
      </c>
      <c r="B1204" s="1056">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6">
        <v>14</v>
      </c>
      <c r="B1205" s="1056">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6">
        <v>15</v>
      </c>
      <c r="B1206" s="1056">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6">
        <v>16</v>
      </c>
      <c r="B1207" s="1056">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6">
        <v>17</v>
      </c>
      <c r="B1208" s="1056">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6">
        <v>18</v>
      </c>
      <c r="B1209" s="1056">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6">
        <v>19</v>
      </c>
      <c r="B1210" s="1056">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6">
        <v>20</v>
      </c>
      <c r="B1211" s="1056">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6">
        <v>21</v>
      </c>
      <c r="B1212" s="1056">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6">
        <v>22</v>
      </c>
      <c r="B1213" s="1056">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6">
        <v>23</v>
      </c>
      <c r="B1214" s="1056">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6">
        <v>24</v>
      </c>
      <c r="B1215" s="1056">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6">
        <v>25</v>
      </c>
      <c r="B1216" s="1056">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6">
        <v>26</v>
      </c>
      <c r="B1217" s="1056">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6">
        <v>27</v>
      </c>
      <c r="B1218" s="1056">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6">
        <v>28</v>
      </c>
      <c r="B1219" s="1056">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6">
        <v>29</v>
      </c>
      <c r="B1220" s="1056">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6">
        <v>30</v>
      </c>
      <c r="B1221" s="1056">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56">
        <v>1</v>
      </c>
      <c r="B1225" s="1056">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6">
        <v>2</v>
      </c>
      <c r="B1226" s="1056">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6">
        <v>3</v>
      </c>
      <c r="B1227" s="1056">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6">
        <v>4</v>
      </c>
      <c r="B1228" s="1056">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6">
        <v>5</v>
      </c>
      <c r="B1229" s="1056">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6">
        <v>6</v>
      </c>
      <c r="B1230" s="1056">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6">
        <v>7</v>
      </c>
      <c r="B1231" s="1056">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6">
        <v>8</v>
      </c>
      <c r="B1232" s="1056">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6">
        <v>9</v>
      </c>
      <c r="B1233" s="1056">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6">
        <v>10</v>
      </c>
      <c r="B1234" s="1056">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6">
        <v>11</v>
      </c>
      <c r="B1235" s="1056">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6">
        <v>12</v>
      </c>
      <c r="B1236" s="1056">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6">
        <v>13</v>
      </c>
      <c r="B1237" s="1056">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6">
        <v>14</v>
      </c>
      <c r="B1238" s="1056">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6">
        <v>15</v>
      </c>
      <c r="B1239" s="1056">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6">
        <v>16</v>
      </c>
      <c r="B1240" s="1056">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6">
        <v>17</v>
      </c>
      <c r="B1241" s="1056">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6">
        <v>18</v>
      </c>
      <c r="B1242" s="1056">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6">
        <v>19</v>
      </c>
      <c r="B1243" s="1056">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6">
        <v>20</v>
      </c>
      <c r="B1244" s="1056">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6">
        <v>21</v>
      </c>
      <c r="B1245" s="1056">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6">
        <v>22</v>
      </c>
      <c r="B1246" s="1056">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6">
        <v>23</v>
      </c>
      <c r="B1247" s="1056">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6">
        <v>24</v>
      </c>
      <c r="B1248" s="1056">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6">
        <v>25</v>
      </c>
      <c r="B1249" s="1056">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6">
        <v>26</v>
      </c>
      <c r="B1250" s="1056">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6">
        <v>27</v>
      </c>
      <c r="B1251" s="1056">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6">
        <v>28</v>
      </c>
      <c r="B1252" s="1056">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6">
        <v>29</v>
      </c>
      <c r="B1253" s="1056">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6">
        <v>30</v>
      </c>
      <c r="B1254" s="1056">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56">
        <v>1</v>
      </c>
      <c r="B1258" s="1056">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6">
        <v>2</v>
      </c>
      <c r="B1259" s="1056">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6">
        <v>3</v>
      </c>
      <c r="B1260" s="1056">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6">
        <v>4</v>
      </c>
      <c r="B1261" s="1056">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6">
        <v>5</v>
      </c>
      <c r="B1262" s="1056">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6">
        <v>6</v>
      </c>
      <c r="B1263" s="1056">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6">
        <v>7</v>
      </c>
      <c r="B1264" s="1056">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6">
        <v>8</v>
      </c>
      <c r="B1265" s="1056">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6">
        <v>9</v>
      </c>
      <c r="B1266" s="1056">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6">
        <v>10</v>
      </c>
      <c r="B1267" s="1056">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6">
        <v>11</v>
      </c>
      <c r="B1268" s="1056">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6">
        <v>12</v>
      </c>
      <c r="B1269" s="1056">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6">
        <v>13</v>
      </c>
      <c r="B1270" s="1056">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6">
        <v>14</v>
      </c>
      <c r="B1271" s="1056">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6">
        <v>15</v>
      </c>
      <c r="B1272" s="1056">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6">
        <v>16</v>
      </c>
      <c r="B1273" s="1056">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6">
        <v>17</v>
      </c>
      <c r="B1274" s="1056">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6">
        <v>18</v>
      </c>
      <c r="B1275" s="1056">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6">
        <v>19</v>
      </c>
      <c r="B1276" s="1056">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6">
        <v>20</v>
      </c>
      <c r="B1277" s="1056">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6">
        <v>21</v>
      </c>
      <c r="B1278" s="1056">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6">
        <v>22</v>
      </c>
      <c r="B1279" s="1056">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6">
        <v>23</v>
      </c>
      <c r="B1280" s="1056">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6">
        <v>24</v>
      </c>
      <c r="B1281" s="1056">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6">
        <v>25</v>
      </c>
      <c r="B1282" s="1056">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6">
        <v>26</v>
      </c>
      <c r="B1283" s="1056">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6">
        <v>27</v>
      </c>
      <c r="B1284" s="1056">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6">
        <v>28</v>
      </c>
      <c r="B1285" s="1056">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6">
        <v>29</v>
      </c>
      <c r="B1286" s="1056">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6">
        <v>30</v>
      </c>
      <c r="B1287" s="1056">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56">
        <v>1</v>
      </c>
      <c r="B1291" s="1056">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6">
        <v>2</v>
      </c>
      <c r="B1292" s="1056">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6">
        <v>3</v>
      </c>
      <c r="B1293" s="1056">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6">
        <v>4</v>
      </c>
      <c r="B1294" s="1056">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6">
        <v>5</v>
      </c>
      <c r="B1295" s="1056">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6">
        <v>6</v>
      </c>
      <c r="B1296" s="1056">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6">
        <v>7</v>
      </c>
      <c r="B1297" s="1056">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6">
        <v>8</v>
      </c>
      <c r="B1298" s="1056">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6">
        <v>9</v>
      </c>
      <c r="B1299" s="1056">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6">
        <v>10</v>
      </c>
      <c r="B1300" s="1056">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6">
        <v>11</v>
      </c>
      <c r="B1301" s="1056">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6">
        <v>12</v>
      </c>
      <c r="B1302" s="1056">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6">
        <v>13</v>
      </c>
      <c r="B1303" s="1056">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6">
        <v>14</v>
      </c>
      <c r="B1304" s="1056">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6">
        <v>15</v>
      </c>
      <c r="B1305" s="1056">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6">
        <v>16</v>
      </c>
      <c r="B1306" s="1056">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6">
        <v>17</v>
      </c>
      <c r="B1307" s="1056">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6">
        <v>18</v>
      </c>
      <c r="B1308" s="1056">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6">
        <v>19</v>
      </c>
      <c r="B1309" s="1056">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6">
        <v>20</v>
      </c>
      <c r="B1310" s="1056">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6">
        <v>21</v>
      </c>
      <c r="B1311" s="1056">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6">
        <v>22</v>
      </c>
      <c r="B1312" s="1056">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6">
        <v>23</v>
      </c>
      <c r="B1313" s="1056">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6">
        <v>24</v>
      </c>
      <c r="B1314" s="1056">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6">
        <v>25</v>
      </c>
      <c r="B1315" s="1056">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6">
        <v>26</v>
      </c>
      <c r="B1316" s="1056">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6">
        <v>27</v>
      </c>
      <c r="B1317" s="1056">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6">
        <v>28</v>
      </c>
      <c r="B1318" s="1056">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6">
        <v>29</v>
      </c>
      <c r="B1319" s="1056">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6">
        <v>30</v>
      </c>
      <c r="B1320" s="1056">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2018-08-07T01:54:13Z</cp:lastPrinted>
  <dcterms:created xsi:type="dcterms:W3CDTF">2012-03-13T00:50:25Z</dcterms:created>
  <dcterms:modified xsi:type="dcterms:W3CDTF">2020-11-17T12:20:40Z</dcterms:modified>
</cp:coreProperties>
</file>