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<sst xmlns="http://schemas.openxmlformats.org/spreadsheetml/2006/main" count="2932" uniqueCount="648">
  <si>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</si>
  <si>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</si>
  <si>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</si>
  <si>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</si>
  <si>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</si>
  <si>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</si>
  <si>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</si>
  <si>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</si>
  <si>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</si>
  <si>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</si>
  <si>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</si>
  <si>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</si>
  <si>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</si>
  <si>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</si>
  <si>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</si>
  <si>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</si>
  <si>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</si>
  <si>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</si>
  <si>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</si>
  <si>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</si>
  <si>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</si>
  <si>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</si>
  <si>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</si>
  <si>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</si>
  <si>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</si>
  <si>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</si>
  <si>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</si>
  <si>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</si>
  <si>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</si>
  <si>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</si>
  <si>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</si>
  <si>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</si>
  <si>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</si>
  <si>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</si>
  <si>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</si>
  <si>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</si>
  <si>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</si>
  <si>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</si>
  <si>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</si>
  <si>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</si>
  <si>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</si>
  <si>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</si>
  <si>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</si>
  <si>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</si>
  <si>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</si>
  <si>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</si>
  <si>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</si>
  <si>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</si>
  <si>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</si>
  <si>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</si>
  <si>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</si>
  <si>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</si>
  <si>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</si>
  <si>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</si>
  <si>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</si>
  <si>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</si>
  <si>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</si>
  <si>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</si>
  <si>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</si>
  <si>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</si>
  <si>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</si>
  <si>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</si>
  <si>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</si>
  <si>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</si>
  <si>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</si>
  <si>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</si>
  <si>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</si>
  <si>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</si>
  <si>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</si>
  <si>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</si>
  <si>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</si>
  <si>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</si>
  <si>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</si>
  <si>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</si>
  <si>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</si>
  <si>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</si>
  <si>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</si>
  <si>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</si>
  <si>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</si>
  <si>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</si>
  <si>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</si>
  <si>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</si>
  <si>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</si>
  <si>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</si>
  <si>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</si>
  <si>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</si>
  <si>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</si>
  <si>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</si>
  <si>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</si>
  <si>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</si>
  <si>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</si>
  <si>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</si>
  <si>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</si>
  <si>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</si>
  <si>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</si>
  <si>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</si>
  <si>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</si>
  <si>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</si>
  <si>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</si>
  <si>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</si>
  <si>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</si>
  <si>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</si>
  <si>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</si>
  <si>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</si>
  <si>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</si>
  <si>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</si>
  <si>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</si>
  <si>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</si>
  <si>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</si>
  <si>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</si>
  <si>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</si>
  <si>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</si>
  <si>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</si>
  <si>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</si>
  <si>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</si>
  <si>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</si>
  <si>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</si>
  <si>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</si>
  <si>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</si>
  <si>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</si>
  <si>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</si>
  <si>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</si>
  <si>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</si>
  <si>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</si>
  <si>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</si>
  <si>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</si>
  <si>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</si>
  <si>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</si>
  <si>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</si>
  <si>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</si>
  <si>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</si>
  <si>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</si>
  <si>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</si>
  <si>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</si>
  <si>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</si>
  <si>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</si>
  <si>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</si>
  <si>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</si>
  <si>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</si>
  <si>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</si>
  <si>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</si>
  <si>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</si>
  <si>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</si>
  <si>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</si>
  <si>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</si>
  <si>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</si>
  <si>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</si>
  <si>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</si>
  <si>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</si>
  <si>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</si>
  <si>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</si>
  <si>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</si>
  <si>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</si>
  <si>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</si>
  <si>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</si>
  <si>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</si>
  <si>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</si>
  <si>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</si>
  <si>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</si>
  <si>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</si>
  <si>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</si>
  <si>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</si>
  <si>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</si>
  <si>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</si>
  <si>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</si>
  <si>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</si>
  <si>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</si>
  <si>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</si>
  <si>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</si>
  <si>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</si>
  <si>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</si>
  <si>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</si>
  <si>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</si>
  <si>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</si>
  <si>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</si>
  <si>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</si>
  <si>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</si>
  <si>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</si>
  <si>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</si>
  <si>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</si>
  <si>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</si>
  <si>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</si>
  <si>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</si>
  <si>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</si>
  <si>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</si>
  <si>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</si>
  <si>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</si>
  <si>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</si>
  <si>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</si>
  <si>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</si>
  <si>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</si>
  <si>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</si>
  <si>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</si>
  <si>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</si>
  <si>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</si>
  <si>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</si>
  <si>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</si>
  <si>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</si>
  <si>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</si>
  <si>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</si>
  <si>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</si>
  <si>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</si>
  <si>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</si>
  <si>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</si>
  <si>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</si>
  <si>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</si>
  <si>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</si>
  <si>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</si>
  <si>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</si>
  <si>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</si>
  <si>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</si>
  <si>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</si>
  <si>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</si>
  <si>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</si>
  <si>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</si>
  <si>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</si>
  <si>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</si>
  <si>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</si>
  <si>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</si>
  <si>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</si>
  <si>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</si>
  <si>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</si>
  <si>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</si>
  <si>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</si>
  <si>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</si>
  <si>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</si>
  <si>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</si>
  <si>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</si>
  <si>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</si>
  <si>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</si>
  <si>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</si>
  <si>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</si>
  <si>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</si>
  <si>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</si>
  <si>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</si>
  <si>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</si>
  <si>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</si>
  <si>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</si>
  <si>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</si>
  <si>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</si>
  <si>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</si>
  <si>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</si>
  <si>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</si>
  <si>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</si>
  <si>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</si>
  <si>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</si>
  <si>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</si>
  <si>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</si>
  <si>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</si>
  <si>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</si>
  <si>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</si>
  <si>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</si>
  <si>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</si>
  <si>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</si>
  <si>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</si>
  <si>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</si>
  <si>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</si>
  <si>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</si>
  <si>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</si>
  <si>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</si>
  <si>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</si>
  <si>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</si>
  <si>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</si>
  <si>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</si>
  <si>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</si>
  <si>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</si>
  <si>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</si>
  <si>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</si>
  <si>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</si>
  <si>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</si>
  <si>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</si>
  <si>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</si>
  <si>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</si>
  <si>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</si>
  <si>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</si>
  <si>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</si>
  <si>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</si>
  <si>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</si>
  <si>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</si>
  <si>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</si>
  <si>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</si>
  <si>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</si>
  <si>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</si>
  <si>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</si>
  <si>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</si>
  <si>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</si>
  <si>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</si>
  <si>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</si>
  <si>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</si>
  <si>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</si>
  <si>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</si>
  <si>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</si>
  <si>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</si>
  <si>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</si>
  <si>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</si>
  <si>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</si>
  <si>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</si>
  <si>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</si>
  <si>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</si>
  <si>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</si>
  <si>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</si>
  <si>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</si>
  <si>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</si>
  <si>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</si>
  <si>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</si>
  <si>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</si>
  <si>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</si>
  <si>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</si>
  <si>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</si>
  <si>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</si>
  <si>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</si>
  <si>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</si>
  <si>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</si>
  <si>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</si>
  <si>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</si>
  <si>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</si>
  <si>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</si>
  <si>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</si>
  <si>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</si>
  <si>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</si>
  <si>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</si>
  <si>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</si>
  <si>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</si>
  <si>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</si>
  <si>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</si>
  <si>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</si>
  <si>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</si>
  <si>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</si>
  <si>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</si>
  <si>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</si>
  <si>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</si>
  <si>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</si>
  <si>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</si>
  <si>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</si>
  <si>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</si>
  <si>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</si>
  <si>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</si>
  <si>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</si>
  <si>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</si>
  <si>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</si>
  <si>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</si>
  <si>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</si>
  <si>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</si>
  <si>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</si>
  <si>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</si>
  <si>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</si>
  <si>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</si>
  <si>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</si>
  <si>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</si>
  <si>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</si>
  <si>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</si>
  <si>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</si>
  <si>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</si>
  <si>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</si>
  <si>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</si>
  <si>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</si>
  <si>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</si>
  <si>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</si>
  <si>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</si>
  <si>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</si>
  <si>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</si>
  <si>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</si>
  <si>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</si>
  <si>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</si>
  <si>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</si>
  <si>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</si>
  <si>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</si>
  <si>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</si>
  <si>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</si>
  <si>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</si>
  <si>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</si>
  <si>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</si>
  <si>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</si>
  <si>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</si>
  <si>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</si>
  <si>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</si>
  <si>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</si>
  <si>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</si>
  <si>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</si>
  <si>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</si>
  <si>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</si>
  <si>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</si>
  <si>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</si>
  <si>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</si>
  <si>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</si>
  <si>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</si>
  <si>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</si>
  <si>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</si>
  <si>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</si>
  <si>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</si>
  <si>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</si>
  <si>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</si>
  <si>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</si>
  <si>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</si>
  <si>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</si>
  <si>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</si>
  <si>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</si>
  <si>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</si>
  <si>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</si>
  <si>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</si>
  <si>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</si>
  <si>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</si>
  <si>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</si>
  <si>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</si>
  <si>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</si>
  <si>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</si>
  <si>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</si>
  <si>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</si>
  <si>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</si>
  <si>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</si>
  <si>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</si>
  <si>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</si>
  <si>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</si>
  <si>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</si>
  <si>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</si>
  <si>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</si>
  <si>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</si>
  <si>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</si>
  <si>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</si>
  <si>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</si>
  <si>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</si>
  <si>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</si>
  <si>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</si>
  <si>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</si>
  <si>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</si>
  <si>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</si>
  <si>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</si>
  <si>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</si>
  <si>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</si>
  <si>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</si>
  <si>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</si>
  <si>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</si>
  <si>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</si>
  <si>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</si>
  <si>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</si>
  <si>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</si>
  <si>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</si>
  <si>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</si>
  <si>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</si>
  <si>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</si>
  <si>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</si>
  <si>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</si>
  <si>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</si>
  <si>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</si>
  <si>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</si>
  <si>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</si>
  <si>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</si>
  <si>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</si>
  <si>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</si>
  <si>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</si>
  <si>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</si>
  <si>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</si>
  <si>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</si>
  <si>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</si>
  <si>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</si>
  <si>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</si>
  <si>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</si>
  <si>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</si>
  <si>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</si>
  <si>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</si>
  <si>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</si>
  <si>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</si>
  <si>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</si>
  <si>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</si>
  <si>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</si>
  <si>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</si>
  <si>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</si>
  <si>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</si>
  <si>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</si>
  <si>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</si>
  <si>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</si>
  <si>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</si>
  <si>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</si>
  <si>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</si>
  <si>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</si>
  <si>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</si>
  <si>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</si>
  <si>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</si>
  <si>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</si>
  <si>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</si>
  <si>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</si>
  <si>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</si>
  <si>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</si>
  <si>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</si>
  <si>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</si>
  <si>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</si>
  <si>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</si>
  <si>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</si>
  <si>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</si>
  <si>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</si>
  <si>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</si>
  <si>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</si>
  <si>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</si>
  <si>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</si>
  <si>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</si>
  <si>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</si>
  <si>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</si>
  <si>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</si>
  <si>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</si>
  <si>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</si>
  <si>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</si>
  <si>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</si>
  <si>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</si>
  <si>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</si>
  <si>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</si>
  <si>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</si>
  <si>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</si>
  <si>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</si>
  <si>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</si>
  <si>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</si>
  <si>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</si>
  <si>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</si>
  <si>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</si>
  <si>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</si>
  <si>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</si>
  <si>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</si>
  <si>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</si>
  <si>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</si>
  <si>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</si>
  <si>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</si>
  <si>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</si>
  <si>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</si>
  <si>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</si>
  <si>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</si>
  <si>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</si>
  <si>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</si>
  <si>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</si>
  <si>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</si>
  <si>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</si>
  <si>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</si>
  <si>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</si>
  <si>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</si>
  <si>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</si>
  <si>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</si>
  <si>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</si>
  <si>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</si>
  <si>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</si>
  <si>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</si>
  <si>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</si>
  <si>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</si>
  <si>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</si>
  <si>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</si>
  <si>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</si>
  <si>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</si>
  <si>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</si>
  <si>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</si>
  <si>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</si>
  <si>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</si>
  <si>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</si>
  <si>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</si>
  <si>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</si>
  <si>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高齢者による地域活性化促進事業</t>
    <rPh sb="0" eb="3">
      <t>コウレイシャ</t>
    </rPh>
    <rPh sb="6" eb="8">
      <t>チイキ</t>
    </rPh>
    <rPh sb="8" eb="11">
      <t>カッセイカ</t>
    </rPh>
    <rPh sb="11" eb="13">
      <t>ソクシン</t>
    </rPh>
    <rPh sb="13" eb="15">
      <t>ジギョウ</t>
    </rPh>
    <phoneticPr fontId="6"/>
  </si>
  <si>
    <t>生涯学習政策局</t>
    <rPh sb="0" eb="2">
      <t>ショウガイ</t>
    </rPh>
    <rPh sb="2" eb="4">
      <t>ガクシュウ</t>
    </rPh>
    <rPh sb="4" eb="6">
      <t>セイサク</t>
    </rPh>
    <rPh sb="6" eb="7">
      <t>キョク</t>
    </rPh>
    <phoneticPr fontId="6"/>
  </si>
  <si>
    <t>社会教育課</t>
    <rPh sb="0" eb="2">
      <t>シャカイ</t>
    </rPh>
    <rPh sb="2" eb="5">
      <t>キョウイクカ</t>
    </rPh>
    <phoneticPr fontId="6"/>
  </si>
  <si>
    <t>高齢社会対策基本法第11条</t>
  </si>
  <si>
    <t>まち・ひと・しごと創生総合戦略（平成26年12月閣議決定）
「日本再興戦略」改訂2015（平成27年6月閣議決定）
経済財政運営と改革の基本方針2015（平成27年6月閣議決定）
ニッポン一億総活躍プラン（平成28年6月2日閣議決定）</t>
    <rPh sb="9" eb="11">
      <t>ソウセイ</t>
    </rPh>
    <rPh sb="11" eb="13">
      <t>ソウゴウ</t>
    </rPh>
    <rPh sb="13" eb="15">
      <t>センリャク</t>
    </rPh>
    <rPh sb="94" eb="96">
      <t>イチオク</t>
    </rPh>
    <rPh sb="96" eb="97">
      <t>ソウ</t>
    </rPh>
    <rPh sb="97" eb="99">
      <t>カツヤク</t>
    </rPh>
    <rPh sb="103" eb="105">
      <t>ヘイセイ</t>
    </rPh>
    <rPh sb="107" eb="108">
      <t>ネン</t>
    </rPh>
    <rPh sb="109" eb="110">
      <t>ガツ</t>
    </rPh>
    <rPh sb="111" eb="112">
      <t>ニチ</t>
    </rPh>
    <rPh sb="112" eb="114">
      <t>カクギ</t>
    </rPh>
    <rPh sb="114" eb="116">
      <t>ケッテイ</t>
    </rPh>
    <phoneticPr fontId="6"/>
  </si>
  <si>
    <t>高齢者自身が地域社会の担い手となり、地域の様々な課題解決を図るため、高齢者が一層元気に、豊かな知識・技術・経験を十分に生かしながら、自主的かつ継続的に活躍できる環境を整備する。</t>
    <rPh sb="0" eb="3">
      <t>コウレイシャ</t>
    </rPh>
    <rPh sb="3" eb="5">
      <t>ジシン</t>
    </rPh>
    <rPh sb="6" eb="8">
      <t>チイキ</t>
    </rPh>
    <rPh sb="8" eb="10">
      <t>シャカイ</t>
    </rPh>
    <rPh sb="11" eb="12">
      <t>ニナ</t>
    </rPh>
    <rPh sb="13" eb="14">
      <t>テ</t>
    </rPh>
    <rPh sb="18" eb="20">
      <t>チイキ</t>
    </rPh>
    <rPh sb="21" eb="23">
      <t>サマザマ</t>
    </rPh>
    <rPh sb="24" eb="26">
      <t>カダイ</t>
    </rPh>
    <rPh sb="26" eb="28">
      <t>カイケツ</t>
    </rPh>
    <rPh sb="29" eb="30">
      <t>ハカ</t>
    </rPh>
    <rPh sb="34" eb="37">
      <t>コウレイシャ</t>
    </rPh>
    <rPh sb="38" eb="40">
      <t>イッソウ</t>
    </rPh>
    <rPh sb="40" eb="42">
      <t>ゲンキ</t>
    </rPh>
    <rPh sb="44" eb="45">
      <t>ユタ</t>
    </rPh>
    <rPh sb="47" eb="49">
      <t>チシキ</t>
    </rPh>
    <rPh sb="50" eb="52">
      <t>ギジュツ</t>
    </rPh>
    <rPh sb="53" eb="55">
      <t>ケイケン</t>
    </rPh>
    <rPh sb="56" eb="58">
      <t>ジュウブン</t>
    </rPh>
    <rPh sb="59" eb="60">
      <t>イ</t>
    </rPh>
    <rPh sb="66" eb="69">
      <t>ジシュテキ</t>
    </rPh>
    <rPh sb="71" eb="74">
      <t>ケイゾクテキ</t>
    </rPh>
    <rPh sb="75" eb="77">
      <t>カツヤク</t>
    </rPh>
    <rPh sb="80" eb="82">
      <t>カンキョウ</t>
    </rPh>
    <rPh sb="83" eb="85">
      <t>セイビ</t>
    </rPh>
    <phoneticPr fontId="6"/>
  </si>
  <si>
    <t xml:space="preserve">地方公共団体担当者や高齢者の学習・社会参加に関わる団体関係者に加え、大学、企業等の関係者の参画によるフォーラムを開催し、高齢者が地域参画するための入り口となる、放課後子供教室等の地域による子供たちの学びや子育ての支援、図書館など社会教育施設における起業支援、ガイドボランティア等の先導的な取組事例を紹介する。
さらに、有識者によるパネルディスカッションや参加者によるグループ討議等を行い、高齢者の主体的な地域参画に関する成功事例及び関係者やアクティブ・シニアのネットワークづくりに関するノウハウを共有し、地域参画に意欲を持つ高齢者と活動の場を結びつける環境整備を促進する。
</t>
    <rPh sb="2" eb="4">
      <t>コウキョウ</t>
    </rPh>
    <rPh sb="4" eb="6">
      <t>ダンタイ</t>
    </rPh>
    <phoneticPr fontId="6"/>
  </si>
  <si>
    <t>-</t>
  </si>
  <si>
    <t>-</t>
    <phoneticPr fontId="5"/>
  </si>
  <si>
    <t>-</t>
    <phoneticPr fontId="5"/>
  </si>
  <si>
    <t>-</t>
    <phoneticPr fontId="5"/>
  </si>
  <si>
    <t>-</t>
    <phoneticPr fontId="5"/>
  </si>
  <si>
    <t>-</t>
    <phoneticPr fontId="5"/>
  </si>
  <si>
    <t>-</t>
    <phoneticPr fontId="5"/>
  </si>
  <si>
    <t>-</t>
    <phoneticPr fontId="5"/>
  </si>
  <si>
    <t>-</t>
    <phoneticPr fontId="5"/>
  </si>
  <si>
    <t>新27-0004</t>
    <rPh sb="0" eb="1">
      <t>シン</t>
    </rPh>
    <phoneticPr fontId="5"/>
  </si>
  <si>
    <t>0025</t>
    <phoneticPr fontId="5"/>
  </si>
  <si>
    <t>事業の中で実施するフォーラムのアンケート調査において、毎年度80％以上の満足度を得る</t>
    <phoneticPr fontId="5"/>
  </si>
  <si>
    <t>％</t>
    <phoneticPr fontId="5"/>
  </si>
  <si>
    <t>％</t>
    <phoneticPr fontId="5"/>
  </si>
  <si>
    <t>フォーラムの開催</t>
    <phoneticPr fontId="5"/>
  </si>
  <si>
    <t>件</t>
    <rPh sb="0" eb="1">
      <t>ケン</t>
    </rPh>
    <phoneticPr fontId="6"/>
  </si>
  <si>
    <t>-</t>
    <phoneticPr fontId="5"/>
  </si>
  <si>
    <t>-</t>
    <phoneticPr fontId="5"/>
  </si>
  <si>
    <t>フォーラムの開催に要する経費／開催回数　</t>
    <phoneticPr fontId="5"/>
  </si>
  <si>
    <t>千円</t>
    <rPh sb="0" eb="2">
      <t>センエン</t>
    </rPh>
    <phoneticPr fontId="6"/>
  </si>
  <si>
    <t>千円/回</t>
    <rPh sb="0" eb="2">
      <t>センエン</t>
    </rPh>
    <rPh sb="3" eb="4">
      <t>カイ</t>
    </rPh>
    <phoneticPr fontId="6"/>
  </si>
  <si>
    <t>2,154/4</t>
  </si>
  <si>
    <t>1,908.8/4</t>
  </si>
  <si>
    <t>-</t>
    <phoneticPr fontId="5"/>
  </si>
  <si>
    <t>-</t>
    <phoneticPr fontId="5"/>
  </si>
  <si>
    <t>-</t>
    <phoneticPr fontId="5"/>
  </si>
  <si>
    <t>本事業において開催するフォーラムは、高齢者自身が地域社会の担い手となり、地域の様々な課題解決を図るために高齢者が一層元気に、豊かな知識・技術・経験を十分に生かしながら、自主的かつ継続的に活躍できる環境の整備につながるものであり、本フォーラムが高齢者の主体的な地域づくりへの主体的な参画に資する生涯学習の機会となるとともに、本フォーラムの成果等を活用・周知することにより、高齢者の主体的な地域活動への参画が促進され、地域の活性化に寄与する。</t>
    <phoneticPr fontId="5"/>
  </si>
  <si>
    <t>-</t>
    <phoneticPr fontId="5"/>
  </si>
  <si>
    <t>A.東京大学</t>
    <rPh sb="2" eb="4">
      <t>トウキョウ</t>
    </rPh>
    <rPh sb="4" eb="6">
      <t>ダイガク</t>
    </rPh>
    <phoneticPr fontId="5"/>
  </si>
  <si>
    <t>B.北海道富良野市フォーラム実行委員会</t>
    <rPh sb="2" eb="5">
      <t>ホッカイドウ</t>
    </rPh>
    <rPh sb="5" eb="9">
      <t>フラノシ</t>
    </rPh>
    <rPh sb="14" eb="16">
      <t>ジッコウ</t>
    </rPh>
    <rPh sb="16" eb="19">
      <t>イインカイ</t>
    </rPh>
    <phoneticPr fontId="5"/>
  </si>
  <si>
    <t>再委託費</t>
    <rPh sb="0" eb="3">
      <t>サイイタク</t>
    </rPh>
    <rPh sb="3" eb="4">
      <t>ヒ</t>
    </rPh>
    <phoneticPr fontId="5"/>
  </si>
  <si>
    <t>賃金,諸謝金,旅費,印刷製本費等</t>
    <rPh sb="0" eb="2">
      <t>チンギン</t>
    </rPh>
    <rPh sb="3" eb="6">
      <t>ショシャキン</t>
    </rPh>
    <rPh sb="7" eb="9">
      <t>リョヒ</t>
    </rPh>
    <rPh sb="10" eb="12">
      <t>インサツ</t>
    </rPh>
    <rPh sb="12" eb="14">
      <t>セイホン</t>
    </rPh>
    <rPh sb="14" eb="15">
      <t>ヒ</t>
    </rPh>
    <rPh sb="15" eb="16">
      <t>ナド</t>
    </rPh>
    <phoneticPr fontId="5"/>
  </si>
  <si>
    <t>旅費</t>
    <rPh sb="0" eb="2">
      <t>リョヒ</t>
    </rPh>
    <phoneticPr fontId="5"/>
  </si>
  <si>
    <t>講師旅費等</t>
    <rPh sb="0" eb="2">
      <t>コウシ</t>
    </rPh>
    <rPh sb="2" eb="5">
      <t>リョヒナド</t>
    </rPh>
    <phoneticPr fontId="5"/>
  </si>
  <si>
    <t>諸謝金</t>
    <rPh sb="0" eb="3">
      <t>ショシャキン</t>
    </rPh>
    <phoneticPr fontId="5"/>
  </si>
  <si>
    <t>講師謝金</t>
    <rPh sb="0" eb="2">
      <t>コウシ</t>
    </rPh>
    <rPh sb="2" eb="4">
      <t>シャキン</t>
    </rPh>
    <phoneticPr fontId="5"/>
  </si>
  <si>
    <t>賃金</t>
    <rPh sb="0" eb="2">
      <t>チンギン</t>
    </rPh>
    <phoneticPr fontId="5"/>
  </si>
  <si>
    <t>その他</t>
    <rPh sb="2" eb="3">
      <t>ホカ</t>
    </rPh>
    <phoneticPr fontId="5"/>
  </si>
  <si>
    <t>国立大学法人東京大学</t>
    <rPh sb="0" eb="2">
      <t>コクリツ</t>
    </rPh>
    <rPh sb="2" eb="4">
      <t>ダイガク</t>
    </rPh>
    <rPh sb="4" eb="6">
      <t>ホウジン</t>
    </rPh>
    <rPh sb="6" eb="8">
      <t>トウキョウ</t>
    </rPh>
    <rPh sb="8" eb="10">
      <t>ダイガク</t>
    </rPh>
    <phoneticPr fontId="6"/>
  </si>
  <si>
    <t>フォーラムを開催し、先導的な取組事例の提供等</t>
    <rPh sb="6" eb="8">
      <t>カイサイ</t>
    </rPh>
    <rPh sb="10" eb="13">
      <t>センドウテキ</t>
    </rPh>
    <rPh sb="14" eb="16">
      <t>トリクミ</t>
    </rPh>
    <rPh sb="16" eb="18">
      <t>ジレイ</t>
    </rPh>
    <rPh sb="19" eb="21">
      <t>テイキョウ</t>
    </rPh>
    <rPh sb="21" eb="22">
      <t>トウ</t>
    </rPh>
    <phoneticPr fontId="6"/>
  </si>
  <si>
    <t>北海道富良野市フォーラム実行委員会</t>
    <rPh sb="0" eb="3">
      <t>ホッカイドウ</t>
    </rPh>
    <rPh sb="3" eb="7">
      <t>フラノシ</t>
    </rPh>
    <rPh sb="12" eb="14">
      <t>ジッコウ</t>
    </rPh>
    <rPh sb="14" eb="17">
      <t>イインカイ</t>
    </rPh>
    <phoneticPr fontId="5"/>
  </si>
  <si>
    <t>愛媛県新居浜市フォーラム実行委員会</t>
    <rPh sb="0" eb="3">
      <t>エヒメケン</t>
    </rPh>
    <rPh sb="3" eb="7">
      <t>ニイハマシ</t>
    </rPh>
    <rPh sb="12" eb="14">
      <t>ジッコウ</t>
    </rPh>
    <rPh sb="14" eb="17">
      <t>イインカイ</t>
    </rPh>
    <phoneticPr fontId="5"/>
  </si>
  <si>
    <t>北海道釧路市フォーラム実行委員会</t>
    <rPh sb="0" eb="3">
      <t>ホッカイドウ</t>
    </rPh>
    <rPh sb="3" eb="6">
      <t>クシロシ</t>
    </rPh>
    <rPh sb="11" eb="13">
      <t>ジッコウ</t>
    </rPh>
    <rPh sb="13" eb="16">
      <t>イインカイ</t>
    </rPh>
    <phoneticPr fontId="5"/>
  </si>
  <si>
    <t>-</t>
    <phoneticPr fontId="5"/>
  </si>
  <si>
    <t>-</t>
    <phoneticPr fontId="5"/>
  </si>
  <si>
    <t>-</t>
    <phoneticPr fontId="5"/>
  </si>
  <si>
    <t>無</t>
  </si>
  <si>
    <t>‐</t>
  </si>
  <si>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ニーズを反映している。</t>
    <rPh sb="1" eb="2">
      <t>チョウ</t>
    </rPh>
    <rPh sb="2" eb="4">
      <t>コウレイ</t>
    </rPh>
    <rPh sb="4" eb="6">
      <t>シャカイ</t>
    </rPh>
    <rPh sb="8" eb="10">
      <t>トウライ</t>
    </rPh>
    <rPh sb="11" eb="12">
      <t>ムカ</t>
    </rPh>
    <rPh sb="14" eb="16">
      <t>コンゴ</t>
    </rPh>
    <rPh sb="16" eb="17">
      <t>ショウ</t>
    </rPh>
    <rPh sb="21" eb="23">
      <t>サマザマ</t>
    </rPh>
    <rPh sb="24" eb="27">
      <t>シャカイテキ</t>
    </rPh>
    <rPh sb="28" eb="30">
      <t>カダイ</t>
    </rPh>
    <rPh sb="31" eb="33">
      <t>カイケツ</t>
    </rPh>
    <rPh sb="38" eb="41">
      <t>コウレイシャ</t>
    </rPh>
    <rPh sb="43" eb="45">
      <t>チイキ</t>
    </rPh>
    <rPh sb="45" eb="47">
      <t>シャカイ</t>
    </rPh>
    <rPh sb="48" eb="50">
      <t>シュヤク</t>
    </rPh>
    <rPh sb="54" eb="56">
      <t>サマザマ</t>
    </rPh>
    <rPh sb="57" eb="59">
      <t>バメン</t>
    </rPh>
    <rPh sb="60" eb="62">
      <t>カツヤク</t>
    </rPh>
    <rPh sb="68" eb="70">
      <t>ショウガイ</t>
    </rPh>
    <rPh sb="70" eb="72">
      <t>ガクシュウ</t>
    </rPh>
    <rPh sb="73" eb="74">
      <t>ツウ</t>
    </rPh>
    <rPh sb="76" eb="79">
      <t>コウレイシャ</t>
    </rPh>
    <rPh sb="80" eb="82">
      <t>チイキ</t>
    </rPh>
    <rPh sb="87" eb="89">
      <t>サンカク</t>
    </rPh>
    <rPh sb="90" eb="93">
      <t>ゼンコクテキ</t>
    </rPh>
    <rPh sb="94" eb="96">
      <t>イッソウ</t>
    </rPh>
    <rPh sb="96" eb="98">
      <t>スイシン</t>
    </rPh>
    <rPh sb="100" eb="102">
      <t>ヒツヨウ</t>
    </rPh>
    <rPh sb="110" eb="112">
      <t>ハンエイ</t>
    </rPh>
    <phoneticPr fontId="6"/>
  </si>
  <si>
    <t>フォーラムの実施方法については、企画競争を行うなど支出先の適切な選定を行っている。</t>
    <rPh sb="16" eb="18">
      <t>キカク</t>
    </rPh>
    <phoneticPr fontId="6"/>
  </si>
  <si>
    <t>諸謝金や旅費など各費目・使途は事業に即し真に必要なものに限定し、受益者との負担関係は妥当である。</t>
  </si>
  <si>
    <t>フォーラムの実施方法については、企画競争を行うなど支出先の適切な選定や実施内容の精選により単位当たりのコストの削減に努め、適正水準としている。</t>
  </si>
  <si>
    <t>諸謝金や旅費など各費目・使途は事業に即し真に必要なものに限定している。</t>
  </si>
  <si>
    <t>当該事業の成果を研修会等において全国の地方自治体等に周知している。</t>
    <rPh sb="0" eb="2">
      <t>トウガイ</t>
    </rPh>
    <rPh sb="2" eb="4">
      <t>ジギョウ</t>
    </rPh>
    <rPh sb="5" eb="7">
      <t>セイカ</t>
    </rPh>
    <rPh sb="8" eb="11">
      <t>ケンシュウカイ</t>
    </rPh>
    <rPh sb="11" eb="12">
      <t>トウ</t>
    </rPh>
    <rPh sb="16" eb="18">
      <t>ゼンコク</t>
    </rPh>
    <rPh sb="19" eb="21">
      <t>チホウ</t>
    </rPh>
    <rPh sb="21" eb="24">
      <t>ジチタイ</t>
    </rPh>
    <rPh sb="24" eb="25">
      <t>トウ</t>
    </rPh>
    <rPh sb="26" eb="28">
      <t>シュウチ</t>
    </rPh>
    <phoneticPr fontId="6"/>
  </si>
  <si>
    <t>2050.5/4</t>
    <phoneticPr fontId="5"/>
  </si>
  <si>
    <t>-</t>
    <phoneticPr fontId="5"/>
  </si>
  <si>
    <t>文部科学省調べ</t>
    <phoneticPr fontId="5"/>
  </si>
  <si>
    <t>フォーラムの参加者の評価
（満足度（％））＝(大変満足または満足の回答者数）/総回答者数×100</t>
    <rPh sb="23" eb="25">
      <t>タイヘン</t>
    </rPh>
    <rPh sb="25" eb="27">
      <t>マンゾク</t>
    </rPh>
    <rPh sb="30" eb="32">
      <t>マンゾク</t>
    </rPh>
    <rPh sb="33" eb="35">
      <t>カイトウ</t>
    </rPh>
    <rPh sb="35" eb="36">
      <t>シャ</t>
    </rPh>
    <rPh sb="36" eb="37">
      <t>スウ</t>
    </rPh>
    <rPh sb="39" eb="40">
      <t>ソウ</t>
    </rPh>
    <rPh sb="40" eb="42">
      <t>カイトウ</t>
    </rPh>
    <rPh sb="42" eb="43">
      <t>シャ</t>
    </rPh>
    <rPh sb="43" eb="44">
      <t>スウ</t>
    </rPh>
    <phoneticPr fontId="5"/>
  </si>
  <si>
    <t>高齢者の生涯学習の舞台は「地域」であり、その支援施策に関する第一義的な役割を担っているのは、各地方自治体であるが、国が各地の先進的な取組の情報収集及びその提供、関係者間のネットワークの形成・維持を行うことにより、地域間の格差を是正し、高齢者の生涯学習の機会の充実等を総合的に推進していく必要がある。</t>
    <rPh sb="49" eb="51">
      <t>ジチ</t>
    </rPh>
    <phoneticPr fontId="5"/>
  </si>
  <si>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優先度の高い事業となっている。</t>
    <phoneticPr fontId="5"/>
  </si>
  <si>
    <t>フォーラムの開催と、先導的な取組事例の提供等</t>
    <rPh sb="6" eb="8">
      <t>カイサイ</t>
    </rPh>
    <rPh sb="10" eb="13">
      <t>センドウテキ</t>
    </rPh>
    <rPh sb="14" eb="16">
      <t>トリクミ</t>
    </rPh>
    <rPh sb="16" eb="18">
      <t>ジレイ</t>
    </rPh>
    <rPh sb="19" eb="21">
      <t>テイキョウ</t>
    </rPh>
    <rPh sb="21" eb="22">
      <t>トウ</t>
    </rPh>
    <phoneticPr fontId="6"/>
  </si>
  <si>
    <t>成果目標は高水準を維持しており、成果実績は成果目標に見合ったものとなっている。</t>
    <rPh sb="0" eb="2">
      <t>セイカ</t>
    </rPh>
    <rPh sb="2" eb="4">
      <t>モクヒョウ</t>
    </rPh>
    <rPh sb="5" eb="8">
      <t>コウスイジュン</t>
    </rPh>
    <rPh sb="9" eb="11">
      <t>イジ</t>
    </rPh>
    <rPh sb="16" eb="18">
      <t>セイカ</t>
    </rPh>
    <rPh sb="18" eb="20">
      <t>ジッセキ</t>
    </rPh>
    <rPh sb="21" eb="23">
      <t>セイカ</t>
    </rPh>
    <rPh sb="23" eb="25">
      <t>モクヒョウ</t>
    </rPh>
    <rPh sb="26" eb="28">
      <t>ミア</t>
    </rPh>
    <phoneticPr fontId="6"/>
  </si>
  <si>
    <t>委託先において、より安価な形式にて実施することができたことによるものである。</t>
    <rPh sb="0" eb="3">
      <t>イタクサキ</t>
    </rPh>
    <rPh sb="10" eb="12">
      <t>アンカ</t>
    </rPh>
    <rPh sb="13" eb="15">
      <t>ケイシキ</t>
    </rPh>
    <rPh sb="17" eb="19">
      <t>ジッシ</t>
    </rPh>
    <phoneticPr fontId="5"/>
  </si>
  <si>
    <t>全国の先導的な取組事例等の紹介に加え、パネルディスカッションやグループ討論、アクティブシニアのネットワークづくりなどを通して、地方自治体や大学、民間団体が主体的に地域の実情や課題に応じた事業を効果的に実施している。</t>
    <rPh sb="93" eb="95">
      <t>ジギョウ</t>
    </rPh>
    <rPh sb="96" eb="99">
      <t>コウカテキ</t>
    </rPh>
    <rPh sb="100" eb="102">
      <t>ジッシ</t>
    </rPh>
    <phoneticPr fontId="6"/>
  </si>
  <si>
    <t>本事業は、主に高齢社会対策に関する多様な分野の地方自治体担当者や、高齢者の学習・社会参画に関わる団体関係者等を対象としたフォーラムを開催することで、子供たちの学びや子育てへの支援等、高齢者が学びを通じた地域活動へ参画しやすい仕組みづくりを促進し、多世代との共助による地域活性化を図るものであるが、成果の創出がより効果的に測れるような、運営方法を含めた事業体制を構築することが必要であると考えられる。</t>
    <rPh sb="0" eb="1">
      <t>ホン</t>
    </rPh>
    <rPh sb="1" eb="3">
      <t>ジギョウ</t>
    </rPh>
    <rPh sb="5" eb="6">
      <t>オモ</t>
    </rPh>
    <rPh sb="160" eb="161">
      <t>ハカ</t>
    </rPh>
    <phoneticPr fontId="6"/>
  </si>
  <si>
    <t>学びを通じた高齢者の主体的な地域活動への参画がこれまで以上に促進され、地域の活性化につながるよう、「社会教育を推進するための指導者の資質向上等事業」と統合して事業体制を見直し、コストの削減に努めつつ、普及の効果を高め、内容の改善を図ったフォーラムを実施する。</t>
    <rPh sb="27" eb="29">
      <t>イジョウ</t>
    </rPh>
    <rPh sb="75" eb="77">
      <t>トウゴウ</t>
    </rPh>
    <rPh sb="79" eb="81">
      <t>ジギョウ</t>
    </rPh>
    <rPh sb="81" eb="83">
      <t>タイセイ</t>
    </rPh>
    <rPh sb="84" eb="86">
      <t>ミナオ</t>
    </rPh>
    <rPh sb="92" eb="94">
      <t>サクゲン</t>
    </rPh>
    <rPh sb="95" eb="96">
      <t>ツト</t>
    </rPh>
    <rPh sb="103" eb="105">
      <t>コウカ</t>
    </rPh>
    <rPh sb="106" eb="107">
      <t>タカ</t>
    </rPh>
    <rPh sb="124" eb="126">
      <t>ジッシ</t>
    </rPh>
    <phoneticPr fontId="6"/>
  </si>
  <si>
    <t>-</t>
    <phoneticPr fontId="5"/>
  </si>
  <si>
    <t>-</t>
    <phoneticPr fontId="5"/>
  </si>
  <si>
    <t>アルバイト等賃金</t>
    <rPh sb="5" eb="6">
      <t>トウ</t>
    </rPh>
    <rPh sb="6" eb="8">
      <t>チンギン</t>
    </rPh>
    <phoneticPr fontId="5"/>
  </si>
  <si>
    <t>印刷製本費</t>
    <rPh sb="0" eb="2">
      <t>インサツ</t>
    </rPh>
    <rPh sb="2" eb="4">
      <t>セイホン</t>
    </rPh>
    <rPh sb="4" eb="5">
      <t>ヒ</t>
    </rPh>
    <phoneticPr fontId="5"/>
  </si>
  <si>
    <t>チラシ等</t>
    <rPh sb="3" eb="4">
      <t>トウ</t>
    </rPh>
    <phoneticPr fontId="5"/>
  </si>
  <si>
    <t>会議費、消耗品費、通信運搬費等</t>
    <rPh sb="0" eb="3">
      <t>カイギヒ</t>
    </rPh>
    <rPh sb="4" eb="7">
      <t>ショウモウヒン</t>
    </rPh>
    <rPh sb="7" eb="8">
      <t>ヒ</t>
    </rPh>
    <rPh sb="9" eb="11">
      <t>ツウシン</t>
    </rPh>
    <rPh sb="11" eb="13">
      <t>ウンパン</t>
    </rPh>
    <rPh sb="13" eb="14">
      <t>ヒ</t>
    </rPh>
    <rPh sb="14" eb="15">
      <t>トウ</t>
    </rPh>
    <phoneticPr fontId="5"/>
  </si>
  <si>
    <t>講師等謝金</t>
    <rPh sb="0" eb="2">
      <t>コウシ</t>
    </rPh>
    <rPh sb="2" eb="3">
      <t>トウ</t>
    </rPh>
    <rPh sb="3" eb="5">
      <t>シャキン</t>
    </rPh>
    <phoneticPr fontId="5"/>
  </si>
  <si>
    <t>通信運搬費、会議費、借料及び損料、旅費等</t>
    <rPh sb="0" eb="2">
      <t>ツウシン</t>
    </rPh>
    <rPh sb="2" eb="4">
      <t>ウンパン</t>
    </rPh>
    <rPh sb="4" eb="5">
      <t>ヒ</t>
    </rPh>
    <rPh sb="6" eb="9">
      <t>カイギヒ</t>
    </rPh>
    <rPh sb="10" eb="12">
      <t>シャクリョウ</t>
    </rPh>
    <rPh sb="12" eb="13">
      <t>オヨ</t>
    </rPh>
    <rPh sb="14" eb="16">
      <t>ソンリョウ</t>
    </rPh>
    <rPh sb="17" eb="19">
      <t>リョヒ</t>
    </rPh>
    <rPh sb="19" eb="20">
      <t>ナド</t>
    </rPh>
    <phoneticPr fontId="5"/>
  </si>
  <si>
    <t>-</t>
    <phoneticPr fontId="5"/>
  </si>
  <si>
    <t>なお、単位未満四捨五入等の関係上、合計が一致しない。</t>
    <rPh sb="11" eb="12">
      <t>トウ</t>
    </rPh>
    <phoneticPr fontId="5"/>
  </si>
  <si>
    <t>△</t>
  </si>
  <si>
    <t>満足度の高いフォーラムを開催することにより、高齢者の地域づくりへの参画が促進される。</t>
    <rPh sb="0" eb="3">
      <t>マンゾクド</t>
    </rPh>
    <rPh sb="4" eb="5">
      <t>タカ</t>
    </rPh>
    <rPh sb="12" eb="14">
      <t>カイサイ</t>
    </rPh>
    <rPh sb="22" eb="25">
      <t>コウレイシャ</t>
    </rPh>
    <rPh sb="26" eb="28">
      <t>チイキ</t>
    </rPh>
    <rPh sb="33" eb="35">
      <t>サンカク</t>
    </rPh>
    <rPh sb="36" eb="38">
      <t>ソクシン</t>
    </rPh>
    <phoneticPr fontId="6"/>
  </si>
  <si>
    <t>-</t>
    <phoneticPr fontId="5"/>
  </si>
  <si>
    <t>コスト削減、創意工夫に努め、各費目・使途が事業目的に即し真に必要なものに限定できたことによるものである。</t>
    <rPh sb="3" eb="5">
      <t>サクゲン</t>
    </rPh>
    <rPh sb="6" eb="8">
      <t>ソウイ</t>
    </rPh>
    <rPh sb="8" eb="10">
      <t>クフウ</t>
    </rPh>
    <rPh sb="11" eb="12">
      <t>ツト</t>
    </rPh>
    <phoneticPr fontId="5"/>
  </si>
  <si>
    <t>1 生涯学習社会の実現</t>
    <phoneticPr fontId="5"/>
  </si>
  <si>
    <t>1-3　地域の教育力の向上</t>
    <rPh sb="4" eb="6">
      <t>チイキ</t>
    </rPh>
    <rPh sb="7" eb="10">
      <t>キョウイクリョク</t>
    </rPh>
    <rPh sb="11" eb="13">
      <t>コウジョウ</t>
    </rPh>
    <phoneticPr fontId="5"/>
  </si>
  <si>
    <t>グループ活動に参加している高齢者の割合
※約５年ごとに調査</t>
    <phoneticPr fontId="5"/>
  </si>
  <si>
    <t>平成29年度で事業を終了。</t>
    <rPh sb="0" eb="2">
      <t>ヘイセイ</t>
    </rPh>
    <rPh sb="4" eb="6">
      <t>ネンド</t>
    </rPh>
    <rPh sb="7" eb="9">
      <t>ジギョウ</t>
    </rPh>
    <rPh sb="10" eb="12">
      <t>シュウリョウ</t>
    </rPh>
    <phoneticPr fontId="5"/>
  </si>
  <si>
    <t>※単位未満四捨五入等の関係上、合計が一致しない。</t>
    <phoneticPr fontId="5"/>
  </si>
  <si>
    <t>外部有識者による点検対象外</t>
    <rPh sb="0" eb="2">
      <t>ガイブ</t>
    </rPh>
    <rPh sb="2" eb="5">
      <t>ユウシキシャ</t>
    </rPh>
    <rPh sb="8" eb="10">
      <t>テンケン</t>
    </rPh>
    <rPh sb="10" eb="12">
      <t>タイショウ</t>
    </rPh>
    <rPh sb="12" eb="13">
      <t>ガイ</t>
    </rPh>
    <phoneticPr fontId="5"/>
  </si>
  <si>
    <t>終了予定</t>
  </si>
  <si>
    <t>社会教育課長
中野　理美</t>
    <rPh sb="0" eb="2">
      <t>シャカイ</t>
    </rPh>
    <rPh sb="2" eb="4">
      <t>キョウイク</t>
    </rPh>
    <rPh sb="4" eb="6">
      <t>カチョウ</t>
    </rPh>
    <rPh sb="7" eb="9">
      <t>ナカノ</t>
    </rPh>
    <rPh sb="10" eb="12">
      <t>リミ</t>
    </rPh>
    <phoneticPr fontId="6"/>
  </si>
  <si>
    <t>本事業は、高齢者自身が地域社会の担い手になり、地域の様々な課題解決を図るため、豊かな知識・技術・経験をいかしながら活躍できる環境を整備するため、フォーラムの開催などを行うものであるが、当初の計画に基づき、平成29年度をもって終了している。</t>
    <phoneticPr fontId="5"/>
  </si>
  <si>
    <t>当初計画に基づき、平成29年度をもって終了している。なお、平成30年度は、「社会教育を推進するための指導者の資質向上等事業」と統合して事業体制を見直し、これまでの成果の普及、高齢者の社会参画が促進されるよう内容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</si>
</sst>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156057</xdr:colOff>
      <xdr:row>742</xdr:row>
      <xdr:rowOff>161883</xdr:rowOff>
    </xdr:from>
    <xdr:to>
      <xdr:col>30</xdr:col>
      <xdr:colOff>112907</xdr:colOff>
      <xdr:row>745</xdr:row>
      <xdr:rowOff>215271</xdr:rowOff>
    </xdr:to>
    <xdr:sp macro="" textlink="">
      <xdr:nvSpPr>
        <xdr:cNvPr id="14" name="正方形/長方形 13">
          <a:extLst>
            <a:ext uri="{FF2B5EF4-FFF2-40B4-BE49-F238E27FC236}">
              <a16:creationId xmlns:a16="http://schemas.microsoft.com/office/drawing/2014/main" id="{EFD9F26F-D2C4-4542-BDAB-BEAEE0E25B7D}"/>
            </a:ext>
          </a:extLst>
        </xdr:cNvPr>
        <xdr:cNvSpPr/>
      </xdr:nvSpPr>
      <xdr:spPr>
        <a:xfrm>
          <a:off x="3000857" y="41513083"/>
          <a:ext cx="3208050" cy="1120188"/>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文部科学省</a:t>
          </a:r>
        </a:p>
        <a:p>
          <a:pPr algn="ctr"/>
          <a:r>
            <a:rPr kumimoji="1" lang="ja-JP" altLang="en-US" sz="1600">
              <a:solidFill>
                <a:schemeClr val="tx1"/>
              </a:solidFill>
            </a:rPr>
            <a:t>２．２</a:t>
          </a:r>
          <a:r>
            <a:rPr kumimoji="1" lang="ja-JP" altLang="en-US" sz="1600"/>
            <a:t>百万円</a:t>
          </a:r>
        </a:p>
      </xdr:txBody>
    </xdr:sp>
    <xdr:clientData/>
  </xdr:twoCellAnchor>
  <xdr:twoCellAnchor>
    <xdr:from>
      <xdr:col>33</xdr:col>
      <xdr:colOff>139072</xdr:colOff>
      <xdr:row>742</xdr:row>
      <xdr:rowOff>200305</xdr:rowOff>
    </xdr:from>
    <xdr:to>
      <xdr:col>49</xdr:col>
      <xdr:colOff>201211</xdr:colOff>
      <xdr:row>745</xdr:row>
      <xdr:rowOff>333067</xdr:rowOff>
    </xdr:to>
    <xdr:sp macro="" textlink="">
      <xdr:nvSpPr>
        <xdr:cNvPr id="15" name="テキスト ボックス 14">
          <a:extLst>
            <a:ext uri="{FF2B5EF4-FFF2-40B4-BE49-F238E27FC236}">
              <a16:creationId xmlns:a16="http://schemas.microsoft.com/office/drawing/2014/main" id="{1869D7A1-9ECD-400E-930D-EB74C766C1FA}"/>
            </a:ext>
          </a:extLst>
        </xdr:cNvPr>
        <xdr:cNvSpPr txBox="1"/>
      </xdr:nvSpPr>
      <xdr:spPr>
        <a:xfrm>
          <a:off x="6844672" y="41551505"/>
          <a:ext cx="3313339" cy="1199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本省執行分</a:t>
          </a:r>
        </a:p>
        <a:p>
          <a:r>
            <a:rPr kumimoji="1" lang="ja-JP" altLang="en-US" sz="1200">
              <a:solidFill>
                <a:schemeClr val="tx1"/>
              </a:solidFill>
            </a:rPr>
            <a:t>諸謝金　　　</a:t>
          </a:r>
          <a:r>
            <a:rPr kumimoji="1" lang="ja-JP" altLang="en-US" sz="1200">
              <a:solidFill>
                <a:srgbClr val="FF0000"/>
              </a:solidFill>
            </a:rPr>
            <a:t> </a:t>
          </a:r>
          <a:r>
            <a:rPr kumimoji="1" lang="en-US" altLang="ja-JP" sz="1200">
              <a:solidFill>
                <a:sysClr val="windowText" lastClr="000000"/>
              </a:solidFill>
            </a:rPr>
            <a:t>0.1</a:t>
          </a:r>
          <a:r>
            <a:rPr kumimoji="1" lang="ja-JP" altLang="en-US" sz="1200">
              <a:solidFill>
                <a:sysClr val="windowText" lastClr="000000"/>
              </a:solidFill>
            </a:rPr>
            <a:t>百万円</a:t>
          </a:r>
        </a:p>
        <a:p>
          <a:r>
            <a:rPr kumimoji="1" lang="ja-JP" altLang="en-US" sz="1200">
              <a:solidFill>
                <a:sysClr val="windowText" lastClr="000000"/>
              </a:solidFill>
            </a:rPr>
            <a:t>職員旅費　　</a:t>
          </a:r>
          <a:r>
            <a:rPr kumimoji="1" lang="en-US" altLang="ja-JP" sz="1200">
              <a:solidFill>
                <a:sysClr val="windowText" lastClr="000000"/>
              </a:solidFill>
            </a:rPr>
            <a:t>0.1</a:t>
          </a:r>
          <a:r>
            <a:rPr kumimoji="1" lang="ja-JP" altLang="en-US" sz="1200">
              <a:solidFill>
                <a:sysClr val="windowText" lastClr="000000"/>
              </a:solidFill>
            </a:rPr>
            <a:t>百万円                 </a:t>
          </a:r>
          <a:r>
            <a:rPr kumimoji="1" lang="ja-JP" altLang="en-US" sz="1200">
              <a:solidFill>
                <a:schemeClr val="tx1"/>
              </a:solidFill>
            </a:rPr>
            <a:t>を含む</a:t>
          </a:r>
        </a:p>
      </xdr:txBody>
    </xdr:sp>
    <xdr:clientData/>
  </xdr:twoCellAnchor>
  <xdr:twoCellAnchor>
    <xdr:from>
      <xdr:col>13</xdr:col>
      <xdr:colOff>41922</xdr:colOff>
      <xdr:row>746</xdr:row>
      <xdr:rowOff>91727</xdr:rowOff>
    </xdr:from>
    <xdr:to>
      <xdr:col>31</xdr:col>
      <xdr:colOff>147666</xdr:colOff>
      <xdr:row>747</xdr:row>
      <xdr:rowOff>250864</xdr:rowOff>
    </xdr:to>
    <xdr:sp macro="" textlink="">
      <xdr:nvSpPr>
        <xdr:cNvPr id="16" name="大かっこ 15">
          <a:extLst>
            <a:ext uri="{FF2B5EF4-FFF2-40B4-BE49-F238E27FC236}">
              <a16:creationId xmlns:a16="http://schemas.microsoft.com/office/drawing/2014/main" id="{73505950-A6ED-4B1F-B2DC-7F0AB15D6EA6}"/>
            </a:ext>
          </a:extLst>
        </xdr:cNvPr>
        <xdr:cNvSpPr/>
      </xdr:nvSpPr>
      <xdr:spPr>
        <a:xfrm>
          <a:off x="2683522" y="42865327"/>
          <a:ext cx="3763344" cy="514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フォーラムの企画の方向性の検討、成果の普及</a:t>
          </a:r>
          <a:endParaRPr lang="ja-JP" altLang="ja-JP">
            <a:effectLst/>
          </a:endParaRPr>
        </a:p>
      </xdr:txBody>
    </xdr:sp>
    <xdr:clientData/>
  </xdr:twoCellAnchor>
  <xdr:twoCellAnchor>
    <xdr:from>
      <xdr:col>11</xdr:col>
      <xdr:colOff>37307</xdr:colOff>
      <xdr:row>751</xdr:row>
      <xdr:rowOff>285762</xdr:rowOff>
    </xdr:from>
    <xdr:to>
      <xdr:col>26</xdr:col>
      <xdr:colOff>25406</xdr:colOff>
      <xdr:row>752</xdr:row>
      <xdr:rowOff>287684</xdr:rowOff>
    </xdr:to>
    <xdr:sp macro="" textlink="">
      <xdr:nvSpPr>
        <xdr:cNvPr id="17" name="テキスト ボックス 16">
          <a:extLst>
            <a:ext uri="{FF2B5EF4-FFF2-40B4-BE49-F238E27FC236}">
              <a16:creationId xmlns:a16="http://schemas.microsoft.com/office/drawing/2014/main" id="{8402706D-07F0-440D-B148-46A68B5171C8}"/>
            </a:ext>
          </a:extLst>
        </xdr:cNvPr>
        <xdr:cNvSpPr txBox="1"/>
      </xdr:nvSpPr>
      <xdr:spPr>
        <a:xfrm>
          <a:off x="2272507" y="44837362"/>
          <a:ext cx="3036099" cy="35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13</xdr:col>
      <xdr:colOff>153748</xdr:colOff>
      <xdr:row>753</xdr:row>
      <xdr:rowOff>118</xdr:rowOff>
    </xdr:from>
    <xdr:to>
      <xdr:col>32</xdr:col>
      <xdr:colOff>117523</xdr:colOff>
      <xdr:row>756</xdr:row>
      <xdr:rowOff>25025</xdr:rowOff>
    </xdr:to>
    <xdr:sp macro="" textlink="">
      <xdr:nvSpPr>
        <xdr:cNvPr id="18" name="正方形/長方形 17">
          <a:extLst>
            <a:ext uri="{FF2B5EF4-FFF2-40B4-BE49-F238E27FC236}">
              <a16:creationId xmlns:a16="http://schemas.microsoft.com/office/drawing/2014/main" id="{194FCD9A-1979-496F-B959-354617C1E849}"/>
            </a:ext>
          </a:extLst>
        </xdr:cNvPr>
        <xdr:cNvSpPr/>
      </xdr:nvSpPr>
      <xdr:spPr>
        <a:xfrm>
          <a:off x="2795348" y="45262918"/>
          <a:ext cx="3824575" cy="109170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大学、地方公共団体　（</a:t>
          </a:r>
          <a:r>
            <a:rPr kumimoji="1" lang="ja-JP" altLang="en-US" sz="1200">
              <a:solidFill>
                <a:schemeClr val="tx1"/>
              </a:solidFill>
            </a:rPr>
            <a:t>１</a:t>
          </a:r>
          <a:r>
            <a:rPr kumimoji="1" lang="ja-JP" altLang="en-US" sz="1200"/>
            <a:t>団体）</a:t>
          </a:r>
          <a:endParaRPr kumimoji="1" lang="en-US" altLang="ja-JP" sz="1200"/>
        </a:p>
        <a:p>
          <a:pPr algn="ctr"/>
          <a:r>
            <a:rPr kumimoji="1" lang="ja-JP" altLang="en-US" sz="1600">
              <a:solidFill>
                <a:schemeClr val="tx1"/>
              </a:solidFill>
            </a:rPr>
            <a:t>２．１</a:t>
          </a:r>
          <a:r>
            <a:rPr kumimoji="1" lang="ja-JP" altLang="en-US" sz="1600"/>
            <a:t>百万円</a:t>
          </a:r>
        </a:p>
      </xdr:txBody>
    </xdr:sp>
    <xdr:clientData/>
  </xdr:twoCellAnchor>
  <xdr:twoCellAnchor>
    <xdr:from>
      <xdr:col>13</xdr:col>
      <xdr:colOff>105423</xdr:colOff>
      <xdr:row>756</xdr:row>
      <xdr:rowOff>138154</xdr:rowOff>
    </xdr:from>
    <xdr:to>
      <xdr:col>32</xdr:col>
      <xdr:colOff>82599</xdr:colOff>
      <xdr:row>756</xdr:row>
      <xdr:rowOff>581119</xdr:rowOff>
    </xdr:to>
    <xdr:sp macro="" textlink="">
      <xdr:nvSpPr>
        <xdr:cNvPr id="19" name="大かっこ 18">
          <a:extLst>
            <a:ext uri="{FF2B5EF4-FFF2-40B4-BE49-F238E27FC236}">
              <a16:creationId xmlns:a16="http://schemas.microsoft.com/office/drawing/2014/main" id="{047EE5E2-3D80-4B3E-A935-DB747725FE57}"/>
            </a:ext>
          </a:extLst>
        </xdr:cNvPr>
        <xdr:cNvSpPr/>
      </xdr:nvSpPr>
      <xdr:spPr>
        <a:xfrm>
          <a:off x="2747023" y="46467754"/>
          <a:ext cx="3837976" cy="442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フォーラムの計画・実施</a:t>
          </a:r>
          <a:endParaRPr lang="ja-JP" altLang="ja-JP">
            <a:effectLst/>
          </a:endParaRPr>
        </a:p>
        <a:p>
          <a:pPr algn="ctr"/>
          <a:endParaRPr kumimoji="1" lang="ja-JP" altLang="en-US" sz="1100"/>
        </a:p>
      </xdr:txBody>
    </xdr:sp>
    <xdr:clientData/>
  </xdr:twoCellAnchor>
  <xdr:twoCellAnchor>
    <xdr:from>
      <xdr:col>32</xdr:col>
      <xdr:colOff>12948</xdr:colOff>
      <xdr:row>742</xdr:row>
      <xdr:rowOff>0</xdr:rowOff>
    </xdr:from>
    <xdr:to>
      <xdr:col>49</xdr:col>
      <xdr:colOff>112213</xdr:colOff>
      <xdr:row>745</xdr:row>
      <xdr:rowOff>301717</xdr:rowOff>
    </xdr:to>
    <xdr:sp macro="" textlink="">
      <xdr:nvSpPr>
        <xdr:cNvPr id="20" name="大かっこ 19">
          <a:extLst>
            <a:ext uri="{FF2B5EF4-FFF2-40B4-BE49-F238E27FC236}">
              <a16:creationId xmlns:a16="http://schemas.microsoft.com/office/drawing/2014/main" id="{ACB5BC7E-FC5E-4DDA-BBE0-E07E7A3A83E4}"/>
            </a:ext>
          </a:extLst>
        </xdr:cNvPr>
        <xdr:cNvSpPr/>
      </xdr:nvSpPr>
      <xdr:spPr>
        <a:xfrm>
          <a:off x="6515348" y="41351200"/>
          <a:ext cx="3553665" cy="1368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18962</xdr:colOff>
      <xdr:row>748</xdr:row>
      <xdr:rowOff>9525</xdr:rowOff>
    </xdr:from>
    <xdr:to>
      <xdr:col>23</xdr:col>
      <xdr:colOff>150620</xdr:colOff>
      <xdr:row>750</xdr:row>
      <xdr:rowOff>277170</xdr:rowOff>
    </xdr:to>
    <xdr:sp macro="" textlink="">
      <xdr:nvSpPr>
        <xdr:cNvPr id="21" name="下矢印 7">
          <a:extLst>
            <a:ext uri="{FF2B5EF4-FFF2-40B4-BE49-F238E27FC236}">
              <a16:creationId xmlns:a16="http://schemas.microsoft.com/office/drawing/2014/main" id="{82D2B386-52AC-4F9E-80D1-6E2BAF04BA4D}"/>
            </a:ext>
          </a:extLst>
        </xdr:cNvPr>
        <xdr:cNvSpPr/>
      </xdr:nvSpPr>
      <xdr:spPr>
        <a:xfrm>
          <a:off x="4082962" y="43494325"/>
          <a:ext cx="741258" cy="978845"/>
        </a:xfrm>
        <a:prstGeom prst="down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11</xdr:col>
      <xdr:colOff>25400</xdr:colOff>
      <xdr:row>758</xdr:row>
      <xdr:rowOff>650794</xdr:rowOff>
    </xdr:from>
    <xdr:to>
      <xdr:col>28</xdr:col>
      <xdr:colOff>203112</xdr:colOff>
      <xdr:row>759</xdr:row>
      <xdr:rowOff>319807</xdr:rowOff>
    </xdr:to>
    <xdr:sp macro="" textlink="">
      <xdr:nvSpPr>
        <xdr:cNvPr id="22" name="テキスト ボックス 21">
          <a:extLst>
            <a:ext uri="{FF2B5EF4-FFF2-40B4-BE49-F238E27FC236}">
              <a16:creationId xmlns:a16="http://schemas.microsoft.com/office/drawing/2014/main" id="{BE98D7C5-EEEC-474E-87E1-C6CA94A912CA}"/>
            </a:ext>
          </a:extLst>
        </xdr:cNvPr>
        <xdr:cNvSpPr txBox="1"/>
      </xdr:nvSpPr>
      <xdr:spPr>
        <a:xfrm>
          <a:off x="2260600" y="48326594"/>
          <a:ext cx="3632112" cy="342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再委託</a:t>
          </a: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13</xdr:col>
      <xdr:colOff>142541</xdr:colOff>
      <xdr:row>760</xdr:row>
      <xdr:rowOff>18840</xdr:rowOff>
    </xdr:from>
    <xdr:to>
      <xdr:col>32</xdr:col>
      <xdr:colOff>106316</xdr:colOff>
      <xdr:row>763</xdr:row>
      <xdr:rowOff>23531</xdr:rowOff>
    </xdr:to>
    <xdr:sp macro="" textlink="">
      <xdr:nvSpPr>
        <xdr:cNvPr id="23" name="正方形/長方形 22">
          <a:extLst>
            <a:ext uri="{FF2B5EF4-FFF2-40B4-BE49-F238E27FC236}">
              <a16:creationId xmlns:a16="http://schemas.microsoft.com/office/drawing/2014/main" id="{B95A0B6E-D33A-4F92-854D-81273B8D2822}"/>
            </a:ext>
          </a:extLst>
        </xdr:cNvPr>
        <xdr:cNvSpPr/>
      </xdr:nvSpPr>
      <xdr:spPr>
        <a:xfrm>
          <a:off x="2784141" y="48736040"/>
          <a:ext cx="3824575" cy="105879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　任意団体　（</a:t>
          </a:r>
          <a:r>
            <a:rPr kumimoji="1" lang="ja-JP" altLang="en-US" sz="1200">
              <a:solidFill>
                <a:schemeClr val="tx1"/>
              </a:solidFill>
            </a:rPr>
            <a:t>３</a:t>
          </a:r>
          <a:r>
            <a:rPr kumimoji="1" lang="ja-JP" altLang="en-US" sz="1200"/>
            <a:t>団体）</a:t>
          </a:r>
          <a:endParaRPr kumimoji="1" lang="en-US" altLang="ja-JP" sz="1200"/>
        </a:p>
        <a:p>
          <a:pPr algn="ctr"/>
          <a:r>
            <a:rPr kumimoji="1" lang="ja-JP" altLang="en-US" sz="1600">
              <a:solidFill>
                <a:schemeClr val="tx1"/>
              </a:solidFill>
            </a:rPr>
            <a:t>１．３</a:t>
          </a:r>
          <a:r>
            <a:rPr kumimoji="1" lang="ja-JP" altLang="en-US" sz="1600"/>
            <a:t>百万円</a:t>
          </a:r>
        </a:p>
      </xdr:txBody>
    </xdr:sp>
    <xdr:clientData/>
  </xdr:twoCellAnchor>
  <xdr:twoCellAnchor>
    <xdr:from>
      <xdr:col>13</xdr:col>
      <xdr:colOff>94216</xdr:colOff>
      <xdr:row>763</xdr:row>
      <xdr:rowOff>136660</xdr:rowOff>
    </xdr:from>
    <xdr:to>
      <xdr:col>32</xdr:col>
      <xdr:colOff>71392</xdr:colOff>
      <xdr:row>764</xdr:row>
      <xdr:rowOff>257923</xdr:rowOff>
    </xdr:to>
    <xdr:sp macro="" textlink="">
      <xdr:nvSpPr>
        <xdr:cNvPr id="24" name="大かっこ 23">
          <a:extLst>
            <a:ext uri="{FF2B5EF4-FFF2-40B4-BE49-F238E27FC236}">
              <a16:creationId xmlns:a16="http://schemas.microsoft.com/office/drawing/2014/main" id="{1DAA68A6-8986-41C5-8933-C24F5798401F}"/>
            </a:ext>
          </a:extLst>
        </xdr:cNvPr>
        <xdr:cNvSpPr/>
      </xdr:nvSpPr>
      <xdr:spPr>
        <a:xfrm>
          <a:off x="2735816" y="49907960"/>
          <a:ext cx="3837976" cy="438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フォーラムの計画・実施</a:t>
          </a:r>
          <a:endParaRPr lang="ja-JP" altLang="ja-JP">
            <a:effectLst/>
          </a:endParaRPr>
        </a:p>
        <a:p>
          <a:pPr algn="ctr"/>
          <a:endParaRPr kumimoji="1" lang="ja-JP" altLang="en-US" sz="1100"/>
        </a:p>
      </xdr:txBody>
    </xdr:sp>
    <xdr:clientData/>
  </xdr:twoCellAnchor>
  <xdr:twoCellAnchor>
    <xdr:from>
      <xdr:col>20</xdr:col>
      <xdr:colOff>7055</xdr:colOff>
      <xdr:row>757</xdr:row>
      <xdr:rowOff>15875</xdr:rowOff>
    </xdr:from>
    <xdr:to>
      <xdr:col>23</xdr:col>
      <xdr:colOff>139413</xdr:colOff>
      <xdr:row>758</xdr:row>
      <xdr:rowOff>296407</xdr:rowOff>
    </xdr:to>
    <xdr:sp macro="" textlink="">
      <xdr:nvSpPr>
        <xdr:cNvPr id="25" name="下矢印 7">
          <a:extLst>
            <a:ext uri="{FF2B5EF4-FFF2-40B4-BE49-F238E27FC236}">
              <a16:creationId xmlns:a16="http://schemas.microsoft.com/office/drawing/2014/main" id="{71884FAC-D62C-4C1C-8C65-4A5E2C55E9F7}"/>
            </a:ext>
          </a:extLst>
        </xdr:cNvPr>
        <xdr:cNvSpPr/>
      </xdr:nvSpPr>
      <xdr:spPr>
        <a:xfrm>
          <a:off x="4071055" y="47018575"/>
          <a:ext cx="741958" cy="953632"/>
        </a:xfrm>
        <a:prstGeom prst="down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7" zoomScale="85" zoomScaleNormal="85" zoomScaleSheetLayoutView="8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20</v>
      </c>
      <c r="AT2" s="935"/>
      <c r="AU2" s="935"/>
      <c r="AV2" s="52" t="str">
        <f>IF(AW2="", "", "-")</f>
        <v/>
      </c>
      <c r="AW2" s="906"/>
      <c r="AX2" s="906"/>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51" customHeight="1" x14ac:dyDescent="0.15">
      <c r="A5" s="691" t="s">
        <v>67</v>
      </c>
      <c r="B5" s="692"/>
      <c r="C5" s="692"/>
      <c r="D5" s="692"/>
      <c r="E5" s="692"/>
      <c r="F5" s="693"/>
      <c r="G5" s="835" t="s">
        <v>73</v>
      </c>
      <c r="H5" s="836"/>
      <c r="I5" s="836"/>
      <c r="J5" s="836"/>
      <c r="K5" s="836"/>
      <c r="L5" s="836"/>
      <c r="M5" s="837" t="s">
        <v>66</v>
      </c>
      <c r="N5" s="838"/>
      <c r="O5" s="838"/>
      <c r="P5" s="838"/>
      <c r="Q5" s="838"/>
      <c r="R5" s="839"/>
      <c r="S5" s="840" t="s">
        <v>77</v>
      </c>
      <c r="T5" s="836"/>
      <c r="U5" s="836"/>
      <c r="V5" s="836"/>
      <c r="W5" s="836"/>
      <c r="X5" s="841"/>
      <c r="Y5" s="697" t="s">
        <v>3</v>
      </c>
      <c r="Z5" s="539"/>
      <c r="AA5" s="539"/>
      <c r="AB5" s="539"/>
      <c r="AC5" s="539"/>
      <c r="AD5" s="540"/>
      <c r="AE5" s="698" t="s">
        <v>553</v>
      </c>
      <c r="AF5" s="698"/>
      <c r="AG5" s="698"/>
      <c r="AH5" s="698"/>
      <c r="AI5" s="698"/>
      <c r="AJ5" s="698"/>
      <c r="AK5" s="698"/>
      <c r="AL5" s="698"/>
      <c r="AM5" s="698"/>
      <c r="AN5" s="698"/>
      <c r="AO5" s="698"/>
      <c r="AP5" s="699"/>
      <c r="AQ5" s="700" t="s">
        <v>645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7.2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17" t="s">
        <v>547</v>
      </c>
      <c r="Z7" s="439"/>
      <c r="AA7" s="439"/>
      <c r="AB7" s="439"/>
      <c r="AC7" s="439"/>
      <c r="AD7" s="918"/>
      <c r="AE7" s="907" t="s">
        <v>555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高齢社会対策</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3.5</v>
      </c>
      <c r="Q13" s="657"/>
      <c r="R13" s="657"/>
      <c r="S13" s="657"/>
      <c r="T13" s="657"/>
      <c r="U13" s="657"/>
      <c r="V13" s="658"/>
      <c r="W13" s="656">
        <v>3.1539999999999999</v>
      </c>
      <c r="X13" s="657"/>
      <c r="Y13" s="657"/>
      <c r="Z13" s="657"/>
      <c r="AA13" s="657"/>
      <c r="AB13" s="657"/>
      <c r="AC13" s="658"/>
      <c r="AD13" s="656">
        <v>2.8849999999999998</v>
      </c>
      <c r="AE13" s="657"/>
      <c r="AF13" s="657"/>
      <c r="AG13" s="657"/>
      <c r="AH13" s="657"/>
      <c r="AI13" s="657"/>
      <c r="AJ13" s="658"/>
      <c r="AK13" s="656" t="s">
        <v>559</v>
      </c>
      <c r="AL13" s="657"/>
      <c r="AM13" s="657"/>
      <c r="AN13" s="657"/>
      <c r="AO13" s="657"/>
      <c r="AP13" s="657"/>
      <c r="AQ13" s="658"/>
      <c r="AR13" s="914" t="s">
        <v>559</v>
      </c>
      <c r="AS13" s="915"/>
      <c r="AT13" s="915"/>
      <c r="AU13" s="915"/>
      <c r="AV13" s="915"/>
      <c r="AW13" s="915"/>
      <c r="AX13" s="916"/>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560</v>
      </c>
      <c r="AL15" s="657"/>
      <c r="AM15" s="657"/>
      <c r="AN15" s="657"/>
      <c r="AO15" s="657"/>
      <c r="AP15" s="657"/>
      <c r="AQ15" s="658"/>
      <c r="AR15" s="656" t="s">
        <v>562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561</v>
      </c>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6"/>
      <c r="H18" s="727"/>
      <c r="I18" s="715" t="s">
        <v>20</v>
      </c>
      <c r="J18" s="716"/>
      <c r="K18" s="716"/>
      <c r="L18" s="716"/>
      <c r="M18" s="716"/>
      <c r="N18" s="716"/>
      <c r="O18" s="717"/>
      <c r="P18" s="874">
        <f>SUM(P13:V17)</f>
        <v>3.5</v>
      </c>
      <c r="Q18" s="875"/>
      <c r="R18" s="875"/>
      <c r="S18" s="875"/>
      <c r="T18" s="875"/>
      <c r="U18" s="875"/>
      <c r="V18" s="876"/>
      <c r="W18" s="874">
        <f>SUM(W13:AC17)</f>
        <v>3.1539999999999999</v>
      </c>
      <c r="X18" s="875"/>
      <c r="Y18" s="875"/>
      <c r="Z18" s="875"/>
      <c r="AA18" s="875"/>
      <c r="AB18" s="875"/>
      <c r="AC18" s="876"/>
      <c r="AD18" s="874">
        <f>SUM(AD13:AJ17)</f>
        <v>2.8849999999999998</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2.4</v>
      </c>
      <c r="Q19" s="657"/>
      <c r="R19" s="657"/>
      <c r="S19" s="657"/>
      <c r="T19" s="657"/>
      <c r="U19" s="657"/>
      <c r="V19" s="658"/>
      <c r="W19" s="656">
        <v>2.1739999999999999</v>
      </c>
      <c r="X19" s="657"/>
      <c r="Y19" s="657"/>
      <c r="Z19" s="657"/>
      <c r="AA19" s="657"/>
      <c r="AB19" s="657"/>
      <c r="AC19" s="658"/>
      <c r="AD19" s="656">
        <v>2.222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0.68571428571428572</v>
      </c>
      <c r="Q20" s="311"/>
      <c r="R20" s="311"/>
      <c r="S20" s="311"/>
      <c r="T20" s="311"/>
      <c r="U20" s="311"/>
      <c r="V20" s="311"/>
      <c r="W20" s="311">
        <f t="shared" ref="W20" si="0">IF(W18=0, "-", SUM(W19)/W18)</f>
        <v>0.68928344958782495</v>
      </c>
      <c r="X20" s="311"/>
      <c r="Y20" s="311"/>
      <c r="Z20" s="311"/>
      <c r="AA20" s="311"/>
      <c r="AB20" s="311"/>
      <c r="AC20" s="311"/>
      <c r="AD20" s="311">
        <f t="shared" ref="AD20" si="1">IF(AD18=0, "-", SUM(AD19)/AD18)</f>
        <v>0.77019064124783365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497</v>
      </c>
      <c r="H21" s="310"/>
      <c r="I21" s="310"/>
      <c r="J21" s="310"/>
      <c r="K21" s="310"/>
      <c r="L21" s="310"/>
      <c r="M21" s="310"/>
      <c r="N21" s="310"/>
      <c r="O21" s="310"/>
      <c r="P21" s="311">
        <f>IF(P19=0, "-", SUM(P19)/SUM(P13,P14))</f>
        <v>0.68571428571428572</v>
      </c>
      <c r="Q21" s="311"/>
      <c r="R21" s="311"/>
      <c r="S21" s="311"/>
      <c r="T21" s="311"/>
      <c r="U21" s="311"/>
      <c r="V21" s="311"/>
      <c r="W21" s="311">
        <f t="shared" ref="W21" si="2">IF(W19=0, "-", SUM(W19)/SUM(W13,W14))</f>
        <v>0.68928344958782495</v>
      </c>
      <c r="X21" s="311"/>
      <c r="Y21" s="311"/>
      <c r="Z21" s="311"/>
      <c r="AA21" s="311"/>
      <c r="AB21" s="311"/>
      <c r="AC21" s="311"/>
      <c r="AD21" s="311">
        <f t="shared" ref="AD21" si="3">IF(AD19=0, "-", SUM(AD19)/SUM(AD13,AD14))</f>
        <v>0.77019064124783365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6" t="s">
        <v>474</v>
      </c>
      <c r="H22" s="215"/>
      <c r="I22" s="215"/>
      <c r="J22" s="215"/>
      <c r="K22" s="215"/>
      <c r="L22" s="215"/>
      <c r="M22" s="215"/>
      <c r="N22" s="215"/>
      <c r="O22" s="216"/>
      <c r="P22" s="931" t="s">
        <v>537</v>
      </c>
      <c r="Q22" s="215"/>
      <c r="R22" s="215"/>
      <c r="S22" s="215"/>
      <c r="T22" s="215"/>
      <c r="U22" s="215"/>
      <c r="V22" s="216"/>
      <c r="W22" s="931" t="s">
        <v>538</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632</v>
      </c>
      <c r="H23" s="948"/>
      <c r="I23" s="948"/>
      <c r="J23" s="948"/>
      <c r="K23" s="948"/>
      <c r="L23" s="948"/>
      <c r="M23" s="948"/>
      <c r="N23" s="948"/>
      <c r="O23" s="949"/>
      <c r="P23" s="914" t="s">
        <v>613</v>
      </c>
      <c r="Q23" s="915"/>
      <c r="R23" s="915"/>
      <c r="S23" s="915"/>
      <c r="T23" s="915"/>
      <c r="U23" s="915"/>
      <c r="V23" s="932"/>
      <c r="W23" s="914" t="s">
        <v>558</v>
      </c>
      <c r="X23" s="915"/>
      <c r="Y23" s="915"/>
      <c r="Z23" s="915"/>
      <c r="AA23" s="915"/>
      <c r="AB23" s="915"/>
      <c r="AC23" s="932"/>
      <c r="AD23" s="969" t="s">
        <v>641</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56" t="s">
        <v>558</v>
      </c>
      <c r="Q24" s="657"/>
      <c r="R24" s="657"/>
      <c r="S24" s="657"/>
      <c r="T24" s="657"/>
      <c r="U24" s="657"/>
      <c r="V24" s="658"/>
      <c r="W24" s="656" t="s">
        <v>558</v>
      </c>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56" t="s">
        <v>558</v>
      </c>
      <c r="Q25" s="657"/>
      <c r="R25" s="657"/>
      <c r="S25" s="657"/>
      <c r="T25" s="657"/>
      <c r="U25" s="657"/>
      <c r="V25" s="658"/>
      <c r="W25" s="656" t="s">
        <v>558</v>
      </c>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6" t="s">
        <v>558</v>
      </c>
      <c r="Q26" s="657"/>
      <c r="R26" s="657"/>
      <c r="S26" s="657"/>
      <c r="T26" s="657"/>
      <c r="U26" s="657"/>
      <c r="V26" s="658"/>
      <c r="W26" s="656" t="s">
        <v>558</v>
      </c>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6" t="s">
        <v>558</v>
      </c>
      <c r="Q27" s="657"/>
      <c r="R27" s="657"/>
      <c r="S27" s="657"/>
      <c r="T27" s="657"/>
      <c r="U27" s="657"/>
      <c r="V27" s="658"/>
      <c r="W27" s="656" t="s">
        <v>558</v>
      </c>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t="e">
        <f>P29-SUM(P23:P27)</f>
        <v>#VALUE!</v>
      </c>
      <c r="Q28" s="875"/>
      <c r="R28" s="875"/>
      <c r="S28" s="875"/>
      <c r="T28" s="875"/>
      <c r="U28" s="875"/>
      <c r="V28" s="876"/>
      <c r="W28" s="874" t="e">
        <f>W29-SUM(W23:W27)</f>
        <v>#VALUE!</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t="str">
        <f>AK13</f>
        <v>-</v>
      </c>
      <c r="Q29" s="929"/>
      <c r="R29" s="929"/>
      <c r="S29" s="929"/>
      <c r="T29" s="929"/>
      <c r="U29" s="929"/>
      <c r="V29" s="930"/>
      <c r="W29" s="928" t="str">
        <f>AR13</f>
        <v>-</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29</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615</v>
      </c>
      <c r="Q32" s="98"/>
      <c r="R32" s="98"/>
      <c r="S32" s="98"/>
      <c r="T32" s="98"/>
      <c r="U32" s="98"/>
      <c r="V32" s="98"/>
      <c r="W32" s="98"/>
      <c r="X32" s="99"/>
      <c r="Y32" s="467" t="s">
        <v>12</v>
      </c>
      <c r="Z32" s="527"/>
      <c r="AA32" s="528"/>
      <c r="AB32" s="457" t="s">
        <v>570</v>
      </c>
      <c r="AC32" s="457"/>
      <c r="AD32" s="457"/>
      <c r="AE32" s="211">
        <v>86</v>
      </c>
      <c r="AF32" s="212"/>
      <c r="AG32" s="212"/>
      <c r="AH32" s="212"/>
      <c r="AI32" s="211">
        <v>78</v>
      </c>
      <c r="AJ32" s="212"/>
      <c r="AK32" s="212"/>
      <c r="AL32" s="212"/>
      <c r="AM32" s="211">
        <v>92</v>
      </c>
      <c r="AN32" s="212"/>
      <c r="AO32" s="212"/>
      <c r="AP32" s="212"/>
      <c r="AQ32" s="333" t="s">
        <v>558</v>
      </c>
      <c r="AR32" s="200"/>
      <c r="AS32" s="200"/>
      <c r="AT32" s="334"/>
      <c r="AU32" s="212">
        <v>92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v>80</v>
      </c>
      <c r="AF33" s="212"/>
      <c r="AG33" s="212"/>
      <c r="AH33" s="212"/>
      <c r="AI33" s="211">
        <v>80</v>
      </c>
      <c r="AJ33" s="212"/>
      <c r="AK33" s="212"/>
      <c r="AL33" s="212"/>
      <c r="AM33" s="211">
        <v>80</v>
      </c>
      <c r="AN33" s="212"/>
      <c r="AO33" s="212"/>
      <c r="AP33" s="212"/>
      <c r="AQ33" s="333" t="s">
        <v>558</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107.5</v>
      </c>
      <c r="AF34" s="212"/>
      <c r="AG34" s="212"/>
      <c r="AH34" s="212"/>
      <c r="AI34" s="211">
        <v>97.5</v>
      </c>
      <c r="AJ34" s="212"/>
      <c r="AK34" s="212"/>
      <c r="AL34" s="212"/>
      <c r="AM34" s="211">
        <v>115.1</v>
      </c>
      <c r="AN34" s="212"/>
      <c r="AO34" s="212"/>
      <c r="AP34" s="212"/>
      <c r="AQ34" s="333" t="s">
        <v>558</v>
      </c>
      <c r="AR34" s="200"/>
      <c r="AS34" s="200"/>
      <c r="AT34" s="334"/>
      <c r="AU34" s="212">
        <v>115.1</v>
      </c>
      <c r="AV34" s="212"/>
      <c r="AW34" s="212"/>
      <c r="AX34" s="214"/>
    </row>
    <row r="35" spans="1:50" ht="23.25" customHeight="1" x14ac:dyDescent="0.15">
      <c r="A35" s="219" t="s">
        <v>527</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4</v>
      </c>
      <c r="AF101" s="212"/>
      <c r="AG101" s="212"/>
      <c r="AH101" s="213"/>
      <c r="AI101" s="211">
        <v>4</v>
      </c>
      <c r="AJ101" s="212"/>
      <c r="AK101" s="212"/>
      <c r="AL101" s="213"/>
      <c r="AM101" s="211">
        <v>4</v>
      </c>
      <c r="AN101" s="212"/>
      <c r="AO101" s="212"/>
      <c r="AP101" s="213"/>
      <c r="AQ101" s="211" t="s">
        <v>558</v>
      </c>
      <c r="AR101" s="212"/>
      <c r="AS101" s="212"/>
      <c r="AT101" s="213"/>
      <c r="AU101" s="211" t="s">
        <v>574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2</v>
      </c>
      <c r="AF102" s="414"/>
      <c r="AG102" s="414"/>
      <c r="AH102" s="414"/>
      <c r="AI102" s="414">
        <v>2</v>
      </c>
      <c r="AJ102" s="414"/>
      <c r="AK102" s="414"/>
      <c r="AL102" s="414"/>
      <c r="AM102" s="414">
        <v>2</v>
      </c>
      <c r="AN102" s="414"/>
      <c r="AO102" s="414"/>
      <c r="AP102" s="414"/>
      <c r="AQ102" s="266" t="s">
        <v>574</v>
      </c>
      <c r="AR102" s="267"/>
      <c r="AS102" s="267"/>
      <c r="AT102" s="312"/>
      <c r="AU102" s="266" t="s">
        <v>575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v>538.5</v>
      </c>
      <c r="AF116" s="414"/>
      <c r="AG116" s="414"/>
      <c r="AH116" s="414"/>
      <c r="AI116" s="414">
        <v>477.2</v>
      </c>
      <c r="AJ116" s="414"/>
      <c r="AK116" s="414"/>
      <c r="AL116" s="414"/>
      <c r="AM116" s="414">
        <v>512.6</v>
      </c>
      <c r="AN116" s="414"/>
      <c r="AO116" s="414"/>
      <c r="AP116" s="414"/>
      <c r="AQ116" s="211" t="s">
        <v>581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579</v>
      </c>
      <c r="AF117" s="547"/>
      <c r="AG117" s="547"/>
      <c r="AH117" s="547"/>
      <c r="AI117" s="547" t="s">
        <v>580</v>
      </c>
      <c r="AJ117" s="547"/>
      <c r="AK117" s="547"/>
      <c r="AL117" s="547"/>
      <c r="AM117" s="547" t="s">
        <v>612</v>
      </c>
      <c r="AN117" s="547"/>
      <c r="AO117" s="547"/>
      <c r="AP117" s="547"/>
      <c r="AQ117" s="547" t="s">
        <v>582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575</v>
      </c>
      <c r="AV133" s="193"/>
      <c r="AW133" s="126" t="s">
        <v>300</v>
      </c>
      <c r="AX133" s="188"/>
    </row>
    <row r="134" spans="1:50" ht="39.75" customHeight="1" x14ac:dyDescent="0.15">
      <c r="A134" s="182"/>
      <c r="B134" s="179"/>
      <c r="C134" s="173"/>
      <c r="D134" s="179"/>
      <c r="E134" s="173"/>
      <c r="F134" s="174"/>
      <c r="G134" s="97" t="s">
        <v>640</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t="s">
        <v>558</v>
      </c>
      <c r="AF134" s="200"/>
      <c r="AG134" s="200"/>
      <c r="AH134" s="200"/>
      <c r="AI134" s="199" t="s">
        <v>558</v>
      </c>
      <c r="AJ134" s="200"/>
      <c r="AK134" s="200"/>
      <c r="AL134" s="200"/>
      <c r="AM134" s="199" t="s">
        <v>558</v>
      </c>
      <c r="AN134" s="200"/>
      <c r="AO134" s="200"/>
      <c r="AP134" s="200"/>
      <c r="AQ134" s="199" t="s">
        <v>583</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t="s">
        <v>558</v>
      </c>
      <c r="AF135" s="200"/>
      <c r="AG135" s="200"/>
      <c r="AH135" s="200"/>
      <c r="AI135" s="199" t="s">
        <v>558</v>
      </c>
      <c r="AJ135" s="200"/>
      <c r="AK135" s="200"/>
      <c r="AL135" s="200"/>
      <c r="AM135" s="199" t="s">
        <v>558</v>
      </c>
      <c r="AN135" s="200"/>
      <c r="AO135" s="200"/>
      <c r="AP135" s="200"/>
      <c r="AQ135" s="199">
        <v>62</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950000000000003"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95000000000000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574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89" t="s">
        <v>558</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558</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589" t="s">
        <v>558</v>
      </c>
      <c r="AR457" s="193"/>
      <c r="AS457" s="126" t="s">
        <v>356</v>
      </c>
      <c r="AT457" s="127"/>
      <c r="AU457" s="193" t="s">
        <v>558</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81"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606</v>
      </c>
      <c r="AH702" s="382"/>
      <c r="AI702" s="382"/>
      <c r="AJ702" s="382"/>
      <c r="AK702" s="382"/>
      <c r="AL702" s="382"/>
      <c r="AM702" s="382"/>
      <c r="AN702" s="382"/>
      <c r="AO702" s="382"/>
      <c r="AP702" s="382"/>
      <c r="AQ702" s="382"/>
      <c r="AR702" s="382"/>
      <c r="AS702" s="382"/>
      <c r="AT702" s="382"/>
      <c r="AU702" s="382"/>
      <c r="AV702" s="382"/>
      <c r="AW702" s="382"/>
      <c r="AX702" s="383"/>
    </row>
    <row r="703" spans="1:50" ht="95.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550</v>
      </c>
      <c r="AE703" s="322"/>
      <c r="AF703" s="322"/>
      <c r="AG703" s="94" t="s">
        <v>616</v>
      </c>
      <c r="AH703" s="95"/>
      <c r="AI703" s="95"/>
      <c r="AJ703" s="95"/>
      <c r="AK703" s="95"/>
      <c r="AL703" s="95"/>
      <c r="AM703" s="95"/>
      <c r="AN703" s="95"/>
      <c r="AO703" s="95"/>
      <c r="AP703" s="95"/>
      <c r="AQ703" s="95"/>
      <c r="AR703" s="95"/>
      <c r="AS703" s="95"/>
      <c r="AT703" s="95"/>
      <c r="AU703" s="95"/>
      <c r="AV703" s="95"/>
      <c r="AW703" s="95"/>
      <c r="AX703" s="96"/>
    </row>
    <row r="704" spans="1:50" ht="81"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550</v>
      </c>
      <c r="AE704" s="782"/>
      <c r="AF704" s="782"/>
      <c r="AG704" s="160" t="s">
        <v>617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550</v>
      </c>
      <c r="AE705" s="714"/>
      <c r="AF705" s="714"/>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604</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39.950000000000003"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550</v>
      </c>
      <c r="AE708" s="604"/>
      <c r="AF708" s="604"/>
      <c r="AG708" s="741" t="s">
        <v>608</v>
      </c>
      <c r="AH708" s="742"/>
      <c r="AI708" s="742"/>
      <c r="AJ708" s="742"/>
      <c r="AK708" s="742"/>
      <c r="AL708" s="742"/>
      <c r="AM708" s="742"/>
      <c r="AN708" s="742"/>
      <c r="AO708" s="742"/>
      <c r="AP708" s="742"/>
      <c r="AQ708" s="742"/>
      <c r="AR708" s="742"/>
      <c r="AS708" s="742"/>
      <c r="AT708" s="742"/>
      <c r="AU708" s="742"/>
      <c r="AV708" s="742"/>
      <c r="AW708" s="742"/>
      <c r="AX708" s="743"/>
    </row>
    <row r="709" spans="1:50" ht="54"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605</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39.950000000000003"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634</v>
      </c>
      <c r="AE711" s="322"/>
      <c r="AF711" s="322"/>
      <c r="AG711" s="94" t="s">
        <v>637</v>
      </c>
      <c r="AH711" s="95"/>
      <c r="AI711" s="95"/>
      <c r="AJ711" s="95"/>
      <c r="AK711" s="95"/>
      <c r="AL711" s="95"/>
      <c r="AM711" s="95"/>
      <c r="AN711" s="95"/>
      <c r="AO711" s="95"/>
      <c r="AP711" s="95"/>
      <c r="AQ711" s="95"/>
      <c r="AR711" s="95"/>
      <c r="AS711" s="95"/>
      <c r="AT711" s="95"/>
      <c r="AU711" s="95"/>
      <c r="AV711" s="95"/>
      <c r="AW711" s="95"/>
      <c r="AX711" s="96"/>
    </row>
    <row r="712" spans="1:50" ht="39.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94" t="s">
        <v>620</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605</v>
      </c>
      <c r="AE713" s="322"/>
      <c r="AF713" s="662"/>
      <c r="AG713" s="94" t="s">
        <v>558</v>
      </c>
      <c r="AH713" s="95"/>
      <c r="AI713" s="95"/>
      <c r="AJ713" s="95"/>
      <c r="AK713" s="95"/>
      <c r="AL713" s="95"/>
      <c r="AM713" s="95"/>
      <c r="AN713" s="95"/>
      <c r="AO713" s="95"/>
      <c r="AP713" s="95"/>
      <c r="AQ713" s="95"/>
      <c r="AR713" s="95"/>
      <c r="AS713" s="95"/>
      <c r="AT713" s="95"/>
      <c r="AU713" s="95"/>
      <c r="AV713" s="95"/>
      <c r="AW713" s="95"/>
      <c r="AX713" s="96"/>
    </row>
    <row r="714" spans="1:50" ht="39.950000000000003"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610</v>
      </c>
      <c r="AH714" s="736"/>
      <c r="AI714" s="736"/>
      <c r="AJ714" s="736"/>
      <c r="AK714" s="736"/>
      <c r="AL714" s="736"/>
      <c r="AM714" s="736"/>
      <c r="AN714" s="736"/>
      <c r="AO714" s="736"/>
      <c r="AP714" s="736"/>
      <c r="AQ714" s="736"/>
      <c r="AR714" s="736"/>
      <c r="AS714" s="736"/>
      <c r="AT714" s="736"/>
      <c r="AU714" s="736"/>
      <c r="AV714" s="736"/>
      <c r="AW714" s="736"/>
      <c r="AX714" s="737"/>
    </row>
    <row r="715" spans="1:50" ht="39.950000000000003"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8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621</v>
      </c>
      <c r="AH716" s="95"/>
      <c r="AI716" s="95"/>
      <c r="AJ716" s="95"/>
      <c r="AK716" s="95"/>
      <c r="AL716" s="95"/>
      <c r="AM716" s="95"/>
      <c r="AN716" s="95"/>
      <c r="AO716" s="95"/>
      <c r="AP716" s="95"/>
      <c r="AQ716" s="95"/>
      <c r="AR716" s="95"/>
      <c r="AS716" s="95"/>
      <c r="AT716" s="95"/>
      <c r="AU716" s="95"/>
      <c r="AV716" s="95"/>
      <c r="AW716" s="95"/>
      <c r="AX716" s="96"/>
    </row>
    <row r="717" spans="1:50" ht="39.950000000000003"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635</v>
      </c>
      <c r="AH717" s="95"/>
      <c r="AI717" s="95"/>
      <c r="AJ717" s="95"/>
      <c r="AK717" s="95"/>
      <c r="AL717" s="95"/>
      <c r="AM717" s="95"/>
      <c r="AN717" s="95"/>
      <c r="AO717" s="95"/>
      <c r="AP717" s="95"/>
      <c r="AQ717" s="95"/>
      <c r="AR717" s="95"/>
      <c r="AS717" s="95"/>
      <c r="AT717" s="95"/>
      <c r="AU717" s="95"/>
      <c r="AV717" s="95"/>
      <c r="AW717" s="95"/>
      <c r="AX717" s="96"/>
    </row>
    <row r="718" spans="1:50" ht="39.950000000000003"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605</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605</v>
      </c>
      <c r="AE719" s="604"/>
      <c r="AF719" s="604"/>
      <c r="AG719" s="118" t="s">
        <v>636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622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644</v>
      </c>
      <c r="B731" s="799"/>
      <c r="C731" s="799"/>
      <c r="D731" s="799"/>
      <c r="E731" s="800"/>
      <c r="F731" s="728" t="s">
        <v>646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529</v>
      </c>
      <c r="B733" s="673"/>
      <c r="C733" s="673"/>
      <c r="D733" s="673"/>
      <c r="E733" s="674"/>
      <c r="F733" s="636" t="s">
        <v>647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559</v>
      </c>
      <c r="F737" s="983"/>
      <c r="G737" s="983"/>
      <c r="H737" s="983"/>
      <c r="I737" s="983"/>
      <c r="J737" s="983"/>
      <c r="K737" s="983"/>
      <c r="L737" s="983"/>
      <c r="M737" s="983"/>
      <c r="N737" s="358" t="s">
        <v>358</v>
      </c>
      <c r="O737" s="358"/>
      <c r="P737" s="358"/>
      <c r="Q737" s="358"/>
      <c r="R737" s="983" t="s">
        <v>564</v>
      </c>
      <c r="S737" s="983"/>
      <c r="T737" s="983"/>
      <c r="U737" s="983"/>
      <c r="V737" s="983"/>
      <c r="W737" s="983"/>
      <c r="X737" s="983"/>
      <c r="Y737" s="983"/>
      <c r="Z737" s="983"/>
      <c r="AA737" s="358" t="s">
        <v>359</v>
      </c>
      <c r="AB737" s="358"/>
      <c r="AC737" s="358"/>
      <c r="AD737" s="358"/>
      <c r="AE737" s="983" t="s">
        <v>565</v>
      </c>
      <c r="AF737" s="983"/>
      <c r="AG737" s="983"/>
      <c r="AH737" s="983"/>
      <c r="AI737" s="983"/>
      <c r="AJ737" s="983"/>
      <c r="AK737" s="983"/>
      <c r="AL737" s="983"/>
      <c r="AM737" s="983"/>
      <c r="AN737" s="358" t="s">
        <v>360</v>
      </c>
      <c r="AO737" s="358"/>
      <c r="AP737" s="358"/>
      <c r="AQ737" s="358"/>
      <c r="AR737" s="984" t="s">
        <v>566</v>
      </c>
      <c r="AS737" s="985"/>
      <c r="AT737" s="985"/>
      <c r="AU737" s="985"/>
      <c r="AV737" s="985"/>
      <c r="AW737" s="985"/>
      <c r="AX737" s="986"/>
      <c r="AY737" s="89"/>
      <c r="AZ737" s="89"/>
    </row>
    <row r="738" spans="1:52" ht="24.75" customHeight="1" x14ac:dyDescent="0.15">
      <c r="A738" s="987" t="s">
        <v>361</v>
      </c>
      <c r="B738" s="203"/>
      <c r="C738" s="203"/>
      <c r="D738" s="204"/>
      <c r="E738" s="983" t="s">
        <v>563</v>
      </c>
      <c r="F738" s="983"/>
      <c r="G738" s="983"/>
      <c r="H738" s="983"/>
      <c r="I738" s="983"/>
      <c r="J738" s="983"/>
      <c r="K738" s="983"/>
      <c r="L738" s="983"/>
      <c r="M738" s="983"/>
      <c r="N738" s="358" t="s">
        <v>362</v>
      </c>
      <c r="O738" s="358"/>
      <c r="P738" s="358"/>
      <c r="Q738" s="358"/>
      <c r="R738" s="983" t="s">
        <v>567</v>
      </c>
      <c r="S738" s="983"/>
      <c r="T738" s="983"/>
      <c r="U738" s="983"/>
      <c r="V738" s="983"/>
      <c r="W738" s="983"/>
      <c r="X738" s="983"/>
      <c r="Y738" s="983"/>
      <c r="Z738" s="983"/>
      <c r="AA738" s="358" t="s">
        <v>482</v>
      </c>
      <c r="AB738" s="358"/>
      <c r="AC738" s="358"/>
      <c r="AD738" s="358"/>
      <c r="AE738" s="983" t="s">
        <v>568</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549</v>
      </c>
      <c r="F739" s="995"/>
      <c r="G739" s="995"/>
      <c r="H739" s="91" t="str">
        <f>IF(E739="", "", "(")</f>
        <v>(</v>
      </c>
      <c r="I739" s="978"/>
      <c r="J739" s="978"/>
      <c r="K739" s="91" t="str">
        <f>IF(OR(I739="　", I739=""), "", "-")</f>
        <v/>
      </c>
      <c r="L739" s="979">
        <v>22</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t="s">
        <v>633</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thickBo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586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588</v>
      </c>
      <c r="H781" s="670"/>
      <c r="I781" s="670"/>
      <c r="J781" s="670"/>
      <c r="K781" s="671"/>
      <c r="L781" s="663" t="s">
        <v>589</v>
      </c>
      <c r="M781" s="664"/>
      <c r="N781" s="664"/>
      <c r="O781" s="664"/>
      <c r="P781" s="664"/>
      <c r="Q781" s="664"/>
      <c r="R781" s="664"/>
      <c r="S781" s="664"/>
      <c r="T781" s="664"/>
      <c r="U781" s="664"/>
      <c r="V781" s="664"/>
      <c r="W781" s="664"/>
      <c r="X781" s="665"/>
      <c r="Y781" s="384">
        <v>1.151</v>
      </c>
      <c r="Z781" s="385"/>
      <c r="AA781" s="385"/>
      <c r="AB781" s="804"/>
      <c r="AC781" s="669" t="s">
        <v>594</v>
      </c>
      <c r="AD781" s="670"/>
      <c r="AE781" s="670"/>
      <c r="AF781" s="670"/>
      <c r="AG781" s="671"/>
      <c r="AH781" s="663" t="s">
        <v>626</v>
      </c>
      <c r="AI781" s="664"/>
      <c r="AJ781" s="664"/>
      <c r="AK781" s="664"/>
      <c r="AL781" s="664"/>
      <c r="AM781" s="664"/>
      <c r="AN781" s="664"/>
      <c r="AO781" s="664"/>
      <c r="AP781" s="664"/>
      <c r="AQ781" s="664"/>
      <c r="AR781" s="664"/>
      <c r="AS781" s="664"/>
      <c r="AT781" s="665"/>
      <c r="AU781" s="384">
        <v>0.25800000000000001</v>
      </c>
      <c r="AV781" s="385"/>
      <c r="AW781" s="385"/>
      <c r="AX781" s="386"/>
    </row>
    <row r="782" spans="1:50" ht="24.75" customHeight="1" x14ac:dyDescent="0.15">
      <c r="A782" s="630"/>
      <c r="B782" s="631"/>
      <c r="C782" s="631"/>
      <c r="D782" s="631"/>
      <c r="E782" s="631"/>
      <c r="F782" s="632"/>
      <c r="G782" s="605" t="s">
        <v>590</v>
      </c>
      <c r="H782" s="606"/>
      <c r="I782" s="606"/>
      <c r="J782" s="606"/>
      <c r="K782" s="607"/>
      <c r="L782" s="597" t="s">
        <v>591</v>
      </c>
      <c r="M782" s="598"/>
      <c r="N782" s="598"/>
      <c r="O782" s="598"/>
      <c r="P782" s="598"/>
      <c r="Q782" s="598"/>
      <c r="R782" s="598"/>
      <c r="S782" s="598"/>
      <c r="T782" s="598"/>
      <c r="U782" s="598"/>
      <c r="V782" s="598"/>
      <c r="W782" s="598"/>
      <c r="X782" s="599"/>
      <c r="Y782" s="600">
        <v>0.45500000000000002</v>
      </c>
      <c r="Z782" s="601"/>
      <c r="AA782" s="601"/>
      <c r="AB782" s="611"/>
      <c r="AC782" s="605" t="s">
        <v>592</v>
      </c>
      <c r="AD782" s="606"/>
      <c r="AE782" s="606"/>
      <c r="AF782" s="606"/>
      <c r="AG782" s="607"/>
      <c r="AH782" s="597" t="s">
        <v>630</v>
      </c>
      <c r="AI782" s="598"/>
      <c r="AJ782" s="598"/>
      <c r="AK782" s="598"/>
      <c r="AL782" s="598"/>
      <c r="AM782" s="598"/>
      <c r="AN782" s="598"/>
      <c r="AO782" s="598"/>
      <c r="AP782" s="598"/>
      <c r="AQ782" s="598"/>
      <c r="AR782" s="598"/>
      <c r="AS782" s="598"/>
      <c r="AT782" s="599"/>
      <c r="AU782" s="600">
        <v>8.7999999999999995E-2</v>
      </c>
      <c r="AV782" s="601"/>
      <c r="AW782" s="601"/>
      <c r="AX782" s="602"/>
    </row>
    <row r="783" spans="1:50" ht="24.75" customHeight="1" x14ac:dyDescent="0.15">
      <c r="A783" s="630"/>
      <c r="B783" s="631"/>
      <c r="C783" s="631"/>
      <c r="D783" s="631"/>
      <c r="E783" s="631"/>
      <c r="F783" s="632"/>
      <c r="G783" s="605" t="s">
        <v>592</v>
      </c>
      <c r="H783" s="606"/>
      <c r="I783" s="606"/>
      <c r="J783" s="606"/>
      <c r="K783" s="607"/>
      <c r="L783" s="597" t="s">
        <v>593</v>
      </c>
      <c r="M783" s="598"/>
      <c r="N783" s="598"/>
      <c r="O783" s="598"/>
      <c r="P783" s="598"/>
      <c r="Q783" s="598"/>
      <c r="R783" s="598"/>
      <c r="S783" s="598"/>
      <c r="T783" s="598"/>
      <c r="U783" s="598"/>
      <c r="V783" s="598"/>
      <c r="W783" s="598"/>
      <c r="X783" s="599"/>
      <c r="Y783" s="600">
        <v>0.19600000000000001</v>
      </c>
      <c r="Z783" s="601"/>
      <c r="AA783" s="601"/>
      <c r="AB783" s="611"/>
      <c r="AC783" s="605" t="s">
        <v>627</v>
      </c>
      <c r="AD783" s="606"/>
      <c r="AE783" s="606"/>
      <c r="AF783" s="606"/>
      <c r="AG783" s="607"/>
      <c r="AH783" s="597" t="s">
        <v>628</v>
      </c>
      <c r="AI783" s="598"/>
      <c r="AJ783" s="598"/>
      <c r="AK783" s="598"/>
      <c r="AL783" s="598"/>
      <c r="AM783" s="598"/>
      <c r="AN783" s="598"/>
      <c r="AO783" s="598"/>
      <c r="AP783" s="598"/>
      <c r="AQ783" s="598"/>
      <c r="AR783" s="598"/>
      <c r="AS783" s="598"/>
      <c r="AT783" s="599"/>
      <c r="AU783" s="600">
        <v>5.7000000000000002E-2</v>
      </c>
      <c r="AV783" s="601"/>
      <c r="AW783" s="601"/>
      <c r="AX783" s="602"/>
    </row>
    <row r="784" spans="1:50" ht="24.75" customHeight="1" x14ac:dyDescent="0.15">
      <c r="A784" s="630"/>
      <c r="B784" s="631"/>
      <c r="C784" s="631"/>
      <c r="D784" s="631"/>
      <c r="E784" s="631"/>
      <c r="F784" s="632"/>
      <c r="G784" s="605" t="s">
        <v>594</v>
      </c>
      <c r="H784" s="606"/>
      <c r="I784" s="606"/>
      <c r="J784" s="606"/>
      <c r="K784" s="607"/>
      <c r="L784" s="597" t="s">
        <v>626</v>
      </c>
      <c r="M784" s="598"/>
      <c r="N784" s="598"/>
      <c r="O784" s="598"/>
      <c r="P784" s="598"/>
      <c r="Q784" s="598"/>
      <c r="R784" s="598"/>
      <c r="S784" s="598"/>
      <c r="T784" s="598"/>
      <c r="U784" s="598"/>
      <c r="V784" s="598"/>
      <c r="W784" s="598"/>
      <c r="X784" s="599"/>
      <c r="Y784" s="600">
        <v>0.10199999999999999</v>
      </c>
      <c r="Z784" s="601"/>
      <c r="AA784" s="601"/>
      <c r="AB784" s="611"/>
      <c r="AC784" s="605" t="s">
        <v>595</v>
      </c>
      <c r="AD784" s="606"/>
      <c r="AE784" s="606"/>
      <c r="AF784" s="606"/>
      <c r="AG784" s="607"/>
      <c r="AH784" s="597" t="s">
        <v>631</v>
      </c>
      <c r="AI784" s="598"/>
      <c r="AJ784" s="598"/>
      <c r="AK784" s="598"/>
      <c r="AL784" s="598"/>
      <c r="AM784" s="598"/>
      <c r="AN784" s="598"/>
      <c r="AO784" s="598"/>
      <c r="AP784" s="598"/>
      <c r="AQ784" s="598"/>
      <c r="AR784" s="598"/>
      <c r="AS784" s="598"/>
      <c r="AT784" s="599"/>
      <c r="AU784" s="600">
        <v>9.7000000000000003E-2</v>
      </c>
      <c r="AV784" s="601"/>
      <c r="AW784" s="601"/>
      <c r="AX784" s="602"/>
    </row>
    <row r="785" spans="1:50" ht="24.75" customHeight="1" x14ac:dyDescent="0.15">
      <c r="A785" s="630"/>
      <c r="B785" s="631"/>
      <c r="C785" s="631"/>
      <c r="D785" s="631"/>
      <c r="E785" s="631"/>
      <c r="F785" s="632"/>
      <c r="G785" s="605" t="s">
        <v>196</v>
      </c>
      <c r="H785" s="606"/>
      <c r="I785" s="606"/>
      <c r="J785" s="606"/>
      <c r="K785" s="607"/>
      <c r="L785" s="597" t="s">
        <v>629</v>
      </c>
      <c r="M785" s="598"/>
      <c r="N785" s="598"/>
      <c r="O785" s="598"/>
      <c r="P785" s="598"/>
      <c r="Q785" s="598"/>
      <c r="R785" s="598"/>
      <c r="S785" s="598"/>
      <c r="T785" s="598"/>
      <c r="U785" s="598"/>
      <c r="V785" s="598"/>
      <c r="W785" s="598"/>
      <c r="X785" s="599"/>
      <c r="Y785" s="600">
        <v>0.14699999999999999</v>
      </c>
      <c r="Z785" s="601"/>
      <c r="AA785" s="601"/>
      <c r="AB785" s="611"/>
      <c r="AC785" s="605"/>
      <c r="AD785" s="606"/>
      <c r="AE785" s="606"/>
      <c r="AF785" s="606"/>
      <c r="AG785" s="607"/>
      <c r="AH785" s="597" t="s">
        <v>642</v>
      </c>
      <c r="AI785" s="598"/>
      <c r="AJ785" s="598"/>
      <c r="AK785" s="598"/>
      <c r="AL785" s="598"/>
      <c r="AM785" s="598"/>
      <c r="AN785" s="598"/>
      <c r="AO785" s="598"/>
      <c r="AP785" s="598"/>
      <c r="AQ785" s="598"/>
      <c r="AR785" s="598"/>
      <c r="AS785" s="598"/>
      <c r="AT785" s="599"/>
      <c r="AU785" s="600"/>
      <c r="AV785" s="601"/>
      <c r="AW785" s="601"/>
      <c r="AX785" s="602"/>
    </row>
    <row r="786" spans="1:50" ht="24"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2.0510000000000002</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0.5</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596</v>
      </c>
      <c r="D837" s="340"/>
      <c r="E837" s="340"/>
      <c r="F837" s="340"/>
      <c r="G837" s="340"/>
      <c r="H837" s="340"/>
      <c r="I837" s="340"/>
      <c r="J837" s="341">
        <v>5010005007398</v>
      </c>
      <c r="K837" s="342"/>
      <c r="L837" s="342"/>
      <c r="M837" s="342"/>
      <c r="N837" s="342"/>
      <c r="O837" s="342"/>
      <c r="P837" s="355" t="s">
        <v>618</v>
      </c>
      <c r="Q837" s="343"/>
      <c r="R837" s="343"/>
      <c r="S837" s="343"/>
      <c r="T837" s="343"/>
      <c r="U837" s="343"/>
      <c r="V837" s="343"/>
      <c r="W837" s="343"/>
      <c r="X837" s="343"/>
      <c r="Y837" s="344">
        <v>2.0499999999999998</v>
      </c>
      <c r="Z837" s="345"/>
      <c r="AA837" s="345"/>
      <c r="AB837" s="346"/>
      <c r="AC837" s="356" t="s">
        <v>523</v>
      </c>
      <c r="AD837" s="364"/>
      <c r="AE837" s="364"/>
      <c r="AF837" s="364"/>
      <c r="AG837" s="364"/>
      <c r="AH837" s="365">
        <v>3</v>
      </c>
      <c r="AI837" s="366"/>
      <c r="AJ837" s="366"/>
      <c r="AK837" s="366"/>
      <c r="AL837" s="350">
        <v>100</v>
      </c>
      <c r="AM837" s="351"/>
      <c r="AN837" s="351"/>
      <c r="AO837" s="352"/>
      <c r="AP837" s="353" t="s">
        <v>558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1" customHeight="1" x14ac:dyDescent="0.15">
      <c r="A870" s="372">
        <v>1</v>
      </c>
      <c r="B870" s="372">
        <v>1</v>
      </c>
      <c r="C870" s="354" t="s">
        <v>598</v>
      </c>
      <c r="D870" s="340"/>
      <c r="E870" s="340"/>
      <c r="F870" s="340"/>
      <c r="G870" s="340"/>
      <c r="H870" s="340"/>
      <c r="I870" s="340"/>
      <c r="J870" s="341" t="s">
        <v>601</v>
      </c>
      <c r="K870" s="342"/>
      <c r="L870" s="342"/>
      <c r="M870" s="342"/>
      <c r="N870" s="342"/>
      <c r="O870" s="342"/>
      <c r="P870" s="343" t="s">
        <v>597</v>
      </c>
      <c r="Q870" s="343"/>
      <c r="R870" s="343"/>
      <c r="S870" s="343"/>
      <c r="T870" s="343"/>
      <c r="U870" s="343"/>
      <c r="V870" s="343"/>
      <c r="W870" s="343"/>
      <c r="X870" s="343"/>
      <c r="Y870" s="344">
        <v>0.499</v>
      </c>
      <c r="Z870" s="345"/>
      <c r="AA870" s="345"/>
      <c r="AB870" s="346"/>
      <c r="AC870" s="356" t="s">
        <v>525</v>
      </c>
      <c r="AD870" s="364"/>
      <c r="AE870" s="364"/>
      <c r="AF870" s="364"/>
      <c r="AG870" s="364"/>
      <c r="AH870" s="365" t="s">
        <v>603</v>
      </c>
      <c r="AI870" s="366"/>
      <c r="AJ870" s="366"/>
      <c r="AK870" s="366"/>
      <c r="AL870" s="350" t="s">
        <v>624</v>
      </c>
      <c r="AM870" s="351"/>
      <c r="AN870" s="351"/>
      <c r="AO870" s="352"/>
      <c r="AP870" s="353" t="s">
        <v>603</v>
      </c>
      <c r="AQ870" s="353"/>
      <c r="AR870" s="353"/>
      <c r="AS870" s="353"/>
      <c r="AT870" s="353"/>
      <c r="AU870" s="353"/>
      <c r="AV870" s="353"/>
      <c r="AW870" s="353"/>
      <c r="AX870" s="353"/>
    </row>
    <row r="871" spans="1:50" ht="48.75" customHeight="1" x14ac:dyDescent="0.15">
      <c r="A871" s="372">
        <v>2</v>
      </c>
      <c r="B871" s="372">
        <v>1</v>
      </c>
      <c r="C871" s="354" t="s">
        <v>599</v>
      </c>
      <c r="D871" s="340"/>
      <c r="E871" s="340"/>
      <c r="F871" s="340"/>
      <c r="G871" s="340"/>
      <c r="H871" s="340"/>
      <c r="I871" s="340"/>
      <c r="J871" s="341" t="s">
        <v>601</v>
      </c>
      <c r="K871" s="342"/>
      <c r="L871" s="342"/>
      <c r="M871" s="342"/>
      <c r="N871" s="342"/>
      <c r="O871" s="342"/>
      <c r="P871" s="343" t="s">
        <v>597</v>
      </c>
      <c r="Q871" s="343"/>
      <c r="R871" s="343"/>
      <c r="S871" s="343"/>
      <c r="T871" s="343"/>
      <c r="U871" s="343"/>
      <c r="V871" s="343"/>
      <c r="W871" s="343"/>
      <c r="X871" s="343"/>
      <c r="Y871" s="344">
        <v>0.434</v>
      </c>
      <c r="Z871" s="345"/>
      <c r="AA871" s="345"/>
      <c r="AB871" s="346"/>
      <c r="AC871" s="356" t="s">
        <v>525</v>
      </c>
      <c r="AD871" s="356"/>
      <c r="AE871" s="356"/>
      <c r="AF871" s="356"/>
      <c r="AG871" s="356"/>
      <c r="AH871" s="365" t="s">
        <v>603</v>
      </c>
      <c r="AI871" s="366"/>
      <c r="AJ871" s="366"/>
      <c r="AK871" s="366"/>
      <c r="AL871" s="367" t="s">
        <v>625</v>
      </c>
      <c r="AM871" s="368"/>
      <c r="AN871" s="368"/>
      <c r="AO871" s="369"/>
      <c r="AP871" s="353" t="s">
        <v>601</v>
      </c>
      <c r="AQ871" s="353"/>
      <c r="AR871" s="353"/>
      <c r="AS871" s="353"/>
      <c r="AT871" s="353"/>
      <c r="AU871" s="353"/>
      <c r="AV871" s="353"/>
      <c r="AW871" s="353"/>
      <c r="AX871" s="353"/>
    </row>
    <row r="872" spans="1:50" ht="37.5" customHeight="1" x14ac:dyDescent="0.15">
      <c r="A872" s="372">
        <v>3</v>
      </c>
      <c r="B872" s="372">
        <v>1</v>
      </c>
      <c r="C872" s="354" t="s">
        <v>600</v>
      </c>
      <c r="D872" s="340"/>
      <c r="E872" s="340"/>
      <c r="F872" s="340"/>
      <c r="G872" s="340"/>
      <c r="H872" s="340"/>
      <c r="I872" s="340"/>
      <c r="J872" s="341" t="s">
        <v>601</v>
      </c>
      <c r="K872" s="342"/>
      <c r="L872" s="342"/>
      <c r="M872" s="342"/>
      <c r="N872" s="342"/>
      <c r="O872" s="342"/>
      <c r="P872" s="355" t="s">
        <v>597</v>
      </c>
      <c r="Q872" s="343"/>
      <c r="R872" s="343"/>
      <c r="S872" s="343"/>
      <c r="T872" s="343"/>
      <c r="U872" s="343"/>
      <c r="V872" s="343"/>
      <c r="W872" s="343"/>
      <c r="X872" s="343"/>
      <c r="Y872" s="344">
        <v>0.218</v>
      </c>
      <c r="Z872" s="345"/>
      <c r="AA872" s="345"/>
      <c r="AB872" s="346"/>
      <c r="AC872" s="356" t="s">
        <v>525</v>
      </c>
      <c r="AD872" s="356"/>
      <c r="AE872" s="356"/>
      <c r="AF872" s="356"/>
      <c r="AG872" s="356"/>
      <c r="AH872" s="348" t="s">
        <v>602</v>
      </c>
      <c r="AI872" s="349"/>
      <c r="AJ872" s="349"/>
      <c r="AK872" s="349"/>
      <c r="AL872" s="350" t="s">
        <v>625</v>
      </c>
      <c r="AM872" s="351"/>
      <c r="AN872" s="351"/>
      <c r="AO872" s="352"/>
      <c r="AP872" s="353" t="s">
        <v>603</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601</v>
      </c>
      <c r="F1102" s="371"/>
      <c r="G1102" s="371"/>
      <c r="H1102" s="371"/>
      <c r="I1102" s="371"/>
      <c r="J1102" s="341" t="s">
        <v>603</v>
      </c>
      <c r="K1102" s="342"/>
      <c r="L1102" s="342"/>
      <c r="M1102" s="342"/>
      <c r="N1102" s="342"/>
      <c r="O1102" s="342"/>
      <c r="P1102" s="355" t="s">
        <v>602</v>
      </c>
      <c r="Q1102" s="343"/>
      <c r="R1102" s="343"/>
      <c r="S1102" s="343"/>
      <c r="T1102" s="343"/>
      <c r="U1102" s="343"/>
      <c r="V1102" s="343"/>
      <c r="W1102" s="343"/>
      <c r="X1102" s="343"/>
      <c r="Y1102" s="344" t="s">
        <v>603</v>
      </c>
      <c r="Z1102" s="345"/>
      <c r="AA1102" s="345"/>
      <c r="AB1102" s="346"/>
      <c r="AC1102" s="347"/>
      <c r="AD1102" s="347"/>
      <c r="AE1102" s="347"/>
      <c r="AF1102" s="347"/>
      <c r="AG1102" s="347"/>
      <c r="AH1102" s="348" t="s">
        <v>602</v>
      </c>
      <c r="AI1102" s="349"/>
      <c r="AJ1102" s="349"/>
      <c r="AK1102" s="349"/>
      <c r="AL1102" s="350" t="s">
        <v>603</v>
      </c>
      <c r="AM1102" s="351"/>
      <c r="AN1102" s="351"/>
      <c r="AO1102" s="352"/>
      <c r="AP1102" s="353" t="s">
        <v>601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U134:AU135 AQ134:AQ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15" sqref="BI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5"/>
      <c r="AA2" s="826"/>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5"/>
      <c r="AA9" s="826"/>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5"/>
      <c r="AA51" s="826"/>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2018-08-07T01:54:13Z</cp:lastPrinted>
  <dcterms:created xsi:type="dcterms:W3CDTF">2012-03-13T00:50:25Z</dcterms:created>
  <dcterms:modified xsi:type="dcterms:W3CDTF">2020-11-17T12:20:40Z</dcterms:modified>
</cp:coreProperties>
</file>