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kihama\Desktop\"/>
    </mc:Choice>
  </mc:AlternateContent>
  <bookViews>
    <workbookView xWindow="0" yWindow="0" windowWidth="20490" windowHeight="76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21" i="3" l="1"/>
  <c r="P21" i="3"/>
  <c r="P29" i="3" l="1"/>
  <c r="P28" i="3" s="1"/>
  <c r="W29" i="3"/>
  <c r="L722" i="3" l="1"/>
  <c r="L723" i="3"/>
  <c r="L724" i="3"/>
  <c r="L725" i="3"/>
  <c r="L721" i="3"/>
  <c r="I721" i="3"/>
  <c r="I722" i="3"/>
  <c r="I723" i="3"/>
  <c r="I724" i="3"/>
  <c r="I725" i="3"/>
  <c r="AV2" i="3"/>
  <c r="AR2" i="3"/>
  <c r="C25" i="4"/>
  <c r="P18" i="3"/>
  <c r="P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W21" i="3"/>
  <c r="W18" i="3"/>
  <c r="W20" i="3" s="1"/>
</calcChain>
</file>

<file path=xl/sharedStrings.xml><?xml version="1.0" encoding="utf-8"?>
<sst xmlns="http://schemas.openxmlformats.org/spreadsheetml/2006/main" count="2933" uniqueCount="665">
  <si>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</si>
  <si>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</si>
  <si>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</si>
  <si>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</si>
  <si>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</si>
  <si>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</si>
  <si>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</si>
  <si>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</si>
  <si>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</si>
  <si>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</si>
  <si>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</si>
  <si>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</si>
  <si>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</si>
  <si>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</si>
  <si>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</si>
  <si>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</si>
  <si>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</si>
  <si>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</si>
  <si>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</si>
  <si>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</si>
  <si>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</si>
  <si>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</si>
  <si>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</si>
  <si>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</si>
  <si>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</si>
  <si>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</si>
  <si>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</si>
  <si>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</si>
  <si>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</si>
  <si>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</si>
  <si>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</si>
  <si>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</si>
  <si>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</si>
  <si>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</si>
  <si>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</si>
  <si>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</si>
  <si>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</si>
  <si>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</si>
  <si>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</si>
  <si>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</si>
  <si>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</si>
  <si>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</si>
  <si>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</si>
  <si>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</si>
  <si>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</si>
  <si>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</si>
  <si>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</si>
  <si>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</si>
  <si>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</si>
  <si>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</si>
  <si>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</si>
  <si>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</si>
  <si>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</si>
  <si>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</si>
  <si>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</si>
  <si>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</si>
  <si>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</si>
  <si>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</si>
  <si>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</si>
  <si>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</si>
  <si>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</si>
  <si>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</si>
  <si>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</si>
  <si>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</si>
  <si>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</si>
  <si>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</si>
  <si>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</si>
  <si>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</si>
  <si>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</si>
  <si>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</si>
  <si>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</si>
  <si>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</si>
  <si>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</si>
  <si>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</si>
  <si>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</si>
  <si>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</si>
  <si>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</si>
  <si>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</si>
  <si>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</si>
  <si>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</si>
  <si>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</si>
  <si>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</si>
  <si>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</si>
  <si>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</si>
  <si>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</si>
  <si>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</si>
  <si>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</si>
  <si>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</si>
  <si>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</si>
  <si>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</si>
  <si>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</si>
  <si>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</si>
  <si>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</si>
  <si>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</si>
  <si>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</si>
  <si>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</si>
  <si>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</si>
  <si>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</si>
  <si>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</si>
  <si>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</si>
  <si>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</si>
  <si>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</si>
  <si>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</si>
  <si>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</si>
  <si>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</si>
  <si>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</si>
  <si>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</si>
  <si>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</si>
  <si>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</si>
  <si>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</si>
  <si>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</si>
  <si>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</si>
  <si>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</si>
  <si>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</si>
  <si>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</si>
  <si>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</si>
  <si>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</si>
  <si>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</si>
  <si>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</si>
  <si>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</si>
  <si>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</si>
  <si>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</si>
  <si>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</si>
  <si>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</si>
  <si>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</si>
  <si>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</si>
  <si>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</si>
  <si>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</si>
  <si>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</si>
  <si>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</si>
  <si>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</si>
  <si>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</si>
  <si>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</si>
  <si>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</si>
  <si>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</si>
  <si>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</si>
  <si>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</si>
  <si>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</si>
  <si>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</si>
  <si>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</si>
  <si>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</si>
  <si>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</si>
  <si>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</si>
  <si>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</si>
  <si>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</si>
  <si>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</si>
  <si>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</si>
  <si>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</si>
  <si>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</si>
  <si>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</si>
  <si>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</si>
  <si>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</si>
  <si>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</si>
  <si>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</si>
  <si>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</si>
  <si>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</si>
  <si>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</si>
  <si>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</si>
  <si>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</si>
  <si>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</si>
  <si>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</si>
  <si>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</si>
  <si>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</si>
  <si>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</si>
  <si>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</si>
  <si>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</si>
  <si>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</si>
  <si>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</si>
  <si>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</si>
  <si>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</si>
  <si>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</si>
  <si>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</si>
  <si>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</si>
  <si>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</si>
  <si>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</si>
  <si>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</si>
  <si>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</si>
  <si>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</si>
  <si>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</si>
  <si>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</si>
  <si>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</si>
  <si>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</si>
  <si>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</si>
  <si>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</si>
  <si>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</si>
  <si>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</si>
  <si>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</si>
  <si>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</si>
  <si>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</si>
  <si>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</si>
  <si>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</si>
  <si>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</si>
  <si>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</si>
  <si>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</si>
  <si>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</si>
  <si>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</si>
  <si>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</si>
  <si>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</si>
  <si>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</si>
  <si>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</si>
  <si>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</si>
  <si>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</si>
  <si>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</si>
  <si>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</si>
  <si>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</si>
  <si>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</si>
  <si>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</si>
  <si>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</si>
  <si>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</si>
  <si>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</si>
  <si>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</si>
  <si>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</si>
  <si>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</si>
  <si>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</si>
  <si>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</si>
  <si>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</si>
  <si>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</si>
  <si>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</si>
  <si>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</si>
  <si>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</si>
  <si>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</si>
  <si>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</si>
  <si>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</si>
  <si>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</si>
  <si>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</si>
  <si>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</si>
  <si>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</si>
  <si>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</si>
  <si>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</si>
  <si>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</si>
  <si>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</si>
  <si>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</si>
  <si>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</si>
  <si>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</si>
  <si>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</si>
  <si>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</si>
  <si>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</si>
  <si>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</si>
  <si>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</si>
  <si>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</si>
  <si>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</si>
  <si>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</si>
  <si>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</si>
  <si>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</si>
  <si>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</si>
  <si>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</si>
  <si>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</si>
  <si>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</si>
  <si>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</si>
  <si>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</si>
  <si>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</si>
  <si>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</si>
  <si>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</si>
  <si>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</si>
  <si>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</si>
  <si>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</si>
  <si>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</si>
  <si>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</si>
  <si>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</si>
  <si>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</si>
  <si>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</si>
  <si>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</si>
  <si>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</si>
  <si>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</si>
  <si>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</si>
  <si>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</si>
  <si>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</si>
  <si>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</si>
  <si>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</si>
  <si>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</si>
  <si>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</si>
  <si>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</si>
  <si>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</si>
  <si>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</si>
  <si>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</si>
  <si>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</si>
  <si>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</si>
  <si>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</si>
  <si>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</si>
  <si>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</si>
  <si>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</si>
  <si>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</si>
  <si>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</si>
  <si>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</si>
  <si>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</si>
  <si>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</si>
  <si>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</si>
  <si>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</si>
  <si>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</si>
  <si>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</si>
  <si>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</si>
  <si>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</si>
  <si>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</si>
  <si>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</si>
  <si>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</si>
  <si>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</si>
  <si>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</si>
  <si>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</si>
  <si>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</si>
  <si>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</si>
  <si>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</si>
  <si>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</si>
  <si>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</si>
  <si>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</si>
  <si>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</si>
  <si>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</si>
  <si>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</si>
  <si>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</si>
  <si>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</si>
  <si>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</si>
  <si>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</si>
  <si>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</si>
  <si>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</si>
  <si>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</si>
  <si>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</si>
  <si>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</si>
  <si>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</si>
  <si>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</si>
  <si>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</si>
  <si>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</si>
  <si>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</si>
  <si>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</si>
  <si>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</si>
  <si>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</si>
  <si>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</si>
  <si>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</si>
  <si>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</si>
  <si>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</si>
  <si>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</si>
  <si>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</si>
  <si>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</si>
  <si>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</si>
  <si>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</si>
  <si>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</si>
  <si>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</si>
  <si>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</si>
  <si>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</si>
  <si>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</si>
  <si>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</si>
  <si>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</si>
  <si>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</si>
  <si>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</si>
  <si>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</si>
  <si>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</si>
  <si>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</si>
  <si>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</si>
  <si>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</si>
  <si>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</si>
  <si>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</si>
  <si>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</si>
  <si>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</si>
  <si>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</si>
  <si>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</si>
  <si>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</si>
  <si>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</si>
  <si>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</si>
  <si>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</si>
  <si>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</si>
  <si>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</si>
  <si>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</si>
  <si>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</si>
  <si>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</si>
  <si>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</si>
  <si>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</si>
  <si>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</si>
  <si>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</si>
  <si>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</si>
  <si>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</si>
  <si>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</si>
  <si>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</si>
  <si>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</si>
  <si>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</si>
  <si>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</si>
  <si>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</si>
  <si>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</si>
  <si>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</si>
  <si>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</si>
  <si>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</si>
  <si>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</si>
  <si>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</si>
  <si>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</si>
  <si>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</si>
  <si>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</si>
  <si>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</si>
  <si>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</si>
  <si>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</si>
  <si>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</si>
  <si>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</si>
  <si>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</si>
  <si>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</si>
  <si>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</si>
  <si>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</si>
  <si>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</si>
  <si>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</si>
  <si>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</si>
  <si>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</si>
  <si>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</si>
  <si>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</si>
  <si>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</si>
  <si>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</si>
  <si>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</si>
  <si>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</si>
  <si>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</si>
  <si>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</si>
  <si>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</si>
  <si>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</si>
  <si>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</si>
  <si>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</si>
  <si>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</si>
  <si>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</si>
  <si>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</si>
  <si>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</si>
  <si>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</si>
  <si>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</si>
  <si>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</si>
  <si>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</si>
  <si>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</si>
  <si>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</si>
  <si>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</si>
  <si>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</si>
  <si>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</si>
  <si>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</si>
  <si>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</si>
  <si>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</si>
  <si>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</si>
  <si>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</si>
  <si>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</si>
  <si>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</si>
  <si>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</si>
  <si>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</si>
  <si>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</si>
  <si>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</si>
  <si>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</si>
  <si>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</si>
  <si>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</si>
  <si>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</si>
  <si>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</si>
  <si>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</si>
  <si>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</si>
  <si>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</si>
  <si>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</si>
  <si>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</si>
  <si>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</si>
  <si>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</si>
  <si>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</si>
  <si>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</si>
  <si>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</si>
  <si>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</si>
  <si>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</si>
  <si>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</si>
  <si>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</si>
  <si>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</si>
  <si>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</si>
  <si>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</si>
  <si>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</si>
  <si>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</si>
  <si>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</si>
  <si>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</si>
  <si>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</si>
  <si>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</si>
  <si>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</si>
  <si>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</si>
  <si>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</si>
  <si>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</si>
  <si>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</si>
  <si>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</si>
  <si>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</si>
  <si>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</si>
  <si>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</si>
  <si>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</si>
  <si>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</si>
  <si>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</si>
  <si>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</si>
  <si>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</si>
  <si>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</si>
  <si>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</si>
  <si>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</si>
  <si>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</si>
  <si>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</si>
  <si>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</si>
  <si>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</si>
  <si>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</si>
  <si>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</si>
  <si>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</si>
  <si>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</si>
  <si>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</si>
  <si>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</si>
  <si>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</si>
  <si>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</si>
  <si>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</si>
  <si>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</si>
  <si>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</si>
  <si>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</si>
  <si>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</si>
  <si>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</si>
  <si>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</si>
  <si>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</si>
  <si>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</si>
  <si>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</si>
  <si>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</si>
  <si>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</si>
  <si>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</si>
  <si>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</si>
  <si>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</si>
  <si>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</si>
  <si>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</si>
  <si>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</si>
  <si>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</si>
  <si>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</si>
  <si>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</si>
  <si>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</si>
  <si>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</si>
  <si>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</si>
  <si>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</si>
  <si>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</si>
  <si>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</si>
  <si>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</si>
  <si>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</si>
  <si>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</si>
  <si>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</si>
  <si>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</si>
  <si>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</si>
  <si>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</si>
  <si>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</si>
  <si>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</si>
  <si>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</si>
  <si>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</si>
  <si>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</si>
  <si>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</si>
  <si>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</si>
  <si>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</si>
  <si>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</si>
  <si>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</si>
  <si>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</si>
  <si>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</si>
  <si>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</si>
  <si>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</si>
  <si>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</si>
  <si>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</si>
  <si>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</si>
  <si>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</si>
  <si>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</si>
  <si>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</si>
  <si>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</si>
  <si>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</si>
  <si>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</si>
  <si>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大学における医療人養成の在り方に関する調査研究</t>
  </si>
  <si>
    <t>高等教育局</t>
    <rPh sb="0" eb="2">
      <t>コウトウ</t>
    </rPh>
    <rPh sb="2" eb="4">
      <t>キョウイク</t>
    </rPh>
    <rPh sb="4" eb="5">
      <t>キョク</t>
    </rPh>
    <phoneticPr fontId="5"/>
  </si>
  <si>
    <t>医学教育課</t>
    <rPh sb="0" eb="2">
      <t>イガク</t>
    </rPh>
    <rPh sb="2" eb="4">
      <t>キョウイク</t>
    </rPh>
    <rPh sb="4" eb="5">
      <t>カ</t>
    </rPh>
    <phoneticPr fontId="5"/>
  </si>
  <si>
    <t>-</t>
    <phoneticPr fontId="5"/>
  </si>
  <si>
    <t>健康・医療戦略（平成26年7月22日閣議決定）
経済財政運営と改革の基本方針2014について（平成26年6月24日閣議決定）
日本再興戦略改訂2014（平成26年6月24日閣議決定）
社会保障制度改革国民会議報告書（平成25年8月6日）</t>
    <rPh sb="18" eb="20">
      <t>カクギ</t>
    </rPh>
    <rPh sb="20" eb="22">
      <t>ケッテイ</t>
    </rPh>
    <phoneticPr fontId="5"/>
  </si>
  <si>
    <t>　医師、歯科医師、その他の医療関係職種について、将来の医療提供体制の構築に向けて、大学・大学院において、今後どのような医療人材養成を行っていくべきか検討するための調査・研究を行う。</t>
  </si>
  <si>
    <t>大学改革推進委託費</t>
    <rPh sb="0" eb="2">
      <t>ダイガク</t>
    </rPh>
    <rPh sb="2" eb="4">
      <t>カイカク</t>
    </rPh>
    <rPh sb="4" eb="6">
      <t>スイシン</t>
    </rPh>
    <rPh sb="6" eb="8">
      <t>イタク</t>
    </rPh>
    <rPh sb="8" eb="9">
      <t>ヒ</t>
    </rPh>
    <phoneticPr fontId="5"/>
  </si>
  <si>
    <t>調査研究の成果を医学教育等の改善・充実のための国の施策に活用する</t>
  </si>
  <si>
    <t>調査研究の結果のうち、医学教育等の改善・充実のための施策の企画立案へ活用されているものの割合</t>
    <rPh sb="5" eb="7">
      <t>ケッカ</t>
    </rPh>
    <rPh sb="11" eb="13">
      <t>イガク</t>
    </rPh>
    <rPh sb="13" eb="15">
      <t>キョウイク</t>
    </rPh>
    <rPh sb="15" eb="16">
      <t>トウ</t>
    </rPh>
    <rPh sb="17" eb="19">
      <t>カイゼン</t>
    </rPh>
    <rPh sb="20" eb="22">
      <t>ジュウジツ</t>
    </rPh>
    <rPh sb="26" eb="28">
      <t>セサク</t>
    </rPh>
    <rPh sb="29" eb="31">
      <t>キカク</t>
    </rPh>
    <rPh sb="31" eb="33">
      <t>リツアン</t>
    </rPh>
    <rPh sb="34" eb="36">
      <t>カツヨウ</t>
    </rPh>
    <rPh sb="44" eb="46">
      <t>ワリアイ</t>
    </rPh>
    <phoneticPr fontId="5"/>
  </si>
  <si>
    <t>-</t>
    <phoneticPr fontId="5"/>
  </si>
  <si>
    <t>事業実施件数</t>
    <rPh sb="0" eb="2">
      <t>ジギョウ</t>
    </rPh>
    <rPh sb="2" eb="4">
      <t>ジッシ</t>
    </rPh>
    <rPh sb="4" eb="6">
      <t>ケンスウ</t>
    </rPh>
    <phoneticPr fontId="5"/>
  </si>
  <si>
    <t>-</t>
    <phoneticPr fontId="5"/>
  </si>
  <si>
    <t>-</t>
    <phoneticPr fontId="5"/>
  </si>
  <si>
    <t>件</t>
    <rPh sb="0" eb="1">
      <t>ケン</t>
    </rPh>
    <phoneticPr fontId="5"/>
  </si>
  <si>
    <t>執行額（千円）÷採択件数（件）　</t>
  </si>
  <si>
    <t>千円</t>
    <rPh sb="0" eb="2">
      <t>センエン</t>
    </rPh>
    <phoneticPr fontId="5"/>
  </si>
  <si>
    <t>医師 ・歯科医師等の高度医療人材養成数</t>
  </si>
  <si>
    <t>医師 ・歯科医師等の高度医療人材を養成するためのプログラム実施数</t>
  </si>
  <si>
    <t>本事業の結果を我が国の大学・大学院おける医療人材養成の在り方の検討において活用し、施策立案に着実につなげることで、将来の我が国の医療ニーズに対応できる高度医療人材が養成される。</t>
    <rPh sb="0" eb="1">
      <t>ホン</t>
    </rPh>
    <rPh sb="1" eb="3">
      <t>ジギョウ</t>
    </rPh>
    <rPh sb="4" eb="6">
      <t>ケッカ</t>
    </rPh>
    <rPh sb="7" eb="8">
      <t>ワ</t>
    </rPh>
    <rPh sb="9" eb="10">
      <t>クニ</t>
    </rPh>
    <rPh sb="27" eb="28">
      <t>ア</t>
    </rPh>
    <rPh sb="29" eb="30">
      <t>カタ</t>
    </rPh>
    <rPh sb="31" eb="33">
      <t>ケントウ</t>
    </rPh>
    <rPh sb="37" eb="39">
      <t>カツヨウ</t>
    </rPh>
    <rPh sb="41" eb="43">
      <t>セサク</t>
    </rPh>
    <rPh sb="43" eb="45">
      <t>リツアン</t>
    </rPh>
    <rPh sb="46" eb="48">
      <t>チャクジツ</t>
    </rPh>
    <rPh sb="57" eb="59">
      <t>ショウライ</t>
    </rPh>
    <rPh sb="60" eb="61">
      <t>ワ</t>
    </rPh>
    <rPh sb="62" eb="63">
      <t>クニ</t>
    </rPh>
    <rPh sb="64" eb="66">
      <t>イリョウ</t>
    </rPh>
    <rPh sb="70" eb="72">
      <t>タイオウ</t>
    </rPh>
    <rPh sb="75" eb="77">
      <t>コウド</t>
    </rPh>
    <rPh sb="77" eb="79">
      <t>イリョウ</t>
    </rPh>
    <rPh sb="79" eb="81">
      <t>ジンザイ</t>
    </rPh>
    <rPh sb="82" eb="84">
      <t>ヨウセイ</t>
    </rPh>
    <phoneticPr fontId="5"/>
  </si>
  <si>
    <t>健康長寿社会の実現のためには、我が国における医師・歯科医師をはじめとする医療人材を養成していく必要がある。本調査研究はこのような医療人材の養成を着実に行うために国として取り組むべき施策の企画立案に活用するものであり、社会のニーズを反映したものである。</t>
    <rPh sb="0" eb="2">
      <t>ケンコウ</t>
    </rPh>
    <rPh sb="2" eb="4">
      <t>チョウジュ</t>
    </rPh>
    <rPh sb="4" eb="6">
      <t>シャカイ</t>
    </rPh>
    <rPh sb="7" eb="9">
      <t>ジツゲン</t>
    </rPh>
    <rPh sb="15" eb="16">
      <t>ワ</t>
    </rPh>
    <rPh sb="17" eb="18">
      <t>クニ</t>
    </rPh>
    <rPh sb="22" eb="24">
      <t>イシ</t>
    </rPh>
    <rPh sb="25" eb="29">
      <t>シカイシ</t>
    </rPh>
    <rPh sb="38" eb="40">
      <t>ジンザイ</t>
    </rPh>
    <rPh sb="41" eb="43">
      <t>ヨウセイ</t>
    </rPh>
    <rPh sb="47" eb="49">
      <t>ヒツヨウ</t>
    </rPh>
    <rPh sb="53" eb="54">
      <t>ホン</t>
    </rPh>
    <rPh sb="54" eb="56">
      <t>チョウサ</t>
    </rPh>
    <rPh sb="56" eb="58">
      <t>ケンキュウ</t>
    </rPh>
    <rPh sb="64" eb="66">
      <t>イリョウ</t>
    </rPh>
    <rPh sb="66" eb="68">
      <t>ジンザイ</t>
    </rPh>
    <rPh sb="69" eb="71">
      <t>ヨウセイ</t>
    </rPh>
    <rPh sb="72" eb="74">
      <t>チャクジツ</t>
    </rPh>
    <rPh sb="75" eb="76">
      <t>オコナ</t>
    </rPh>
    <rPh sb="80" eb="81">
      <t>クニ</t>
    </rPh>
    <rPh sb="84" eb="85">
      <t>ト</t>
    </rPh>
    <rPh sb="86" eb="87">
      <t>ク</t>
    </rPh>
    <rPh sb="90" eb="92">
      <t>セサク</t>
    </rPh>
    <rPh sb="93" eb="95">
      <t>キカク</t>
    </rPh>
    <rPh sb="95" eb="97">
      <t>リツアン</t>
    </rPh>
    <rPh sb="98" eb="100">
      <t>カツヨウ</t>
    </rPh>
    <rPh sb="108" eb="110">
      <t>シャカイ</t>
    </rPh>
    <rPh sb="115" eb="117">
      <t>ハンエイ</t>
    </rPh>
    <phoneticPr fontId="5"/>
  </si>
  <si>
    <t>○</t>
  </si>
  <si>
    <t>本調査研究は、今後の社会・経済構造の変化に伴う保健医療分野のニーズに対応できる医療系人材の養成を着実に行うために国として取り組むべき施策の企画立案に活用するものであり、国が実施すべき優先度の高い事業である。</t>
    <rPh sb="0" eb="1">
      <t>ホン</t>
    </rPh>
    <rPh sb="1" eb="3">
      <t>チョウサ</t>
    </rPh>
    <rPh sb="3" eb="5">
      <t>ケンキュウ</t>
    </rPh>
    <rPh sb="39" eb="41">
      <t>イリョウ</t>
    </rPh>
    <rPh sb="41" eb="42">
      <t>ケイ</t>
    </rPh>
    <rPh sb="84" eb="85">
      <t>クニ</t>
    </rPh>
    <rPh sb="86" eb="88">
      <t>ジッシ</t>
    </rPh>
    <rPh sb="91" eb="94">
      <t>ユウセンド</t>
    </rPh>
    <rPh sb="95" eb="96">
      <t>タカ</t>
    </rPh>
    <rPh sb="97" eb="99">
      <t>ジギョウ</t>
    </rPh>
    <phoneticPr fontId="5"/>
  </si>
  <si>
    <t>支出先の選定に当たっては公募(企画競争)を実施し、その妥当性や競争性を確保している。</t>
    <rPh sb="15" eb="17">
      <t>キカク</t>
    </rPh>
    <rPh sb="17" eb="19">
      <t>キョウソウ</t>
    </rPh>
    <phoneticPr fontId="5"/>
  </si>
  <si>
    <t>無</t>
  </si>
  <si>
    <t>支出先の選定にあたっては、公募(企画競争)を実施し、受益者との負担関係が妥当なものとなっている。</t>
    <rPh sb="0" eb="2">
      <t>シシュツ</t>
    </rPh>
    <rPh sb="2" eb="3">
      <t>サキ</t>
    </rPh>
    <rPh sb="4" eb="6">
      <t>センテイ</t>
    </rPh>
    <rPh sb="13" eb="15">
      <t>コウボ</t>
    </rPh>
    <rPh sb="16" eb="18">
      <t>キカク</t>
    </rPh>
    <rPh sb="18" eb="20">
      <t>キョウソウ</t>
    </rPh>
    <rPh sb="22" eb="24">
      <t>ジッシ</t>
    </rPh>
    <rPh sb="26" eb="29">
      <t>ジュエキシャ</t>
    </rPh>
    <rPh sb="31" eb="33">
      <t>フタン</t>
    </rPh>
    <rPh sb="33" eb="35">
      <t>カンケイ</t>
    </rPh>
    <rPh sb="36" eb="38">
      <t>ダトウ</t>
    </rPh>
    <phoneticPr fontId="5"/>
  </si>
  <si>
    <t>契約・額の確定の際に、委託費の費目・使途の内容について厳正に確認を行い、妥当なコスト水準かの確認を行っている。</t>
    <rPh sb="0" eb="2">
      <t>ケイヤク</t>
    </rPh>
    <rPh sb="3" eb="4">
      <t>ガク</t>
    </rPh>
    <rPh sb="5" eb="7">
      <t>カクテイ</t>
    </rPh>
    <rPh sb="8" eb="9">
      <t>サイ</t>
    </rPh>
    <rPh sb="11" eb="14">
      <t>イタクヒ</t>
    </rPh>
    <rPh sb="15" eb="17">
      <t>ヒモク</t>
    </rPh>
    <rPh sb="18" eb="20">
      <t>シト</t>
    </rPh>
    <rPh sb="21" eb="23">
      <t>ナイヨウ</t>
    </rPh>
    <rPh sb="27" eb="29">
      <t>ゲンセイ</t>
    </rPh>
    <rPh sb="30" eb="32">
      <t>カクニン</t>
    </rPh>
    <rPh sb="33" eb="34">
      <t>オコナ</t>
    </rPh>
    <rPh sb="36" eb="38">
      <t>ダトウ</t>
    </rPh>
    <rPh sb="42" eb="44">
      <t>スイジュン</t>
    </rPh>
    <rPh sb="46" eb="48">
      <t>カクニン</t>
    </rPh>
    <rPh sb="49" eb="50">
      <t>オコナ</t>
    </rPh>
    <phoneticPr fontId="5"/>
  </si>
  <si>
    <t>契約・額の確定の際に、再委託先や再委託内容について厳正に確認するなど、資金の流れを確認している。</t>
    <rPh sb="0" eb="2">
      <t>ケイヤク</t>
    </rPh>
    <rPh sb="3" eb="4">
      <t>ガク</t>
    </rPh>
    <rPh sb="5" eb="7">
      <t>カクテイ</t>
    </rPh>
    <rPh sb="8" eb="9">
      <t>サイ</t>
    </rPh>
    <rPh sb="11" eb="14">
      <t>サイイタク</t>
    </rPh>
    <rPh sb="14" eb="15">
      <t>サキ</t>
    </rPh>
    <rPh sb="16" eb="19">
      <t>サイイタク</t>
    </rPh>
    <rPh sb="19" eb="21">
      <t>ナイヨウ</t>
    </rPh>
    <rPh sb="25" eb="27">
      <t>ゲンセイ</t>
    </rPh>
    <rPh sb="28" eb="30">
      <t>カクニン</t>
    </rPh>
    <rPh sb="35" eb="37">
      <t>シキン</t>
    </rPh>
    <rPh sb="38" eb="39">
      <t>ナガ</t>
    </rPh>
    <rPh sb="41" eb="43">
      <t>カクニン</t>
    </rPh>
    <phoneticPr fontId="5"/>
  </si>
  <si>
    <t>契約・額の確定の際に、委託費の費目・使途の内容について厳正に確認を行い、事業目的に即し真に必要なものに限定することとしている。</t>
  </si>
  <si>
    <t>‐</t>
  </si>
  <si>
    <t>事業期間中に委託先との連絡を密に取り、調査研究の円滑な進行と委託費の適切な使用について確認を行っている。</t>
    <rPh sb="0" eb="2">
      <t>ジギョウ</t>
    </rPh>
    <rPh sb="2" eb="4">
      <t>キカン</t>
    </rPh>
    <rPh sb="4" eb="5">
      <t>チュウ</t>
    </rPh>
    <rPh sb="6" eb="9">
      <t>イタクサキ</t>
    </rPh>
    <rPh sb="11" eb="13">
      <t>レンラク</t>
    </rPh>
    <rPh sb="14" eb="15">
      <t>ミツ</t>
    </rPh>
    <rPh sb="16" eb="17">
      <t>ト</t>
    </rPh>
    <rPh sb="19" eb="21">
      <t>チョウサ</t>
    </rPh>
    <rPh sb="21" eb="23">
      <t>ケンキュウ</t>
    </rPh>
    <rPh sb="24" eb="26">
      <t>エンカツ</t>
    </rPh>
    <rPh sb="27" eb="29">
      <t>シンコウ</t>
    </rPh>
    <rPh sb="30" eb="33">
      <t>イタクヒ</t>
    </rPh>
    <rPh sb="34" eb="36">
      <t>テキセツ</t>
    </rPh>
    <rPh sb="37" eb="39">
      <t>シヨウ</t>
    </rPh>
    <rPh sb="43" eb="45">
      <t>カクニン</t>
    </rPh>
    <rPh sb="46" eb="47">
      <t>オコナ</t>
    </rPh>
    <phoneticPr fontId="5"/>
  </si>
  <si>
    <t>事業目的は医療人養成の在り方に係る調査研究の実施とその成果の活用であり、調査研究結果の活用割合は事業目的にふさわしい成果目標である。</t>
    <rPh sb="5" eb="7">
      <t>イリョウ</t>
    </rPh>
    <rPh sb="7" eb="8">
      <t>ジン</t>
    </rPh>
    <rPh sb="8" eb="10">
      <t>ヨウセイ</t>
    </rPh>
    <rPh sb="11" eb="12">
      <t>ア</t>
    </rPh>
    <rPh sb="13" eb="14">
      <t>カタ</t>
    </rPh>
    <rPh sb="15" eb="16">
      <t>カカ</t>
    </rPh>
    <rPh sb="17" eb="19">
      <t>チョウサ</t>
    </rPh>
    <rPh sb="19" eb="21">
      <t>ケンキュウ</t>
    </rPh>
    <rPh sb="22" eb="24">
      <t>ジッシ</t>
    </rPh>
    <rPh sb="27" eb="29">
      <t>セイカ</t>
    </rPh>
    <rPh sb="30" eb="32">
      <t>カツヨウ</t>
    </rPh>
    <rPh sb="36" eb="38">
      <t>チョウサ</t>
    </rPh>
    <rPh sb="38" eb="40">
      <t>ケンキュウ</t>
    </rPh>
    <rPh sb="40" eb="42">
      <t>ケッカ</t>
    </rPh>
    <rPh sb="43" eb="45">
      <t>カツヨウ</t>
    </rPh>
    <rPh sb="45" eb="47">
      <t>ワリアイ</t>
    </rPh>
    <phoneticPr fontId="5"/>
  </si>
  <si>
    <t>支出先の選定に当たっては、公募により調査研究を最も効果的、効率的に実施可能な者を選び、事業の実効性・有効性を高めることとしている。</t>
    <rPh sb="7" eb="8">
      <t>ア</t>
    </rPh>
    <phoneticPr fontId="5"/>
  </si>
  <si>
    <t>当初見込みにおいて想定していたテーマ数の調査研究が着実に実施されている。</t>
    <rPh sb="25" eb="27">
      <t>チャクジツ</t>
    </rPh>
    <rPh sb="28" eb="30">
      <t>ジッシ</t>
    </rPh>
    <phoneticPr fontId="5"/>
  </si>
  <si>
    <t>本事業で得られた成果報告書については、医療人材養成の在り方に関する各種検討会での報告等を通じて活用の促進を図ることとしている。</t>
    <rPh sb="26" eb="27">
      <t>ア</t>
    </rPh>
    <rPh sb="28" eb="29">
      <t>カタ</t>
    </rPh>
    <rPh sb="30" eb="31">
      <t>カン</t>
    </rPh>
    <rPh sb="33" eb="35">
      <t>カクシュ</t>
    </rPh>
    <rPh sb="37" eb="38">
      <t>カイ</t>
    </rPh>
    <rPh sb="40" eb="42">
      <t>ホウコク</t>
    </rPh>
    <rPh sb="42" eb="43">
      <t>トウ</t>
    </rPh>
    <rPh sb="44" eb="45">
      <t>ツウ</t>
    </rPh>
    <rPh sb="47" eb="49">
      <t>カツヨウ</t>
    </rPh>
    <rPh sb="50" eb="52">
      <t>ソクシン</t>
    </rPh>
    <rPh sb="53" eb="54">
      <t>ハカ</t>
    </rPh>
    <phoneticPr fontId="5"/>
  </si>
  <si>
    <t>・経費の執行に関して、引き続き、事業年度毎に委託先から提出される実績報告書等において支出先・使途を把握し、委託費の使用状況や事業目的の整合性について厳しく確認を行う。</t>
    <rPh sb="1" eb="3">
      <t>ケイヒ</t>
    </rPh>
    <rPh sb="4" eb="6">
      <t>シッコウ</t>
    </rPh>
    <rPh sb="7" eb="8">
      <t>カン</t>
    </rPh>
    <rPh sb="11" eb="12">
      <t>ヒ</t>
    </rPh>
    <rPh sb="13" eb="14">
      <t>ツヅ</t>
    </rPh>
    <rPh sb="16" eb="18">
      <t>ジギョウ</t>
    </rPh>
    <rPh sb="18" eb="20">
      <t>ネンド</t>
    </rPh>
    <rPh sb="20" eb="21">
      <t>ゴト</t>
    </rPh>
    <rPh sb="22" eb="25">
      <t>イタクサキ</t>
    </rPh>
    <rPh sb="27" eb="29">
      <t>テイシュツ</t>
    </rPh>
    <rPh sb="32" eb="34">
      <t>ジッセキ</t>
    </rPh>
    <rPh sb="34" eb="37">
      <t>ホウコクショ</t>
    </rPh>
    <rPh sb="37" eb="38">
      <t>トウ</t>
    </rPh>
    <rPh sb="42" eb="44">
      <t>シシュツ</t>
    </rPh>
    <rPh sb="44" eb="45">
      <t>サキ</t>
    </rPh>
    <rPh sb="46" eb="48">
      <t>シト</t>
    </rPh>
    <rPh sb="49" eb="51">
      <t>ハアク</t>
    </rPh>
    <rPh sb="53" eb="55">
      <t>イタク</t>
    </rPh>
    <rPh sb="55" eb="56">
      <t>ヒ</t>
    </rPh>
    <rPh sb="57" eb="59">
      <t>シヨウ</t>
    </rPh>
    <rPh sb="59" eb="61">
      <t>ジョウキョウ</t>
    </rPh>
    <rPh sb="62" eb="64">
      <t>ジギョウ</t>
    </rPh>
    <rPh sb="64" eb="66">
      <t>モクテキ</t>
    </rPh>
    <rPh sb="67" eb="70">
      <t>セイゴウセイ</t>
    </rPh>
    <rPh sb="74" eb="75">
      <t>キビ</t>
    </rPh>
    <rPh sb="77" eb="79">
      <t>カクニン</t>
    </rPh>
    <rPh sb="80" eb="81">
      <t>オコナ</t>
    </rPh>
    <phoneticPr fontId="5"/>
  </si>
  <si>
    <t>A.一般社団法人 全国医学部長病院長会議</t>
    <rPh sb="2" eb="4">
      <t>イッパン</t>
    </rPh>
    <rPh sb="4" eb="6">
      <t>シャダン</t>
    </rPh>
    <rPh sb="6" eb="8">
      <t>ホウジン</t>
    </rPh>
    <rPh sb="9" eb="11">
      <t>ゼンコク</t>
    </rPh>
    <rPh sb="11" eb="13">
      <t>イガク</t>
    </rPh>
    <rPh sb="13" eb="15">
      <t>ブチョウ</t>
    </rPh>
    <rPh sb="15" eb="18">
      <t>ビョウインチョウ</t>
    </rPh>
    <rPh sb="18" eb="20">
      <t>カイギ</t>
    </rPh>
    <phoneticPr fontId="5"/>
  </si>
  <si>
    <t>事業活動費</t>
    <rPh sb="0" eb="2">
      <t>ジギョウ</t>
    </rPh>
    <rPh sb="2" eb="4">
      <t>カツドウ</t>
    </rPh>
    <rPh sb="4" eb="5">
      <t>ヒ</t>
    </rPh>
    <phoneticPr fontId="5"/>
  </si>
  <si>
    <t>一般社団法人全国医学部長病院長会議</t>
    <rPh sb="0" eb="2">
      <t>イッパン</t>
    </rPh>
    <rPh sb="2" eb="6">
      <t>シャダンホウジン</t>
    </rPh>
    <rPh sb="6" eb="8">
      <t>ゼンコク</t>
    </rPh>
    <rPh sb="8" eb="10">
      <t>イガク</t>
    </rPh>
    <rPh sb="10" eb="12">
      <t>ブチョウ</t>
    </rPh>
    <rPh sb="12" eb="15">
      <t>ビョウインチョウ</t>
    </rPh>
    <rPh sb="15" eb="17">
      <t>カイギ</t>
    </rPh>
    <phoneticPr fontId="3"/>
  </si>
  <si>
    <t>国立大学法人東京大学</t>
    <rPh sb="0" eb="2">
      <t>コクリツ</t>
    </rPh>
    <rPh sb="2" eb="4">
      <t>ダイガク</t>
    </rPh>
    <rPh sb="4" eb="6">
      <t>ホウジン</t>
    </rPh>
    <rPh sb="6" eb="8">
      <t>トウキョウ</t>
    </rPh>
    <rPh sb="8" eb="10">
      <t>ダイガク</t>
    </rPh>
    <phoneticPr fontId="3"/>
  </si>
  <si>
    <t>国立大学法人千葉大学</t>
    <rPh sb="0" eb="2">
      <t>コクリツ</t>
    </rPh>
    <rPh sb="2" eb="4">
      <t>ダイガク</t>
    </rPh>
    <rPh sb="4" eb="6">
      <t>ホウジン</t>
    </rPh>
    <rPh sb="6" eb="8">
      <t>チバ</t>
    </rPh>
    <rPh sb="8" eb="10">
      <t>ダイガク</t>
    </rPh>
    <phoneticPr fontId="3"/>
  </si>
  <si>
    <t>国立大学法人筑波大学</t>
    <rPh sb="0" eb="2">
      <t>コクリツ</t>
    </rPh>
    <rPh sb="2" eb="4">
      <t>ダイガク</t>
    </rPh>
    <rPh sb="4" eb="6">
      <t>ホウジン</t>
    </rPh>
    <rPh sb="6" eb="8">
      <t>ツクバ</t>
    </rPh>
    <rPh sb="8" eb="10">
      <t>ダイガク</t>
    </rPh>
    <phoneticPr fontId="3"/>
  </si>
  <si>
    <t>学校法人星薬科大学</t>
    <rPh sb="0" eb="2">
      <t>ガッコウ</t>
    </rPh>
    <rPh sb="2" eb="4">
      <t>ホウジン</t>
    </rPh>
    <rPh sb="4" eb="5">
      <t>ホシ</t>
    </rPh>
    <rPh sb="5" eb="7">
      <t>ヤッカ</t>
    </rPh>
    <rPh sb="7" eb="9">
      <t>ダイガク</t>
    </rPh>
    <phoneticPr fontId="5"/>
  </si>
  <si>
    <t>公益社団法人日本薬学会</t>
    <rPh sb="0" eb="2">
      <t>コウエキ</t>
    </rPh>
    <rPh sb="2" eb="6">
      <t>シャダンホウジン</t>
    </rPh>
    <rPh sb="6" eb="8">
      <t>ニホン</t>
    </rPh>
    <rPh sb="8" eb="10">
      <t>ヤクガク</t>
    </rPh>
    <phoneticPr fontId="3"/>
  </si>
  <si>
    <t>一般社団法人日本医学教育学会</t>
    <rPh sb="0" eb="2">
      <t>イッパン</t>
    </rPh>
    <rPh sb="2" eb="6">
      <t>シャダンホウジン</t>
    </rPh>
    <phoneticPr fontId="3"/>
  </si>
  <si>
    <t>公益財団法人日米医学医療交流財団</t>
  </si>
  <si>
    <t>一般社団法人日本看護系大学協議会</t>
  </si>
  <si>
    <t>地域医療に従事する医師の確保・養成のための調査・研究</t>
  </si>
  <si>
    <t>医学教育モデル・コア・カリキュラム等の次期改訂に向けた調査・研究</t>
  </si>
  <si>
    <t>看護師等の卒業時到達目標等に関する調査・研究</t>
  </si>
  <si>
    <t>薬学教育の改善・充実に関する調査研究</t>
  </si>
  <si>
    <t>国内外の医療系学部等におけるシミュレーション教育・研修に関する調査研究</t>
  </si>
  <si>
    <t>医学教育課長
森 孝之</t>
    <rPh sb="0" eb="2">
      <t>イガク</t>
    </rPh>
    <rPh sb="2" eb="4">
      <t>キョウイク</t>
    </rPh>
    <rPh sb="4" eb="6">
      <t>カチョウ</t>
    </rPh>
    <rPh sb="7" eb="8">
      <t>モリ</t>
    </rPh>
    <rPh sb="9" eb="11">
      <t>タカユキ</t>
    </rPh>
    <phoneticPr fontId="5"/>
  </si>
  <si>
    <t>　大学及び大学院において、教育内容・方法等の改善・充実を図り、我が国における今後の社会・経済構造の変化に伴う保健医療分野のニーズに対応した人材養成を行うため、大学及び大学院における医療人養成の在り方について、調査・研究を実施する。</t>
    <rPh sb="1" eb="3">
      <t>ダイガク</t>
    </rPh>
    <rPh sb="3" eb="4">
      <t>オヨ</t>
    </rPh>
    <rPh sb="5" eb="8">
      <t>ダイガクイン</t>
    </rPh>
    <rPh sb="13" eb="15">
      <t>キョウイク</t>
    </rPh>
    <rPh sb="15" eb="17">
      <t>ナイヨウ</t>
    </rPh>
    <rPh sb="18" eb="20">
      <t>ホウホウ</t>
    </rPh>
    <rPh sb="20" eb="21">
      <t>トウ</t>
    </rPh>
    <rPh sb="22" eb="24">
      <t>カイゼン</t>
    </rPh>
    <rPh sb="25" eb="27">
      <t>ジュウジツ</t>
    </rPh>
    <rPh sb="28" eb="29">
      <t>ハカ</t>
    </rPh>
    <rPh sb="69" eb="71">
      <t>ジンザイ</t>
    </rPh>
    <rPh sb="71" eb="73">
      <t>ヨウセイ</t>
    </rPh>
    <rPh sb="74" eb="75">
      <t>オコナ</t>
    </rPh>
    <phoneticPr fontId="5"/>
  </si>
  <si>
    <t>執行額（千円）/採択件数（件）</t>
    <rPh sb="0" eb="2">
      <t>シッコウ</t>
    </rPh>
    <rPh sb="2" eb="3">
      <t>ガク</t>
    </rPh>
    <rPh sb="4" eb="6">
      <t>センエン</t>
    </rPh>
    <rPh sb="8" eb="10">
      <t>サイタク</t>
    </rPh>
    <rPh sb="10" eb="12">
      <t>ケンスウ</t>
    </rPh>
    <rPh sb="13" eb="14">
      <t>ケン</t>
    </rPh>
    <phoneticPr fontId="5"/>
  </si>
  <si>
    <t>-</t>
  </si>
  <si>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</si>
  <si>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</si>
  <si>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</si>
  <si>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</si>
  <si>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</si>
  <si>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</si>
  <si>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</si>
  <si>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</si>
  <si>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</si>
  <si>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4　個性が輝く高等教育の振興</t>
    <phoneticPr fontId="5"/>
  </si>
  <si>
    <t>4-1　大学などにおける教育研究の質の向上</t>
    <rPh sb="4" eb="6">
      <t>ダイガク</t>
    </rPh>
    <rPh sb="12" eb="14">
      <t>キョウイク</t>
    </rPh>
    <rPh sb="14" eb="16">
      <t>ケンキュウ</t>
    </rPh>
    <rPh sb="17" eb="18">
      <t>シツ</t>
    </rPh>
    <rPh sb="19" eb="21">
      <t>コウジョウ</t>
    </rPh>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</si>
  <si>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</si>
  <si>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</si>
  <si>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</si>
  <si>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</si>
  <si>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</si>
  <si>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</si>
  <si>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</si>
  <si>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</si>
  <si>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</si>
  <si>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本調査研究は、「健康・医療戦略」等を踏まえ、今後の社会・経済構造の変化に伴う保健医療分野のニーズに対応できる医療系人材の養成を着実に行うために例えば、医学・歯学教育モデル・コア・カリキュラムの改訂等、国として取り組むべき施策の企画立案に活用するものである。このため、本調査研究は適切かつ優先度が高い事業である。</t>
    <rPh sb="8" eb="10">
      <t>ケンコウ</t>
    </rPh>
    <rPh sb="11" eb="13">
      <t>イリョウ</t>
    </rPh>
    <rPh sb="13" eb="15">
      <t>センリャク</t>
    </rPh>
    <rPh sb="16" eb="17">
      <t>トウ</t>
    </rPh>
    <rPh sb="18" eb="19">
      <t>フ</t>
    </rPh>
    <rPh sb="71" eb="72">
      <t>タト</t>
    </rPh>
    <rPh sb="75" eb="77">
      <t>イガク</t>
    </rPh>
    <rPh sb="78" eb="79">
      <t>ハ</t>
    </rPh>
    <rPh sb="79" eb="80">
      <t>ガク</t>
    </rPh>
    <rPh sb="80" eb="82">
      <t>キョウイク</t>
    </rPh>
    <rPh sb="96" eb="98">
      <t>カイテイ</t>
    </rPh>
    <rPh sb="98" eb="99">
      <t>トウ</t>
    </rPh>
    <rPh sb="133" eb="136">
      <t>ホンチョウサ</t>
    </rPh>
    <rPh sb="136" eb="138">
      <t>ケンキュウ</t>
    </rPh>
    <rPh sb="139" eb="141">
      <t>テキセツ</t>
    </rPh>
    <rPh sb="143" eb="146">
      <t>ユウセンド</t>
    </rPh>
    <rPh sb="147" eb="148">
      <t>タカ</t>
    </rPh>
    <rPh sb="149" eb="151">
      <t>ジギョウ</t>
    </rPh>
    <phoneticPr fontId="5"/>
  </si>
  <si>
    <t>・本調査研究は、大学・大学院において我が国の健康長寿社会の実現に必要な医療系人材の養成を着実に行うため、国として取り組むべき施策の企画立案に活用するものであり、医学教育及び歯学教育モデル・コア・カリキュラムの改訂に関する調査研究等、適切なテーマ設定を行い調査研究を実施した。
・支出先の選定に当たっては公募を行い、事業の実効性・有効性を高めた。また、経費の執行に関しては、委託先から提出される実績報告書等において支出先・使途を把握し、委託費の使用状況や事業目的との整合性について確認を行っている。</t>
    <rPh sb="1" eb="2">
      <t>ホン</t>
    </rPh>
    <rPh sb="2" eb="4">
      <t>チョウサ</t>
    </rPh>
    <rPh sb="4" eb="6">
      <t>ケンキュウ</t>
    </rPh>
    <rPh sb="80" eb="82">
      <t>イガク</t>
    </rPh>
    <rPh sb="82" eb="84">
      <t>キョウイク</t>
    </rPh>
    <rPh sb="84" eb="85">
      <t>オヨ</t>
    </rPh>
    <rPh sb="86" eb="88">
      <t>シガク</t>
    </rPh>
    <rPh sb="88" eb="90">
      <t>キョウイク</t>
    </rPh>
    <rPh sb="104" eb="106">
      <t>カイテイ</t>
    </rPh>
    <rPh sb="107" eb="108">
      <t>カン</t>
    </rPh>
    <rPh sb="110" eb="112">
      <t>チョウサ</t>
    </rPh>
    <rPh sb="112" eb="114">
      <t>ケンキュウ</t>
    </rPh>
    <rPh sb="114" eb="115">
      <t>トウ</t>
    </rPh>
    <rPh sb="116" eb="118">
      <t>テキセツ</t>
    </rPh>
    <rPh sb="122" eb="124">
      <t>セッテイ</t>
    </rPh>
    <rPh sb="125" eb="126">
      <t>オコナ</t>
    </rPh>
    <rPh sb="127" eb="129">
      <t>チョウサ</t>
    </rPh>
    <rPh sb="129" eb="131">
      <t>ケンキュウ</t>
    </rPh>
    <rPh sb="132" eb="134">
      <t>ジッシ</t>
    </rPh>
    <rPh sb="157" eb="159">
      <t>ジギョウ</t>
    </rPh>
    <rPh sb="160" eb="163">
      <t>ジッコウセイ</t>
    </rPh>
    <rPh sb="164" eb="167">
      <t>ユウコウセイ</t>
    </rPh>
    <rPh sb="168" eb="169">
      <t>タカ</t>
    </rPh>
    <rPh sb="175" eb="177">
      <t>ケイヒ</t>
    </rPh>
    <rPh sb="178" eb="180">
      <t>シッコウ</t>
    </rPh>
    <rPh sb="181" eb="182">
      <t>カン</t>
    </rPh>
    <rPh sb="186" eb="189">
      <t>イタクサキ</t>
    </rPh>
    <rPh sb="191" eb="193">
      <t>テイシュツ</t>
    </rPh>
    <rPh sb="196" eb="198">
      <t>ジッセキ</t>
    </rPh>
    <rPh sb="198" eb="201">
      <t>ホウコクショ</t>
    </rPh>
    <rPh sb="201" eb="202">
      <t>トウ</t>
    </rPh>
    <rPh sb="206" eb="208">
      <t>シシュツ</t>
    </rPh>
    <rPh sb="208" eb="209">
      <t>サキ</t>
    </rPh>
    <rPh sb="210" eb="212">
      <t>シト</t>
    </rPh>
    <rPh sb="213" eb="215">
      <t>ハアク</t>
    </rPh>
    <rPh sb="217" eb="219">
      <t>イタク</t>
    </rPh>
    <rPh sb="219" eb="220">
      <t>ヒ</t>
    </rPh>
    <rPh sb="221" eb="223">
      <t>シヨウ</t>
    </rPh>
    <rPh sb="223" eb="225">
      <t>ジョウキョウ</t>
    </rPh>
    <rPh sb="226" eb="228">
      <t>ジギョウ</t>
    </rPh>
    <rPh sb="228" eb="230">
      <t>モクテキ</t>
    </rPh>
    <rPh sb="232" eb="235">
      <t>セイゴウセイ</t>
    </rPh>
    <rPh sb="239" eb="241">
      <t>カクニン</t>
    </rPh>
    <rPh sb="242" eb="243">
      <t>オコナ</t>
    </rPh>
    <phoneticPr fontId="5"/>
  </si>
  <si>
    <t>新27-0020</t>
    <rPh sb="0" eb="1">
      <t>シン</t>
    </rPh>
    <phoneticPr fontId="5"/>
  </si>
  <si>
    <t>A.大学改革推進委託</t>
    <rPh sb="2" eb="4">
      <t>ダイガク</t>
    </rPh>
    <rPh sb="4" eb="6">
      <t>カイカク</t>
    </rPh>
    <rPh sb="6" eb="8">
      <t>スイシン</t>
    </rPh>
    <rPh sb="8" eb="10">
      <t>イタク</t>
    </rPh>
    <phoneticPr fontId="5"/>
  </si>
  <si>
    <t>医療系大学院における教育研究の実態に関する調査・研究</t>
    <rPh sb="0" eb="2">
      <t>イリョウ</t>
    </rPh>
    <rPh sb="2" eb="3">
      <t>ケイ</t>
    </rPh>
    <rPh sb="3" eb="6">
      <t>ダイガクイン</t>
    </rPh>
    <rPh sb="10" eb="12">
      <t>キョウイク</t>
    </rPh>
    <rPh sb="12" eb="14">
      <t>ケンキュウ</t>
    </rPh>
    <rPh sb="15" eb="17">
      <t>ジッタイ</t>
    </rPh>
    <rPh sb="18" eb="19">
      <t>カン</t>
    </rPh>
    <rPh sb="21" eb="23">
      <t>チョウサ</t>
    </rPh>
    <rPh sb="24" eb="26">
      <t>ケンキュウ</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</si>
  <si>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</si>
  <si>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医学教育モデル・コア・カリキュラム等の次期改訂に向けた調査・研究</t>
    <rPh sb="0" eb="2">
      <t>イガク</t>
    </rPh>
    <rPh sb="2" eb="4">
      <t>キョウイク</t>
    </rPh>
    <phoneticPr fontId="5"/>
  </si>
  <si>
    <t>調査解析費、雑役務費等</t>
    <rPh sb="0" eb="2">
      <t>チョウサ</t>
    </rPh>
    <rPh sb="2" eb="4">
      <t>カイセキ</t>
    </rPh>
    <rPh sb="10" eb="11">
      <t>トウ</t>
    </rPh>
    <phoneticPr fontId="5"/>
  </si>
  <si>
    <t>人件費</t>
    <phoneticPr fontId="5"/>
  </si>
  <si>
    <t>職員給与、調査謝金等</t>
    <rPh sb="0" eb="2">
      <t>ショクイン</t>
    </rPh>
    <rPh sb="2" eb="4">
      <t>キュウヨ</t>
    </rPh>
    <rPh sb="5" eb="7">
      <t>チョウサ</t>
    </rPh>
    <rPh sb="7" eb="9">
      <t>シャキン</t>
    </rPh>
    <rPh sb="9" eb="10">
      <t>トウ</t>
    </rPh>
    <phoneticPr fontId="5"/>
  </si>
  <si>
    <t>旅費</t>
    <rPh sb="0" eb="2">
      <t>リョヒ</t>
    </rPh>
    <phoneticPr fontId="5"/>
  </si>
  <si>
    <t>一般管理費</t>
    <rPh sb="0" eb="2">
      <t>イッパン</t>
    </rPh>
    <rPh sb="2" eb="5">
      <t>カンリヒ</t>
    </rPh>
    <phoneticPr fontId="5"/>
  </si>
  <si>
    <t>国内調査旅費、委員招へい旅費等</t>
    <rPh sb="0" eb="2">
      <t>コクナイ</t>
    </rPh>
    <rPh sb="2" eb="4">
      <t>チョウサ</t>
    </rPh>
    <rPh sb="4" eb="6">
      <t>リョヒ</t>
    </rPh>
    <rPh sb="7" eb="9">
      <t>イイン</t>
    </rPh>
    <rPh sb="9" eb="10">
      <t>ショウ</t>
    </rPh>
    <rPh sb="12" eb="14">
      <t>リョヒ</t>
    </rPh>
    <rPh sb="14" eb="15">
      <t>トウ</t>
    </rPh>
    <phoneticPr fontId="5"/>
  </si>
  <si>
    <t>○</t>
    <phoneticPr fontId="5"/>
  </si>
  <si>
    <t>84,992千円／11件</t>
    <rPh sb="6" eb="8">
      <t>センエン</t>
    </rPh>
    <rPh sb="11" eb="12">
      <t>ケン</t>
    </rPh>
    <phoneticPr fontId="5"/>
  </si>
  <si>
    <t>99,674千円／9件</t>
    <rPh sb="6" eb="8">
      <t>センエン</t>
    </rPh>
    <rPh sb="10" eb="11">
      <t>ケン</t>
    </rPh>
    <phoneticPr fontId="5"/>
  </si>
  <si>
    <t>委員等旅費</t>
    <phoneticPr fontId="5"/>
  </si>
  <si>
    <t>諸謝金</t>
    <rPh sb="0" eb="3">
      <t>ショシャキン</t>
    </rPh>
    <phoneticPr fontId="5"/>
  </si>
  <si>
    <t>-</t>
    <phoneticPr fontId="5"/>
  </si>
  <si>
    <t>-</t>
    <phoneticPr fontId="5"/>
  </si>
  <si>
    <t>各委託先からの成果報告書</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</si>
  <si>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</si>
  <si>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</si>
  <si>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</si>
  <si>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</si>
  <si>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</si>
  <si>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</si>
  <si>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</si>
  <si>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</si>
  <si>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</si>
  <si>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</si>
  <si>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</si>
  <si>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</si>
  <si>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</si>
  <si>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</si>
  <si>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</si>
  <si>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</si>
  <si>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</si>
  <si>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</si>
  <si>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執行等改善</t>
  </si>
  <si>
    <t>実績報告書等において支出先・使途を把握し、積算単価を再検証するなどしてメリハリのある予算配分を行い、効果的・効率的な予算執行に努める。</t>
    <phoneticPr fontId="5"/>
  </si>
  <si>
    <t>１．事業評価の観点 ： 本事業は、我が国における今後の社会・経済構造の変化に伴う保健医療分野のニーズに対応するため、大学及び大学院における医療人養成の在り方について検討するための調査・研究を実施するものであり、事業評価に当たっては事業成果等及び予算執行状況の観点から評価を行った。
２．所見 ： 本事業は、大学・大学院において我が国の健康長寿社会の実現に必要な医療系人材の養成を着実に行うため、国として取り組むべき施策の企画立案に活用するものであり、医学教育及び歯学教育モデル・コア・カリキュラムの改訂に関する調査研究等、適切なテーマ設定を行い調査研究を実施しているものと認められるが、実績報告書等において支出先・使途を把握し、積算単価を再検証するなど、引き続きコスト削減に努めるとともに、メリハリのある予算配分を行うなど、効果的・効率的な予算執行に努めるべきである。</t>
    <phoneticPr fontId="5"/>
  </si>
  <si>
    <t>調査・研究を委託していた事項のうち、一部が29年度をもって終了したことによる減。</t>
    <rPh sb="3" eb="5">
      <t>ケンキュウ</t>
    </rPh>
    <rPh sb="6" eb="8">
      <t>イタク</t>
    </rPh>
    <rPh sb="12" eb="14">
      <t>ジコウ</t>
    </rPh>
    <rPh sb="18" eb="20">
      <t>イチブ</t>
    </rPh>
    <rPh sb="23" eb="25">
      <t>ネンド</t>
    </rPh>
    <rPh sb="29" eb="31">
      <t>シュウリョウ</t>
    </rPh>
    <rPh sb="38" eb="39">
      <t>ゲン</t>
    </rPh>
    <phoneticPr fontId="5"/>
  </si>
  <si>
    <t>94083千円／11件</t>
    <rPh sb="5" eb="7">
      <t>センエン</t>
    </rPh>
    <rPh sb="10" eb="11">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</si>
</sst>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89646</xdr:colOff>
      <xdr:row>740</xdr:row>
      <xdr:rowOff>123265</xdr:rowOff>
    </xdr:from>
    <xdr:to>
      <xdr:col>33</xdr:col>
      <xdr:colOff>138639</xdr:colOff>
      <xdr:row>743</xdr:row>
      <xdr:rowOff>111935</xdr:rowOff>
    </xdr:to>
    <xdr:sp macro="" textlink="">
      <xdr:nvSpPr>
        <xdr:cNvPr id="11" name="Rectangle 1">
          <a:extLst>
            <a:ext uri="{FF2B5EF4-FFF2-40B4-BE49-F238E27FC236}">
              <a16:creationId xmlns:a16="http://schemas.microsoft.com/office/drawing/2014/main" id="{EBE4E217-6919-4B3F-8C3F-A3CEEAC3082D}"/>
            </a:ext>
          </a:extLst>
        </xdr:cNvPr>
        <xdr:cNvSpPr>
          <a:spLocks noChangeArrowheads="1"/>
        </xdr:cNvSpPr>
      </xdr:nvSpPr>
      <xdr:spPr bwMode="auto">
        <a:xfrm>
          <a:off x="4490196" y="46662415"/>
          <a:ext cx="2249268" cy="1045945"/>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94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34</xdr:col>
      <xdr:colOff>56030</xdr:colOff>
      <xdr:row>740</xdr:row>
      <xdr:rowOff>347379</xdr:rowOff>
    </xdr:from>
    <xdr:to>
      <xdr:col>44</xdr:col>
      <xdr:colOff>39220</xdr:colOff>
      <xdr:row>742</xdr:row>
      <xdr:rowOff>112862</xdr:rowOff>
    </xdr:to>
    <xdr:sp macro="" textlink="">
      <xdr:nvSpPr>
        <xdr:cNvPr id="12" name="Text Box 3">
          <a:extLst>
            <a:ext uri="{FF2B5EF4-FFF2-40B4-BE49-F238E27FC236}">
              <a16:creationId xmlns:a16="http://schemas.microsoft.com/office/drawing/2014/main" id="{BE614E22-9DD7-4DBF-BB5F-22CB7AA8C66D}"/>
            </a:ext>
          </a:extLst>
        </xdr:cNvPr>
        <xdr:cNvSpPr txBox="1">
          <a:spLocks noChangeArrowheads="1"/>
        </xdr:cNvSpPr>
      </xdr:nvSpPr>
      <xdr:spPr bwMode="auto">
        <a:xfrm>
          <a:off x="6856880" y="46886529"/>
          <a:ext cx="1983440" cy="470333"/>
        </a:xfrm>
        <a:prstGeom prst="rect">
          <a:avLst/>
        </a:prstGeom>
        <a:solidFill>
          <a:sysClr val="window" lastClr="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43</xdr:col>
      <xdr:colOff>67238</xdr:colOff>
      <xdr:row>740</xdr:row>
      <xdr:rowOff>324967</xdr:rowOff>
    </xdr:from>
    <xdr:to>
      <xdr:col>43</xdr:col>
      <xdr:colOff>114863</xdr:colOff>
      <xdr:row>742</xdr:row>
      <xdr:rowOff>58827</xdr:rowOff>
    </xdr:to>
    <xdr:sp macro="" textlink="">
      <xdr:nvSpPr>
        <xdr:cNvPr id="13" name="AutoShape 51">
          <a:extLst>
            <a:ext uri="{FF2B5EF4-FFF2-40B4-BE49-F238E27FC236}">
              <a16:creationId xmlns:a16="http://schemas.microsoft.com/office/drawing/2014/main" id="{B40003C3-E7DD-4CD3-A85F-F0CCC8CFBE5A}"/>
            </a:ext>
          </a:extLst>
        </xdr:cNvPr>
        <xdr:cNvSpPr>
          <a:spLocks/>
        </xdr:cNvSpPr>
      </xdr:nvSpPr>
      <xdr:spPr bwMode="auto">
        <a:xfrm>
          <a:off x="8668313" y="46864117"/>
          <a:ext cx="47625" cy="438710"/>
        </a:xfrm>
        <a:prstGeom prst="rightBrace">
          <a:avLst>
            <a:gd name="adj1" fmla="val 58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156878</xdr:colOff>
      <xdr:row>741</xdr:row>
      <xdr:rowOff>0</xdr:rowOff>
    </xdr:from>
    <xdr:to>
      <xdr:col>48</xdr:col>
      <xdr:colOff>109143</xdr:colOff>
      <xdr:row>742</xdr:row>
      <xdr:rowOff>8964</xdr:rowOff>
    </xdr:to>
    <xdr:sp macro="" textlink="">
      <xdr:nvSpPr>
        <xdr:cNvPr id="14" name="Text Box 52">
          <a:extLst>
            <a:ext uri="{FF2B5EF4-FFF2-40B4-BE49-F238E27FC236}">
              <a16:creationId xmlns:a16="http://schemas.microsoft.com/office/drawing/2014/main" id="{6DCC87E3-7BF4-4B51-8AB7-7D9854F24CD5}"/>
            </a:ext>
          </a:extLst>
        </xdr:cNvPr>
        <xdr:cNvSpPr txBox="1">
          <a:spLocks noChangeArrowheads="1"/>
        </xdr:cNvSpPr>
      </xdr:nvSpPr>
      <xdr:spPr bwMode="auto">
        <a:xfrm>
          <a:off x="8757953" y="46891575"/>
          <a:ext cx="952390" cy="3613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33616</xdr:colOff>
      <xdr:row>743</xdr:row>
      <xdr:rowOff>201707</xdr:rowOff>
    </xdr:from>
    <xdr:to>
      <xdr:col>36</xdr:col>
      <xdr:colOff>100151</xdr:colOff>
      <xdr:row>746</xdr:row>
      <xdr:rowOff>100854</xdr:rowOff>
    </xdr:to>
    <xdr:sp macro="" textlink="">
      <xdr:nvSpPr>
        <xdr:cNvPr id="15" name="AutoShape 5">
          <a:extLst>
            <a:ext uri="{FF2B5EF4-FFF2-40B4-BE49-F238E27FC236}">
              <a16:creationId xmlns:a16="http://schemas.microsoft.com/office/drawing/2014/main" id="{C206ED73-62F8-4AD1-A1DD-634546439ECD}"/>
            </a:ext>
          </a:extLst>
        </xdr:cNvPr>
        <xdr:cNvSpPr>
          <a:spLocks noChangeArrowheads="1"/>
        </xdr:cNvSpPr>
      </xdr:nvSpPr>
      <xdr:spPr bwMode="auto">
        <a:xfrm>
          <a:off x="3834091" y="47798132"/>
          <a:ext cx="3466960" cy="956422"/>
        </a:xfrm>
        <a:prstGeom prst="bracketPair">
          <a:avLst>
            <a:gd name="adj" fmla="val 9299"/>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大学及び大学院における医療人養成の在り方に関する調査・研究を委託し、その成果を踏まえて医学教育の改善・充実を図るとともに、成果を広く公表する。</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28</xdr:col>
      <xdr:colOff>134474</xdr:colOff>
      <xdr:row>746</xdr:row>
      <xdr:rowOff>313768</xdr:rowOff>
    </xdr:from>
    <xdr:to>
      <xdr:col>28</xdr:col>
      <xdr:colOff>142365</xdr:colOff>
      <xdr:row>748</xdr:row>
      <xdr:rowOff>137273</xdr:rowOff>
    </xdr:to>
    <xdr:cxnSp macro="">
      <xdr:nvCxnSpPr>
        <xdr:cNvPr id="16" name="直線矢印コネクタ 15">
          <a:extLst>
            <a:ext uri="{FF2B5EF4-FFF2-40B4-BE49-F238E27FC236}">
              <a16:creationId xmlns:a16="http://schemas.microsoft.com/office/drawing/2014/main" id="{99F6FA05-0D5B-4CED-B8C1-BDE147532293}"/>
            </a:ext>
          </a:extLst>
        </xdr:cNvPr>
        <xdr:cNvCxnSpPr/>
      </xdr:nvCxnSpPr>
      <xdr:spPr>
        <a:xfrm>
          <a:off x="5735174" y="48967468"/>
          <a:ext cx="7891" cy="5283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749</xdr:row>
      <xdr:rowOff>0</xdr:rowOff>
    </xdr:from>
    <xdr:to>
      <xdr:col>31</xdr:col>
      <xdr:colOff>11906</xdr:colOff>
      <xdr:row>749</xdr:row>
      <xdr:rowOff>304800</xdr:rowOff>
    </xdr:to>
    <xdr:sp macro="" textlink="">
      <xdr:nvSpPr>
        <xdr:cNvPr id="17" name="Text Box 2">
          <a:extLst>
            <a:ext uri="{FF2B5EF4-FFF2-40B4-BE49-F238E27FC236}">
              <a16:creationId xmlns:a16="http://schemas.microsoft.com/office/drawing/2014/main" id="{796C3DA7-956E-48C7-AC43-2C01A06FC076}"/>
            </a:ext>
          </a:extLst>
        </xdr:cNvPr>
        <xdr:cNvSpPr txBox="1">
          <a:spLocks noChangeArrowheads="1"/>
        </xdr:cNvSpPr>
      </xdr:nvSpPr>
      <xdr:spPr bwMode="auto">
        <a:xfrm>
          <a:off x="3643313" y="49125188"/>
          <a:ext cx="2643187"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委託【随意契約（委託競争）】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134473</xdr:colOff>
      <xdr:row>749</xdr:row>
      <xdr:rowOff>336177</xdr:rowOff>
    </xdr:from>
    <xdr:to>
      <xdr:col>36</xdr:col>
      <xdr:colOff>140324</xdr:colOff>
      <xdr:row>752</xdr:row>
      <xdr:rowOff>271370</xdr:rowOff>
    </xdr:to>
    <xdr:sp macro="" textlink="">
      <xdr:nvSpPr>
        <xdr:cNvPr id="18" name="Rectangle 1">
          <a:extLst>
            <a:ext uri="{FF2B5EF4-FFF2-40B4-BE49-F238E27FC236}">
              <a16:creationId xmlns:a16="http://schemas.microsoft.com/office/drawing/2014/main" id="{F8968E24-C18C-4DF8-AD83-9C1637F3ADDF}"/>
            </a:ext>
          </a:extLst>
        </xdr:cNvPr>
        <xdr:cNvSpPr>
          <a:spLocks noChangeArrowheads="1"/>
        </xdr:cNvSpPr>
      </xdr:nvSpPr>
      <xdr:spPr bwMode="auto">
        <a:xfrm>
          <a:off x="4134973" y="50047152"/>
          <a:ext cx="3206251" cy="99246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Ａ．大学・大学団体等（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件）</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rtl="0">
            <a:lnSpc>
              <a:spcPts val="11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94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ja-JP" altLang="en-US" sz="14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11208</xdr:colOff>
      <xdr:row>753</xdr:row>
      <xdr:rowOff>89648</xdr:rowOff>
    </xdr:from>
    <xdr:to>
      <xdr:col>37</xdr:col>
      <xdr:colOff>78443</xdr:colOff>
      <xdr:row>757</xdr:row>
      <xdr:rowOff>26868</xdr:rowOff>
    </xdr:to>
    <xdr:sp macro="" textlink="">
      <xdr:nvSpPr>
        <xdr:cNvPr id="19" name="AutoShape 5">
          <a:extLst>
            <a:ext uri="{FF2B5EF4-FFF2-40B4-BE49-F238E27FC236}">
              <a16:creationId xmlns:a16="http://schemas.microsoft.com/office/drawing/2014/main" id="{BCD27E63-7702-4617-BF69-613CEE326A1D}"/>
            </a:ext>
          </a:extLst>
        </xdr:cNvPr>
        <xdr:cNvSpPr>
          <a:spLocks noChangeArrowheads="1"/>
        </xdr:cNvSpPr>
      </xdr:nvSpPr>
      <xdr:spPr bwMode="auto">
        <a:xfrm>
          <a:off x="4011708" y="51210323"/>
          <a:ext cx="3467660" cy="1346920"/>
        </a:xfrm>
        <a:prstGeom prst="bracketPair">
          <a:avLst>
            <a:gd name="adj" fmla="val 9329"/>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医師、歯科医師、その他の医療関係職種について、将来の医療提供体制の構築に向けて、大学・大学院において、今後どのような医療人材養成を行っていくべきか検討するための調査・研究を実施。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Y844" sqref="Y844:AB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150</v>
      </c>
      <c r="AT2" s="965"/>
      <c r="AU2" s="965"/>
      <c r="AV2" s="52" t="str">
        <f>IF(AW2="", "", "-")</f>
        <v/>
      </c>
      <c r="AW2" s="937"/>
      <c r="AX2" s="937"/>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74</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597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87"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8" t="s">
        <v>5</v>
      </c>
      <c r="Z7" s="477"/>
      <c r="AA7" s="477"/>
      <c r="AB7" s="477"/>
      <c r="AC7" s="477"/>
      <c r="AD7" s="949"/>
      <c r="AE7" s="938" t="s">
        <v>550</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1" t="s">
        <v>391</v>
      </c>
      <c r="B8" s="512"/>
      <c r="C8" s="512"/>
      <c r="D8" s="512"/>
      <c r="E8" s="512"/>
      <c r="F8" s="513"/>
      <c r="G8" s="966" t="str">
        <f>入力規則等!A26</f>
        <v>-</v>
      </c>
      <c r="H8" s="743"/>
      <c r="I8" s="743"/>
      <c r="J8" s="743"/>
      <c r="K8" s="743"/>
      <c r="L8" s="743"/>
      <c r="M8" s="743"/>
      <c r="N8" s="743"/>
      <c r="O8" s="743"/>
      <c r="P8" s="743"/>
      <c r="Q8" s="743"/>
      <c r="R8" s="743"/>
      <c r="S8" s="743"/>
      <c r="T8" s="743"/>
      <c r="U8" s="743"/>
      <c r="V8" s="743"/>
      <c r="W8" s="743"/>
      <c r="X8" s="967"/>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598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0" t="s">
        <v>25</v>
      </c>
      <c r="B12" s="971"/>
      <c r="C12" s="971"/>
      <c r="D12" s="971"/>
      <c r="E12" s="971"/>
      <c r="F12" s="972"/>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601</v>
      </c>
      <c r="Q13" s="679"/>
      <c r="R13" s="679"/>
      <c r="S13" s="679"/>
      <c r="T13" s="679"/>
      <c r="U13" s="679"/>
      <c r="V13" s="680"/>
      <c r="W13" s="678">
        <v>102</v>
      </c>
      <c r="X13" s="679"/>
      <c r="Y13" s="679"/>
      <c r="Z13" s="679"/>
      <c r="AA13" s="679"/>
      <c r="AB13" s="679"/>
      <c r="AC13" s="680"/>
      <c r="AD13" s="678">
        <v>102</v>
      </c>
      <c r="AE13" s="679"/>
      <c r="AF13" s="679"/>
      <c r="AG13" s="679"/>
      <c r="AH13" s="679"/>
      <c r="AI13" s="679"/>
      <c r="AJ13" s="680"/>
      <c r="AK13" s="678">
        <v>100</v>
      </c>
      <c r="AL13" s="679"/>
      <c r="AM13" s="679"/>
      <c r="AN13" s="679"/>
      <c r="AO13" s="679"/>
      <c r="AP13" s="679"/>
      <c r="AQ13" s="680"/>
      <c r="AR13" s="945">
        <v>63</v>
      </c>
      <c r="AS13" s="946"/>
      <c r="AT13" s="946"/>
      <c r="AU13" s="946"/>
      <c r="AV13" s="946"/>
      <c r="AW13" s="946"/>
      <c r="AX13" s="947"/>
    </row>
    <row r="14" spans="1:50" ht="21" customHeight="1" x14ac:dyDescent="0.15">
      <c r="A14" s="637"/>
      <c r="B14" s="638"/>
      <c r="C14" s="638"/>
      <c r="D14" s="638"/>
      <c r="E14" s="638"/>
      <c r="F14" s="639"/>
      <c r="G14" s="748"/>
      <c r="H14" s="749"/>
      <c r="I14" s="734" t="s">
        <v>9</v>
      </c>
      <c r="J14" s="783"/>
      <c r="K14" s="783"/>
      <c r="L14" s="783"/>
      <c r="M14" s="783"/>
      <c r="N14" s="783"/>
      <c r="O14" s="784"/>
      <c r="P14" s="678" t="s">
        <v>604</v>
      </c>
      <c r="Q14" s="679"/>
      <c r="R14" s="679"/>
      <c r="S14" s="679"/>
      <c r="T14" s="679"/>
      <c r="U14" s="679"/>
      <c r="V14" s="680"/>
      <c r="W14" s="678" t="s">
        <v>639</v>
      </c>
      <c r="X14" s="679"/>
      <c r="Y14" s="679"/>
      <c r="Z14" s="679"/>
      <c r="AA14" s="679"/>
      <c r="AB14" s="679"/>
      <c r="AC14" s="680"/>
      <c r="AD14" s="678" t="s">
        <v>640</v>
      </c>
      <c r="AE14" s="679"/>
      <c r="AF14" s="679"/>
      <c r="AG14" s="679"/>
      <c r="AH14" s="679"/>
      <c r="AI14" s="679"/>
      <c r="AJ14" s="680"/>
      <c r="AK14" s="678" t="s">
        <v>640</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601</v>
      </c>
      <c r="Q15" s="679"/>
      <c r="R15" s="679"/>
      <c r="S15" s="679"/>
      <c r="T15" s="679"/>
      <c r="U15" s="679"/>
      <c r="V15" s="680"/>
      <c r="W15" s="678" t="s">
        <v>604</v>
      </c>
      <c r="X15" s="679"/>
      <c r="Y15" s="679"/>
      <c r="Z15" s="679"/>
      <c r="AA15" s="679"/>
      <c r="AB15" s="679"/>
      <c r="AC15" s="680"/>
      <c r="AD15" s="678" t="s">
        <v>601</v>
      </c>
      <c r="AE15" s="679"/>
      <c r="AF15" s="679"/>
      <c r="AG15" s="679"/>
      <c r="AH15" s="679"/>
      <c r="AI15" s="679"/>
      <c r="AJ15" s="680"/>
      <c r="AK15" s="678" t="s">
        <v>608</v>
      </c>
      <c r="AL15" s="679"/>
      <c r="AM15" s="679"/>
      <c r="AN15" s="679"/>
      <c r="AO15" s="679"/>
      <c r="AP15" s="679"/>
      <c r="AQ15" s="680"/>
      <c r="AR15" s="678" t="s">
        <v>604</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604</v>
      </c>
      <c r="Q16" s="679"/>
      <c r="R16" s="679"/>
      <c r="S16" s="679"/>
      <c r="T16" s="679"/>
      <c r="U16" s="679"/>
      <c r="V16" s="680"/>
      <c r="W16" s="678" t="s">
        <v>601</v>
      </c>
      <c r="X16" s="679"/>
      <c r="Y16" s="679"/>
      <c r="Z16" s="679"/>
      <c r="AA16" s="679"/>
      <c r="AB16" s="679"/>
      <c r="AC16" s="680"/>
      <c r="AD16" s="678" t="s">
        <v>604</v>
      </c>
      <c r="AE16" s="679"/>
      <c r="AF16" s="679"/>
      <c r="AG16" s="679"/>
      <c r="AH16" s="679"/>
      <c r="AI16" s="679"/>
      <c r="AJ16" s="680"/>
      <c r="AK16" s="678" t="s">
        <v>606</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604</v>
      </c>
      <c r="Q17" s="679"/>
      <c r="R17" s="679"/>
      <c r="S17" s="679"/>
      <c r="T17" s="679"/>
      <c r="U17" s="679"/>
      <c r="V17" s="680"/>
      <c r="W17" s="678" t="s">
        <v>604</v>
      </c>
      <c r="X17" s="679"/>
      <c r="Y17" s="679"/>
      <c r="Z17" s="679"/>
      <c r="AA17" s="679"/>
      <c r="AB17" s="679"/>
      <c r="AC17" s="680"/>
      <c r="AD17" s="678" t="s">
        <v>604</v>
      </c>
      <c r="AE17" s="679"/>
      <c r="AF17" s="679"/>
      <c r="AG17" s="679"/>
      <c r="AH17" s="679"/>
      <c r="AI17" s="679"/>
      <c r="AJ17" s="680"/>
      <c r="AK17" s="678" t="s">
        <v>604</v>
      </c>
      <c r="AL17" s="679"/>
      <c r="AM17" s="679"/>
      <c r="AN17" s="679"/>
      <c r="AO17" s="679"/>
      <c r="AP17" s="679"/>
      <c r="AQ17" s="680"/>
      <c r="AR17" s="943"/>
      <c r="AS17" s="943"/>
      <c r="AT17" s="943"/>
      <c r="AU17" s="943"/>
      <c r="AV17" s="943"/>
      <c r="AW17" s="943"/>
      <c r="AX17" s="944"/>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102</v>
      </c>
      <c r="X18" s="903"/>
      <c r="Y18" s="903"/>
      <c r="Z18" s="903"/>
      <c r="AA18" s="903"/>
      <c r="AB18" s="903"/>
      <c r="AC18" s="904"/>
      <c r="AD18" s="902">
        <f>SUM(AD13:AJ17)</f>
        <v>102</v>
      </c>
      <c r="AE18" s="903"/>
      <c r="AF18" s="903"/>
      <c r="AG18" s="903"/>
      <c r="AH18" s="903"/>
      <c r="AI18" s="903"/>
      <c r="AJ18" s="904"/>
      <c r="AK18" s="902">
        <f>SUM(AK13:AQ17)</f>
        <v>100</v>
      </c>
      <c r="AL18" s="903"/>
      <c r="AM18" s="903"/>
      <c r="AN18" s="903"/>
      <c r="AO18" s="903"/>
      <c r="AP18" s="903"/>
      <c r="AQ18" s="904"/>
      <c r="AR18" s="902">
        <f>SUM(AR13:AX17)</f>
        <v>63</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85</v>
      </c>
      <c r="X19" s="679"/>
      <c r="Y19" s="679"/>
      <c r="Z19" s="679"/>
      <c r="AA19" s="679"/>
      <c r="AB19" s="679"/>
      <c r="AC19" s="680"/>
      <c r="AD19" s="678">
        <v>94</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f t="shared" ref="W20" si="0">IF(W18=0, "-", SUM(W19)/W18)</f>
        <v>0.83333333333333337</v>
      </c>
      <c r="X20" s="351"/>
      <c r="Y20" s="351"/>
      <c r="Z20" s="351"/>
      <c r="AA20" s="351"/>
      <c r="AB20" s="351"/>
      <c r="AC20" s="351"/>
      <c r="AD20" s="351">
        <f t="shared" ref="AD20" si="1">IF(AD18=0, "-", SUM(AD19)/AD18)</f>
        <v>0.92156862745098034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3"/>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0.83333333333333337</v>
      </c>
      <c r="X21" s="351"/>
      <c r="Y21" s="351"/>
      <c r="Z21" s="351"/>
      <c r="AA21" s="351"/>
      <c r="AB21" s="351"/>
      <c r="AC21" s="351"/>
      <c r="AD21" s="351">
        <f t="shared" ref="AD21" si="3">IF(AD19=0, "-", SUM(AD19)/SUM(AD13,AD14))</f>
        <v>0.92156862745098034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1" t="s">
        <v>485</v>
      </c>
      <c r="B22" s="992"/>
      <c r="C22" s="992"/>
      <c r="D22" s="992"/>
      <c r="E22" s="992"/>
      <c r="F22" s="993"/>
      <c r="G22" s="978"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x14ac:dyDescent="0.15">
      <c r="A23" s="994"/>
      <c r="B23" s="995"/>
      <c r="C23" s="995"/>
      <c r="D23" s="995"/>
      <c r="E23" s="995"/>
      <c r="F23" s="996"/>
      <c r="G23" s="979" t="s">
        <v>552</v>
      </c>
      <c r="H23" s="980"/>
      <c r="I23" s="980"/>
      <c r="J23" s="980"/>
      <c r="K23" s="980"/>
      <c r="L23" s="980"/>
      <c r="M23" s="980"/>
      <c r="N23" s="980"/>
      <c r="O23" s="981"/>
      <c r="P23" s="945">
        <v>100</v>
      </c>
      <c r="Q23" s="946"/>
      <c r="R23" s="946"/>
      <c r="S23" s="946"/>
      <c r="T23" s="946"/>
      <c r="U23" s="946"/>
      <c r="V23" s="969"/>
      <c r="W23" s="945">
        <v>63</v>
      </c>
      <c r="X23" s="946"/>
      <c r="Y23" s="946"/>
      <c r="Z23" s="946"/>
      <c r="AA23" s="946"/>
      <c r="AB23" s="946"/>
      <c r="AC23" s="969"/>
      <c r="AD23" s="1001" t="s">
        <v>663</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638</v>
      </c>
      <c r="H24" s="983"/>
      <c r="I24" s="983"/>
      <c r="J24" s="983"/>
      <c r="K24" s="983"/>
      <c r="L24" s="983"/>
      <c r="M24" s="983"/>
      <c r="N24" s="983"/>
      <c r="O24" s="984"/>
      <c r="P24" s="678">
        <v>0</v>
      </c>
      <c r="Q24" s="679"/>
      <c r="R24" s="679"/>
      <c r="S24" s="679"/>
      <c r="T24" s="679"/>
      <c r="U24" s="679"/>
      <c r="V24" s="680"/>
      <c r="W24" s="678">
        <v>0</v>
      </c>
      <c r="X24" s="679"/>
      <c r="Y24" s="679"/>
      <c r="Z24" s="679"/>
      <c r="AA24" s="679"/>
      <c r="AB24" s="679"/>
      <c r="AC24" s="680"/>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637</v>
      </c>
      <c r="H25" s="983"/>
      <c r="I25" s="983"/>
      <c r="J25" s="983"/>
      <c r="K25" s="983"/>
      <c r="L25" s="983"/>
      <c r="M25" s="983"/>
      <c r="N25" s="983"/>
      <c r="O25" s="984"/>
      <c r="P25" s="678">
        <v>0</v>
      </c>
      <c r="Q25" s="679"/>
      <c r="R25" s="679"/>
      <c r="S25" s="679"/>
      <c r="T25" s="679"/>
      <c r="U25" s="679"/>
      <c r="V25" s="680"/>
      <c r="W25" s="678">
        <v>0</v>
      </c>
      <c r="X25" s="679"/>
      <c r="Y25" s="679"/>
      <c r="Z25" s="679"/>
      <c r="AA25" s="679"/>
      <c r="AB25" s="679"/>
      <c r="AC25" s="680"/>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c r="H26" s="983"/>
      <c r="I26" s="983"/>
      <c r="J26" s="983"/>
      <c r="K26" s="983"/>
      <c r="L26" s="983"/>
      <c r="M26" s="983"/>
      <c r="N26" s="983"/>
      <c r="O26" s="984"/>
      <c r="P26" s="678"/>
      <c r="Q26" s="679"/>
      <c r="R26" s="679"/>
      <c r="S26" s="679"/>
      <c r="T26" s="679"/>
      <c r="U26" s="679"/>
      <c r="V26" s="680"/>
      <c r="W26" s="678"/>
      <c r="X26" s="679"/>
      <c r="Y26" s="679"/>
      <c r="Z26" s="679"/>
      <c r="AA26" s="679"/>
      <c r="AB26" s="679"/>
      <c r="AC26" s="680"/>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78"/>
      <c r="Q27" s="679"/>
      <c r="R27" s="679"/>
      <c r="S27" s="679"/>
      <c r="T27" s="679"/>
      <c r="U27" s="679"/>
      <c r="V27" s="680"/>
      <c r="W27" s="678"/>
      <c r="X27" s="679"/>
      <c r="Y27" s="679"/>
      <c r="Z27" s="679"/>
      <c r="AA27" s="679"/>
      <c r="AB27" s="679"/>
      <c r="AC27" s="680"/>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488</v>
      </c>
      <c r="H28" s="986"/>
      <c r="I28" s="986"/>
      <c r="J28" s="986"/>
      <c r="K28" s="986"/>
      <c r="L28" s="986"/>
      <c r="M28" s="986"/>
      <c r="N28" s="986"/>
      <c r="O28" s="987"/>
      <c r="P28" s="902">
        <f>P29-SUM(P23:P27)</f>
        <v>0</v>
      </c>
      <c r="Q28" s="903"/>
      <c r="R28" s="903"/>
      <c r="S28" s="903"/>
      <c r="T28" s="903"/>
      <c r="U28" s="903"/>
      <c r="V28" s="904"/>
      <c r="W28" s="902">
        <f>W29-SUM(W23:W27)</f>
        <v>0</v>
      </c>
      <c r="X28" s="903"/>
      <c r="Y28" s="903"/>
      <c r="Z28" s="903"/>
      <c r="AA28" s="903"/>
      <c r="AB28" s="903"/>
      <c r="AC28" s="904"/>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0">
        <f>AK13</f>
        <v>100</v>
      </c>
      <c r="Q29" s="961"/>
      <c r="R29" s="961"/>
      <c r="S29" s="961"/>
      <c r="T29" s="961"/>
      <c r="U29" s="961"/>
      <c r="V29" s="962"/>
      <c r="W29" s="960">
        <f>AR13</f>
        <v>63</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41" t="s">
        <v>358</v>
      </c>
      <c r="AF30" s="941"/>
      <c r="AG30" s="941"/>
      <c r="AH30" s="941"/>
      <c r="AI30" s="941" t="s">
        <v>359</v>
      </c>
      <c r="AJ30" s="941"/>
      <c r="AK30" s="941"/>
      <c r="AL30" s="941"/>
      <c r="AM30" s="941" t="s">
        <v>365</v>
      </c>
      <c r="AN30" s="941"/>
      <c r="AO30" s="941"/>
      <c r="AP30" s="882"/>
      <c r="AQ30" s="791" t="s">
        <v>356</v>
      </c>
      <c r="AR30" s="792"/>
      <c r="AS30" s="792"/>
      <c r="AT30" s="793"/>
      <c r="AU30" s="798" t="s">
        <v>254</v>
      </c>
      <c r="AV30" s="798"/>
      <c r="AW30" s="798"/>
      <c r="AX30" s="94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t="s">
        <v>646</v>
      </c>
      <c r="AV31" s="186"/>
      <c r="AW31" s="429" t="s">
        <v>301</v>
      </c>
      <c r="AX31" s="430"/>
    </row>
    <row r="32" spans="1:50" ht="23.25" customHeight="1" x14ac:dyDescent="0.15">
      <c r="A32" s="434"/>
      <c r="B32" s="432"/>
      <c r="C32" s="432"/>
      <c r="D32" s="432"/>
      <c r="E32" s="432"/>
      <c r="F32" s="433"/>
      <c r="G32" s="575" t="s">
        <v>553</v>
      </c>
      <c r="H32" s="576"/>
      <c r="I32" s="576"/>
      <c r="J32" s="576"/>
      <c r="K32" s="576"/>
      <c r="L32" s="576"/>
      <c r="M32" s="576"/>
      <c r="N32" s="576"/>
      <c r="O32" s="577"/>
      <c r="P32" s="100" t="s">
        <v>554</v>
      </c>
      <c r="Q32" s="100"/>
      <c r="R32" s="100"/>
      <c r="S32" s="100"/>
      <c r="T32" s="100"/>
      <c r="U32" s="100"/>
      <c r="V32" s="100"/>
      <c r="W32" s="100"/>
      <c r="X32" s="101"/>
      <c r="Y32" s="497" t="s">
        <v>13</v>
      </c>
      <c r="Z32" s="544"/>
      <c r="AA32" s="545"/>
      <c r="AB32" s="482" t="s">
        <v>609</v>
      </c>
      <c r="AC32" s="482"/>
      <c r="AD32" s="482"/>
      <c r="AE32" s="239" t="s">
        <v>603</v>
      </c>
      <c r="AF32" s="240"/>
      <c r="AG32" s="240"/>
      <c r="AH32" s="240"/>
      <c r="AI32" s="239">
        <v>11</v>
      </c>
      <c r="AJ32" s="240"/>
      <c r="AK32" s="240"/>
      <c r="AL32" s="240"/>
      <c r="AM32" s="239">
        <v>11</v>
      </c>
      <c r="AN32" s="240"/>
      <c r="AO32" s="240"/>
      <c r="AP32" s="240"/>
      <c r="AQ32" s="359" t="s">
        <v>647</v>
      </c>
      <c r="AR32" s="194"/>
      <c r="AS32" s="194"/>
      <c r="AT32" s="360"/>
      <c r="AU32" s="240" t="s">
        <v>549</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609</v>
      </c>
      <c r="AC33" s="536"/>
      <c r="AD33" s="536"/>
      <c r="AE33" s="239" t="s">
        <v>604</v>
      </c>
      <c r="AF33" s="240"/>
      <c r="AG33" s="240"/>
      <c r="AH33" s="240"/>
      <c r="AI33" s="239">
        <v>11</v>
      </c>
      <c r="AJ33" s="240"/>
      <c r="AK33" s="240"/>
      <c r="AL33" s="240"/>
      <c r="AM33" s="239">
        <v>11</v>
      </c>
      <c r="AN33" s="240"/>
      <c r="AO33" s="240"/>
      <c r="AP33" s="240"/>
      <c r="AQ33" s="359">
        <v>9</v>
      </c>
      <c r="AR33" s="194"/>
      <c r="AS33" s="194"/>
      <c r="AT33" s="360"/>
      <c r="AU33" s="240" t="s">
        <v>646</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601</v>
      </c>
      <c r="AF34" s="240"/>
      <c r="AG34" s="240"/>
      <c r="AH34" s="240"/>
      <c r="AI34" s="239">
        <v>100</v>
      </c>
      <c r="AJ34" s="240"/>
      <c r="AK34" s="240"/>
      <c r="AL34" s="240"/>
      <c r="AM34" s="239">
        <v>100</v>
      </c>
      <c r="AN34" s="240"/>
      <c r="AO34" s="240"/>
      <c r="AP34" s="240"/>
      <c r="AQ34" s="359" t="s">
        <v>647</v>
      </c>
      <c r="AR34" s="194"/>
      <c r="AS34" s="194"/>
      <c r="AT34" s="360"/>
      <c r="AU34" s="240" t="s">
        <v>555</v>
      </c>
      <c r="AV34" s="240"/>
      <c r="AW34" s="240"/>
      <c r="AX34" s="242"/>
    </row>
    <row r="35" spans="1:50" ht="23.25" customHeight="1" x14ac:dyDescent="0.15">
      <c r="A35" s="225" t="s">
        <v>538</v>
      </c>
      <c r="B35" s="226"/>
      <c r="C35" s="226"/>
      <c r="D35" s="226"/>
      <c r="E35" s="226"/>
      <c r="F35" s="227"/>
      <c r="G35" s="231" t="s">
        <v>641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6"/>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6"/>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4"/>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559</v>
      </c>
      <c r="AC101" s="482"/>
      <c r="AD101" s="482"/>
      <c r="AE101" s="239" t="s">
        <v>558</v>
      </c>
      <c r="AF101" s="240"/>
      <c r="AG101" s="240"/>
      <c r="AH101" s="241"/>
      <c r="AI101" s="239">
        <v>11</v>
      </c>
      <c r="AJ101" s="240"/>
      <c r="AK101" s="240"/>
      <c r="AL101" s="241"/>
      <c r="AM101" s="239">
        <v>11</v>
      </c>
      <c r="AN101" s="240"/>
      <c r="AO101" s="240"/>
      <c r="AP101" s="241"/>
      <c r="AQ101" s="239" t="s">
        <v>549</v>
      </c>
      <c r="AR101" s="240"/>
      <c r="AS101" s="240"/>
      <c r="AT101" s="241"/>
      <c r="AU101" s="239" t="s">
        <v>557</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559</v>
      </c>
      <c r="AC102" s="482"/>
      <c r="AD102" s="482"/>
      <c r="AE102" s="452" t="s">
        <v>549</v>
      </c>
      <c r="AF102" s="452"/>
      <c r="AG102" s="452"/>
      <c r="AH102" s="452"/>
      <c r="AI102" s="452">
        <v>11</v>
      </c>
      <c r="AJ102" s="452"/>
      <c r="AK102" s="452"/>
      <c r="AL102" s="452"/>
      <c r="AM102" s="452">
        <v>11</v>
      </c>
      <c r="AN102" s="452"/>
      <c r="AO102" s="452"/>
      <c r="AP102" s="452"/>
      <c r="AQ102" s="237">
        <v>9</v>
      </c>
      <c r="AR102" s="238"/>
      <c r="AS102" s="238"/>
      <c r="AT102" s="334"/>
      <c r="AU102" s="237">
        <v>6</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0" t="s">
        <v>504</v>
      </c>
      <c r="AR112" s="951"/>
      <c r="AS112" s="951"/>
      <c r="AT112" s="952"/>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561</v>
      </c>
      <c r="AC116" s="484"/>
      <c r="AD116" s="485"/>
      <c r="AE116" s="452" t="s">
        <v>601</v>
      </c>
      <c r="AF116" s="452"/>
      <c r="AG116" s="452"/>
      <c r="AH116" s="452"/>
      <c r="AI116" s="452">
        <v>7727</v>
      </c>
      <c r="AJ116" s="452"/>
      <c r="AK116" s="452"/>
      <c r="AL116" s="452"/>
      <c r="AM116" s="452">
        <v>8553</v>
      </c>
      <c r="AN116" s="452"/>
      <c r="AO116" s="452"/>
      <c r="AP116" s="452"/>
      <c r="AQ116" s="239">
        <v>11075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599</v>
      </c>
      <c r="AC117" s="499"/>
      <c r="AD117" s="500"/>
      <c r="AE117" s="548" t="s">
        <v>602</v>
      </c>
      <c r="AF117" s="548"/>
      <c r="AG117" s="548"/>
      <c r="AH117" s="548"/>
      <c r="AI117" s="548" t="s">
        <v>635</v>
      </c>
      <c r="AJ117" s="548"/>
      <c r="AK117" s="548"/>
      <c r="AL117" s="548"/>
      <c r="AM117" s="548" t="s">
        <v>664</v>
      </c>
      <c r="AN117" s="548"/>
      <c r="AO117" s="548"/>
      <c r="AP117" s="548"/>
      <c r="AQ117" s="548" t="s">
        <v>636</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6"/>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7"/>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3"/>
      <c r="Z127" s="954"/>
      <c r="AA127" s="955"/>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610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611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604</v>
      </c>
      <c r="AR133" s="186"/>
      <c r="AS133" s="131" t="s">
        <v>357</v>
      </c>
      <c r="AT133" s="132"/>
      <c r="AU133" s="187" t="s">
        <v>604</v>
      </c>
      <c r="AV133" s="187"/>
      <c r="AW133" s="131" t="s">
        <v>301</v>
      </c>
      <c r="AX133" s="170"/>
    </row>
    <row r="134" spans="1:50" ht="39.75" customHeight="1" x14ac:dyDescent="0.15">
      <c r="A134" s="144"/>
      <c r="B134" s="140"/>
      <c r="C134" s="139"/>
      <c r="D134" s="140"/>
      <c r="E134" s="139"/>
      <c r="F134" s="213"/>
      <c r="G134" s="99" t="s">
        <v>562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612</v>
      </c>
      <c r="AC134" s="192"/>
      <c r="AD134" s="192"/>
      <c r="AE134" s="193">
        <v>14906</v>
      </c>
      <c r="AF134" s="194"/>
      <c r="AG134" s="194"/>
      <c r="AH134" s="194"/>
      <c r="AI134" s="193">
        <v>21500</v>
      </c>
      <c r="AJ134" s="194"/>
      <c r="AK134" s="194"/>
      <c r="AL134" s="194"/>
      <c r="AM134" s="193">
        <v>32320</v>
      </c>
      <c r="AN134" s="194"/>
      <c r="AO134" s="194"/>
      <c r="AP134" s="194"/>
      <c r="AQ134" s="193" t="s">
        <v>604</v>
      </c>
      <c r="AR134" s="194"/>
      <c r="AS134" s="194"/>
      <c r="AT134" s="194"/>
      <c r="AU134" s="193" t="s">
        <v>605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612</v>
      </c>
      <c r="AC135" s="200"/>
      <c r="AD135" s="200"/>
      <c r="AE135" s="193">
        <v>12236</v>
      </c>
      <c r="AF135" s="194"/>
      <c r="AG135" s="194"/>
      <c r="AH135" s="194"/>
      <c r="AI135" s="193">
        <v>17493</v>
      </c>
      <c r="AJ135" s="194"/>
      <c r="AK135" s="194"/>
      <c r="AL135" s="194"/>
      <c r="AM135" s="193">
        <v>23549</v>
      </c>
      <c r="AN135" s="194"/>
      <c r="AO135" s="194"/>
      <c r="AP135" s="194"/>
      <c r="AQ135" s="193" t="s">
        <v>613</v>
      </c>
      <c r="AR135" s="194"/>
      <c r="AS135" s="194"/>
      <c r="AT135" s="194"/>
      <c r="AU135" s="193" t="s">
        <v>604</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604</v>
      </c>
      <c r="AR137" s="186"/>
      <c r="AS137" s="131" t="s">
        <v>357</v>
      </c>
      <c r="AT137" s="132"/>
      <c r="AU137" s="187" t="s">
        <v>602</v>
      </c>
      <c r="AV137" s="187"/>
      <c r="AW137" s="131" t="s">
        <v>301</v>
      </c>
      <c r="AX137" s="170"/>
    </row>
    <row r="138" spans="1:50" ht="39.75" customHeight="1" x14ac:dyDescent="0.15">
      <c r="A138" s="144"/>
      <c r="B138" s="140"/>
      <c r="C138" s="139"/>
      <c r="D138" s="140"/>
      <c r="E138" s="139"/>
      <c r="F138" s="213"/>
      <c r="G138" s="99" t="s">
        <v>563</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609</v>
      </c>
      <c r="AC138" s="192"/>
      <c r="AD138" s="192"/>
      <c r="AE138" s="193">
        <v>131</v>
      </c>
      <c r="AF138" s="194"/>
      <c r="AG138" s="194"/>
      <c r="AH138" s="194"/>
      <c r="AI138" s="193">
        <v>101</v>
      </c>
      <c r="AJ138" s="194"/>
      <c r="AK138" s="194"/>
      <c r="AL138" s="194"/>
      <c r="AM138" s="193">
        <v>93</v>
      </c>
      <c r="AN138" s="194"/>
      <c r="AO138" s="194"/>
      <c r="AP138" s="194"/>
      <c r="AQ138" s="193" t="s">
        <v>606</v>
      </c>
      <c r="AR138" s="194"/>
      <c r="AS138" s="194"/>
      <c r="AT138" s="194"/>
      <c r="AU138" s="193" t="s">
        <v>605</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609</v>
      </c>
      <c r="AC139" s="200"/>
      <c r="AD139" s="200"/>
      <c r="AE139" s="193">
        <v>131</v>
      </c>
      <c r="AF139" s="194"/>
      <c r="AG139" s="194"/>
      <c r="AH139" s="194"/>
      <c r="AI139" s="193">
        <v>101</v>
      </c>
      <c r="AJ139" s="194"/>
      <c r="AK139" s="194"/>
      <c r="AL139" s="194"/>
      <c r="AM139" s="193">
        <v>93</v>
      </c>
      <c r="AN139" s="194"/>
      <c r="AO139" s="194"/>
      <c r="AP139" s="194"/>
      <c r="AQ139" s="193" t="s">
        <v>602</v>
      </c>
      <c r="AR139" s="194"/>
      <c r="AS139" s="194"/>
      <c r="AT139" s="194"/>
      <c r="AU139" s="193" t="s">
        <v>604</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8"/>
      <c r="E430" s="207" t="s">
        <v>390</v>
      </c>
      <c r="F430" s="208"/>
      <c r="G430" s="922" t="s">
        <v>386</v>
      </c>
      <c r="H430" s="121"/>
      <c r="I430" s="121"/>
      <c r="J430" s="923" t="s">
        <v>600</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601</v>
      </c>
      <c r="AF432" s="187"/>
      <c r="AG432" s="131" t="s">
        <v>357</v>
      </c>
      <c r="AH432" s="132"/>
      <c r="AI432" s="182"/>
      <c r="AJ432" s="182"/>
      <c r="AK432" s="182"/>
      <c r="AL432" s="160"/>
      <c r="AM432" s="182"/>
      <c r="AN432" s="182"/>
      <c r="AO432" s="182"/>
      <c r="AP432" s="160"/>
      <c r="AQ432" s="604" t="s">
        <v>619</v>
      </c>
      <c r="AR432" s="187"/>
      <c r="AS432" s="131" t="s">
        <v>357</v>
      </c>
      <c r="AT432" s="132"/>
      <c r="AU432" s="187" t="s">
        <v>604</v>
      </c>
      <c r="AV432" s="187"/>
      <c r="AW432" s="131" t="s">
        <v>301</v>
      </c>
      <c r="AX432" s="170"/>
    </row>
    <row r="433" spans="1:50" ht="23.25" customHeight="1" x14ac:dyDescent="0.15">
      <c r="A433" s="144"/>
      <c r="B433" s="140"/>
      <c r="C433" s="139"/>
      <c r="D433" s="140"/>
      <c r="E433" s="361"/>
      <c r="F433" s="362"/>
      <c r="G433" s="99" t="s">
        <v>614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606</v>
      </c>
      <c r="AC433" s="200"/>
      <c r="AD433" s="200"/>
      <c r="AE433" s="359" t="s">
        <v>606</v>
      </c>
      <c r="AF433" s="194"/>
      <c r="AG433" s="194"/>
      <c r="AH433" s="194"/>
      <c r="AI433" s="359" t="s">
        <v>604</v>
      </c>
      <c r="AJ433" s="194"/>
      <c r="AK433" s="194"/>
      <c r="AL433" s="194"/>
      <c r="AM433" s="359" t="s">
        <v>601</v>
      </c>
      <c r="AN433" s="194"/>
      <c r="AO433" s="194"/>
      <c r="AP433" s="360"/>
      <c r="AQ433" s="359" t="s">
        <v>604</v>
      </c>
      <c r="AR433" s="194"/>
      <c r="AS433" s="194"/>
      <c r="AT433" s="360"/>
      <c r="AU433" s="194" t="s">
        <v>606</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615</v>
      </c>
      <c r="AC434" s="192"/>
      <c r="AD434" s="192"/>
      <c r="AE434" s="359" t="s">
        <v>607</v>
      </c>
      <c r="AF434" s="194"/>
      <c r="AG434" s="194"/>
      <c r="AH434" s="360"/>
      <c r="AI434" s="359" t="s">
        <v>604</v>
      </c>
      <c r="AJ434" s="194"/>
      <c r="AK434" s="194"/>
      <c r="AL434" s="194"/>
      <c r="AM434" s="359" t="s">
        <v>617</v>
      </c>
      <c r="AN434" s="194"/>
      <c r="AO434" s="194"/>
      <c r="AP434" s="360"/>
      <c r="AQ434" s="359" t="s">
        <v>615</v>
      </c>
      <c r="AR434" s="194"/>
      <c r="AS434" s="194"/>
      <c r="AT434" s="360"/>
      <c r="AU434" s="194" t="s">
        <v>617</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604</v>
      </c>
      <c r="AF435" s="194"/>
      <c r="AG435" s="194"/>
      <c r="AH435" s="360"/>
      <c r="AI435" s="359" t="s">
        <v>617</v>
      </c>
      <c r="AJ435" s="194"/>
      <c r="AK435" s="194"/>
      <c r="AL435" s="194"/>
      <c r="AM435" s="359" t="s">
        <v>604</v>
      </c>
      <c r="AN435" s="194"/>
      <c r="AO435" s="194"/>
      <c r="AP435" s="360"/>
      <c r="AQ435" s="359" t="s">
        <v>604</v>
      </c>
      <c r="AR435" s="194"/>
      <c r="AS435" s="194"/>
      <c r="AT435" s="360"/>
      <c r="AU435" s="194" t="s">
        <v>615</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606</v>
      </c>
      <c r="AF457" s="187"/>
      <c r="AG457" s="131" t="s">
        <v>357</v>
      </c>
      <c r="AH457" s="132"/>
      <c r="AI457" s="182"/>
      <c r="AJ457" s="182"/>
      <c r="AK457" s="182"/>
      <c r="AL457" s="160"/>
      <c r="AM457" s="182"/>
      <c r="AN457" s="182"/>
      <c r="AO457" s="182"/>
      <c r="AP457" s="160"/>
      <c r="AQ457" s="604" t="s">
        <v>605</v>
      </c>
      <c r="AR457" s="187"/>
      <c r="AS457" s="131" t="s">
        <v>357</v>
      </c>
      <c r="AT457" s="132"/>
      <c r="AU457" s="187" t="s">
        <v>604</v>
      </c>
      <c r="AV457" s="187"/>
      <c r="AW457" s="131" t="s">
        <v>301</v>
      </c>
      <c r="AX457" s="170"/>
    </row>
    <row r="458" spans="1:50" ht="23.25" customHeight="1" x14ac:dyDescent="0.15">
      <c r="A458" s="144"/>
      <c r="B458" s="140"/>
      <c r="C458" s="139"/>
      <c r="D458" s="140"/>
      <c r="E458" s="361"/>
      <c r="F458" s="362"/>
      <c r="G458" s="99" t="s">
        <v>606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606</v>
      </c>
      <c r="AC458" s="200"/>
      <c r="AD458" s="200"/>
      <c r="AE458" s="359" t="s">
        <v>607</v>
      </c>
      <c r="AF458" s="194"/>
      <c r="AG458" s="194"/>
      <c r="AH458" s="194"/>
      <c r="AI458" s="359" t="s">
        <v>604</v>
      </c>
      <c r="AJ458" s="194"/>
      <c r="AK458" s="194"/>
      <c r="AL458" s="194"/>
      <c r="AM458" s="359" t="s">
        <v>601</v>
      </c>
      <c r="AN458" s="194"/>
      <c r="AO458" s="194"/>
      <c r="AP458" s="360"/>
      <c r="AQ458" s="359" t="s">
        <v>601</v>
      </c>
      <c r="AR458" s="194"/>
      <c r="AS458" s="194"/>
      <c r="AT458" s="360"/>
      <c r="AU458" s="194" t="s">
        <v>604</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606</v>
      </c>
      <c r="AC459" s="192"/>
      <c r="AD459" s="192"/>
      <c r="AE459" s="359" t="s">
        <v>616</v>
      </c>
      <c r="AF459" s="194"/>
      <c r="AG459" s="194"/>
      <c r="AH459" s="360"/>
      <c r="AI459" s="359" t="s">
        <v>601</v>
      </c>
      <c r="AJ459" s="194"/>
      <c r="AK459" s="194"/>
      <c r="AL459" s="194"/>
      <c r="AM459" s="359" t="s">
        <v>604</v>
      </c>
      <c r="AN459" s="194"/>
      <c r="AO459" s="194"/>
      <c r="AP459" s="360"/>
      <c r="AQ459" s="359" t="s">
        <v>620</v>
      </c>
      <c r="AR459" s="194"/>
      <c r="AS459" s="194"/>
      <c r="AT459" s="360"/>
      <c r="AU459" s="194" t="s">
        <v>607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605</v>
      </c>
      <c r="AF460" s="194"/>
      <c r="AG460" s="194"/>
      <c r="AH460" s="360"/>
      <c r="AI460" s="359" t="s">
        <v>618</v>
      </c>
      <c r="AJ460" s="194"/>
      <c r="AK460" s="194"/>
      <c r="AL460" s="194"/>
      <c r="AM460" s="359" t="s">
        <v>604</v>
      </c>
      <c r="AN460" s="194"/>
      <c r="AO460" s="194"/>
      <c r="AP460" s="360"/>
      <c r="AQ460" s="359" t="s">
        <v>604</v>
      </c>
      <c r="AR460" s="194"/>
      <c r="AS460" s="194"/>
      <c r="AT460" s="360"/>
      <c r="AU460" s="194" t="s">
        <v>606</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606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85.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566</v>
      </c>
      <c r="AE702" s="368"/>
      <c r="AF702" s="368"/>
      <c r="AG702" s="410" t="s">
        <v>565</v>
      </c>
      <c r="AH702" s="411"/>
      <c r="AI702" s="411"/>
      <c r="AJ702" s="411"/>
      <c r="AK702" s="411"/>
      <c r="AL702" s="411"/>
      <c r="AM702" s="411"/>
      <c r="AN702" s="411"/>
      <c r="AO702" s="411"/>
      <c r="AP702" s="411"/>
      <c r="AQ702" s="411"/>
      <c r="AR702" s="411"/>
      <c r="AS702" s="411"/>
      <c r="AT702" s="411"/>
      <c r="AU702" s="411"/>
      <c r="AV702" s="411"/>
      <c r="AW702" s="411"/>
      <c r="AX702" s="412"/>
    </row>
    <row r="703" spans="1:50" ht="69.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566</v>
      </c>
      <c r="AE703" s="348"/>
      <c r="AF703" s="348"/>
      <c r="AG703" s="117" t="s">
        <v>567</v>
      </c>
      <c r="AH703" s="118"/>
      <c r="AI703" s="118"/>
      <c r="AJ703" s="118"/>
      <c r="AK703" s="118"/>
      <c r="AL703" s="118"/>
      <c r="AM703" s="118"/>
      <c r="AN703" s="118"/>
      <c r="AO703" s="118"/>
      <c r="AP703" s="118"/>
      <c r="AQ703" s="118"/>
      <c r="AR703" s="118"/>
      <c r="AS703" s="118"/>
      <c r="AT703" s="118"/>
      <c r="AU703" s="118"/>
      <c r="AV703" s="118"/>
      <c r="AW703" s="118"/>
      <c r="AX703" s="119"/>
    </row>
    <row r="704" spans="1:50" ht="88.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566</v>
      </c>
      <c r="AE704" s="807"/>
      <c r="AF704" s="807"/>
      <c r="AG704" s="134" t="s">
        <v>621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566</v>
      </c>
      <c r="AE705" s="738"/>
      <c r="AF705" s="738"/>
      <c r="AG705" s="123" t="s">
        <v>568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569</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36.7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566</v>
      </c>
      <c r="AE708" s="628"/>
      <c r="AF708" s="628"/>
      <c r="AG708" s="766" t="s">
        <v>570</v>
      </c>
      <c r="AH708" s="767"/>
      <c r="AI708" s="767"/>
      <c r="AJ708" s="767"/>
      <c r="AK708" s="767"/>
      <c r="AL708" s="767"/>
      <c r="AM708" s="767"/>
      <c r="AN708" s="767"/>
      <c r="AO708" s="767"/>
      <c r="AP708" s="767"/>
      <c r="AQ708" s="767"/>
      <c r="AR708" s="767"/>
      <c r="AS708" s="767"/>
      <c r="AT708" s="767"/>
      <c r="AU708" s="767"/>
      <c r="AV708" s="767"/>
      <c r="AW708" s="767"/>
      <c r="AX708" s="768"/>
    </row>
    <row r="709" spans="1:50" ht="40.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566</v>
      </c>
      <c r="AE709" s="348"/>
      <c r="AF709" s="348"/>
      <c r="AG709" s="117" t="s">
        <v>571</v>
      </c>
      <c r="AH709" s="118"/>
      <c r="AI709" s="118"/>
      <c r="AJ709" s="118"/>
      <c r="AK709" s="118"/>
      <c r="AL709" s="118"/>
      <c r="AM709" s="118"/>
      <c r="AN709" s="118"/>
      <c r="AO709" s="118"/>
      <c r="AP709" s="118"/>
      <c r="AQ709" s="118"/>
      <c r="AR709" s="118"/>
      <c r="AS709" s="118"/>
      <c r="AT709" s="118"/>
      <c r="AU709" s="118"/>
      <c r="AV709" s="118"/>
      <c r="AW709" s="118"/>
      <c r="AX709" s="119"/>
    </row>
    <row r="710" spans="1:50" ht="41.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566</v>
      </c>
      <c r="AE710" s="348"/>
      <c r="AF710" s="348"/>
      <c r="AG710" s="117" t="s">
        <v>572</v>
      </c>
      <c r="AH710" s="118"/>
      <c r="AI710" s="118"/>
      <c r="AJ710" s="118"/>
      <c r="AK710" s="118"/>
      <c r="AL710" s="118"/>
      <c r="AM710" s="118"/>
      <c r="AN710" s="118"/>
      <c r="AO710" s="118"/>
      <c r="AP710" s="118"/>
      <c r="AQ710" s="118"/>
      <c r="AR710" s="118"/>
      <c r="AS710" s="118"/>
      <c r="AT710" s="118"/>
      <c r="AU710" s="118"/>
      <c r="AV710" s="118"/>
      <c r="AW710" s="118"/>
      <c r="AX710" s="119"/>
    </row>
    <row r="711" spans="1:50" ht="49.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566</v>
      </c>
      <c r="AE711" s="348"/>
      <c r="AF711" s="348"/>
      <c r="AG711" s="117" t="s">
        <v>573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574</v>
      </c>
      <c r="AE712" s="807"/>
      <c r="AF712" s="807"/>
      <c r="AG712" s="834" t="s">
        <v>648</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574</v>
      </c>
      <c r="AE713" s="348"/>
      <c r="AF713" s="684"/>
      <c r="AG713" s="117" t="s">
        <v>648</v>
      </c>
      <c r="AH713" s="118"/>
      <c r="AI713" s="118"/>
      <c r="AJ713" s="118"/>
      <c r="AK713" s="118"/>
      <c r="AL713" s="118"/>
      <c r="AM713" s="118"/>
      <c r="AN713" s="118"/>
      <c r="AO713" s="118"/>
      <c r="AP713" s="118"/>
      <c r="AQ713" s="118"/>
      <c r="AR713" s="118"/>
      <c r="AS713" s="118"/>
      <c r="AT713" s="118"/>
      <c r="AU713" s="118"/>
      <c r="AV713" s="118"/>
      <c r="AW713" s="118"/>
      <c r="AX713" s="119"/>
    </row>
    <row r="714" spans="1:50" ht="36.7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566</v>
      </c>
      <c r="AE714" s="832"/>
      <c r="AF714" s="833"/>
      <c r="AG714" s="760" t="s">
        <v>575</v>
      </c>
      <c r="AH714" s="761"/>
      <c r="AI714" s="761"/>
      <c r="AJ714" s="761"/>
      <c r="AK714" s="761"/>
      <c r="AL714" s="761"/>
      <c r="AM714" s="761"/>
      <c r="AN714" s="761"/>
      <c r="AO714" s="761"/>
      <c r="AP714" s="761"/>
      <c r="AQ714" s="761"/>
      <c r="AR714" s="761"/>
      <c r="AS714" s="761"/>
      <c r="AT714" s="761"/>
      <c r="AU714" s="761"/>
      <c r="AV714" s="761"/>
      <c r="AW714" s="761"/>
      <c r="AX714" s="762"/>
    </row>
    <row r="715" spans="1:50" ht="47.2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566</v>
      </c>
      <c r="AE715" s="628"/>
      <c r="AF715" s="752"/>
      <c r="AG715" s="766" t="s">
        <v>576</v>
      </c>
      <c r="AH715" s="767"/>
      <c r="AI715" s="767"/>
      <c r="AJ715" s="767"/>
      <c r="AK715" s="767"/>
      <c r="AL715" s="767"/>
      <c r="AM715" s="767"/>
      <c r="AN715" s="767"/>
      <c r="AO715" s="767"/>
      <c r="AP715" s="767"/>
      <c r="AQ715" s="767"/>
      <c r="AR715" s="767"/>
      <c r="AS715" s="767"/>
      <c r="AT715" s="767"/>
      <c r="AU715" s="767"/>
      <c r="AV715" s="767"/>
      <c r="AW715" s="767"/>
      <c r="AX715" s="768"/>
    </row>
    <row r="716" spans="1:50" ht="4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566</v>
      </c>
      <c r="AE716" s="652"/>
      <c r="AF716" s="652"/>
      <c r="AG716" s="117" t="s">
        <v>577</v>
      </c>
      <c r="AH716" s="118"/>
      <c r="AI716" s="118"/>
      <c r="AJ716" s="118"/>
      <c r="AK716" s="118"/>
      <c r="AL716" s="118"/>
      <c r="AM716" s="118"/>
      <c r="AN716" s="118"/>
      <c r="AO716" s="118"/>
      <c r="AP716" s="118"/>
      <c r="AQ716" s="118"/>
      <c r="AR716" s="118"/>
      <c r="AS716" s="118"/>
      <c r="AT716" s="118"/>
      <c r="AU716" s="118"/>
      <c r="AV716" s="118"/>
      <c r="AW716" s="118"/>
      <c r="AX716" s="119"/>
    </row>
    <row r="717" spans="1:50" ht="39.7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566</v>
      </c>
      <c r="AE717" s="348"/>
      <c r="AF717" s="348"/>
      <c r="AG717" s="117" t="s">
        <v>578</v>
      </c>
      <c r="AH717" s="118"/>
      <c r="AI717" s="118"/>
      <c r="AJ717" s="118"/>
      <c r="AK717" s="118"/>
      <c r="AL717" s="118"/>
      <c r="AM717" s="118"/>
      <c r="AN717" s="118"/>
      <c r="AO717" s="118"/>
      <c r="AP717" s="118"/>
      <c r="AQ717" s="118"/>
      <c r="AR717" s="118"/>
      <c r="AS717" s="118"/>
      <c r="AT717" s="118"/>
      <c r="AU717" s="118"/>
      <c r="AV717" s="118"/>
      <c r="AW717" s="118"/>
      <c r="AX717" s="119"/>
    </row>
    <row r="718" spans="1:50" ht="50.2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566</v>
      </c>
      <c r="AE718" s="348"/>
      <c r="AF718" s="348"/>
      <c r="AG718" s="125" t="s">
        <v>579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574</v>
      </c>
      <c r="AE719" s="628"/>
      <c r="AF719" s="628"/>
      <c r="AG719" s="123" t="s">
        <v>649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3.5" customHeight="1" x14ac:dyDescent="0.15">
      <c r="A726" s="665" t="s">
        <v>49</v>
      </c>
      <c r="B726" s="826"/>
      <c r="C726" s="839" t="s">
        <v>54</v>
      </c>
      <c r="D726" s="861"/>
      <c r="E726" s="861"/>
      <c r="F726" s="862"/>
      <c r="G726" s="613" t="s">
        <v>622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659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36.5" customHeight="1" thickBot="1" x14ac:dyDescent="0.2">
      <c r="A731" s="823" t="s">
        <v>257</v>
      </c>
      <c r="B731" s="824"/>
      <c r="C731" s="824"/>
      <c r="D731" s="824"/>
      <c r="E731" s="825"/>
      <c r="F731" s="753" t="s">
        <v>662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660</v>
      </c>
      <c r="B733" s="697"/>
      <c r="C733" s="697"/>
      <c r="D733" s="697"/>
      <c r="E733" s="698"/>
      <c r="F733" s="662" t="s">
        <v>661</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644</v>
      </c>
      <c r="H737" s="314"/>
      <c r="I737" s="314"/>
      <c r="J737" s="314"/>
      <c r="K737" s="314"/>
      <c r="L737" s="314"/>
      <c r="M737" s="314"/>
      <c r="N737" s="314"/>
      <c r="O737" s="314"/>
      <c r="P737" s="315"/>
      <c r="Q737" s="326" t="s">
        <v>360</v>
      </c>
      <c r="R737" s="326"/>
      <c r="S737" s="326"/>
      <c r="T737" s="326"/>
      <c r="U737" s="326"/>
      <c r="V737" s="326"/>
      <c r="W737" s="313" t="s">
        <v>645</v>
      </c>
      <c r="X737" s="314"/>
      <c r="Y737" s="314"/>
      <c r="Z737" s="314"/>
      <c r="AA737" s="314"/>
      <c r="AB737" s="314"/>
      <c r="AC737" s="314"/>
      <c r="AD737" s="314"/>
      <c r="AE737" s="314"/>
      <c r="AF737" s="315"/>
      <c r="AG737" s="326" t="s">
        <v>361</v>
      </c>
      <c r="AH737" s="326"/>
      <c r="AI737" s="326"/>
      <c r="AJ737" s="326"/>
      <c r="AK737" s="326"/>
      <c r="AL737" s="326"/>
      <c r="AM737" s="313" t="s">
        <v>642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643</v>
      </c>
      <c r="H738" s="314"/>
      <c r="I738" s="314"/>
      <c r="J738" s="314"/>
      <c r="K738" s="314"/>
      <c r="L738" s="314"/>
      <c r="M738" s="314"/>
      <c r="N738" s="314"/>
      <c r="O738" s="314"/>
      <c r="P738" s="314"/>
      <c r="Q738" s="326" t="s">
        <v>363</v>
      </c>
      <c r="R738" s="326"/>
      <c r="S738" s="326"/>
      <c r="T738" s="326"/>
      <c r="U738" s="326"/>
      <c r="V738" s="326"/>
      <c r="W738" s="313" t="s">
        <v>642</v>
      </c>
      <c r="X738" s="314"/>
      <c r="Y738" s="314"/>
      <c r="Z738" s="314"/>
      <c r="AA738" s="314"/>
      <c r="AB738" s="314"/>
      <c r="AC738" s="314"/>
      <c r="AD738" s="314"/>
      <c r="AE738" s="314"/>
      <c r="AF738" s="315"/>
      <c r="AG738" s="279" t="s">
        <v>364</v>
      </c>
      <c r="AH738" s="279"/>
      <c r="AI738" s="279"/>
      <c r="AJ738" s="279"/>
      <c r="AK738" s="279"/>
      <c r="AL738" s="279"/>
      <c r="AM738" s="313" t="s">
        <v>623</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148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581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582</v>
      </c>
      <c r="H781" s="694"/>
      <c r="I781" s="694"/>
      <c r="J781" s="694"/>
      <c r="K781" s="695"/>
      <c r="L781" s="687" t="s">
        <v>628</v>
      </c>
      <c r="M781" s="688"/>
      <c r="N781" s="688"/>
      <c r="O781" s="688"/>
      <c r="P781" s="688"/>
      <c r="Q781" s="688"/>
      <c r="R781" s="688"/>
      <c r="S781" s="688"/>
      <c r="T781" s="688"/>
      <c r="U781" s="688"/>
      <c r="V781" s="688"/>
      <c r="W781" s="688"/>
      <c r="X781" s="689"/>
      <c r="Y781" s="413">
        <v>7</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t="s">
        <v>629</v>
      </c>
      <c r="H782" s="599"/>
      <c r="I782" s="599"/>
      <c r="J782" s="599"/>
      <c r="K782" s="600"/>
      <c r="L782" s="621" t="s">
        <v>630</v>
      </c>
      <c r="M782" s="622"/>
      <c r="N782" s="622"/>
      <c r="O782" s="622"/>
      <c r="P782" s="622"/>
      <c r="Q782" s="622"/>
      <c r="R782" s="622"/>
      <c r="S782" s="622"/>
      <c r="T782" s="622"/>
      <c r="U782" s="622"/>
      <c r="V782" s="622"/>
      <c r="W782" s="622"/>
      <c r="X782" s="623"/>
      <c r="Y782" s="624">
        <v>6</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t="s">
        <v>631</v>
      </c>
      <c r="H783" s="599"/>
      <c r="I783" s="599"/>
      <c r="J783" s="599"/>
      <c r="K783" s="600"/>
      <c r="L783" s="621" t="s">
        <v>633</v>
      </c>
      <c r="M783" s="622"/>
      <c r="N783" s="622"/>
      <c r="O783" s="622"/>
      <c r="P783" s="622"/>
      <c r="Q783" s="622"/>
      <c r="R783" s="622"/>
      <c r="S783" s="622"/>
      <c r="T783" s="622"/>
      <c r="U783" s="622"/>
      <c r="V783" s="622"/>
      <c r="W783" s="622"/>
      <c r="X783" s="623"/>
      <c r="Y783" s="624">
        <v>4</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t="s">
        <v>632</v>
      </c>
      <c r="H784" s="599"/>
      <c r="I784" s="599"/>
      <c r="J784" s="599"/>
      <c r="K784" s="600"/>
      <c r="L784" s="621" t="s">
        <v>632</v>
      </c>
      <c r="M784" s="622"/>
      <c r="N784" s="622"/>
      <c r="O784" s="622"/>
      <c r="P784" s="622"/>
      <c r="Q784" s="622"/>
      <c r="R784" s="622"/>
      <c r="S784" s="622"/>
      <c r="T784" s="622"/>
      <c r="U784" s="622"/>
      <c r="V784" s="622"/>
      <c r="W784" s="622"/>
      <c r="X784" s="623"/>
      <c r="Y784" s="624">
        <v>2</v>
      </c>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19</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53.25" customHeight="1" x14ac:dyDescent="0.15">
      <c r="A837" s="401">
        <v>1</v>
      </c>
      <c r="B837" s="401">
        <v>1</v>
      </c>
      <c r="C837" s="369" t="s">
        <v>584</v>
      </c>
      <c r="D837" s="369"/>
      <c r="E837" s="369"/>
      <c r="F837" s="369"/>
      <c r="G837" s="369"/>
      <c r="H837" s="369"/>
      <c r="I837" s="369"/>
      <c r="J837" s="370">
        <v>5010005007398</v>
      </c>
      <c r="K837" s="371"/>
      <c r="L837" s="371"/>
      <c r="M837" s="371"/>
      <c r="N837" s="371"/>
      <c r="O837" s="371"/>
      <c r="P837" s="372" t="s">
        <v>593</v>
      </c>
      <c r="Q837" s="372"/>
      <c r="R837" s="372"/>
      <c r="S837" s="372"/>
      <c r="T837" s="372"/>
      <c r="U837" s="372"/>
      <c r="V837" s="372"/>
      <c r="W837" s="372"/>
      <c r="X837" s="372"/>
      <c r="Y837" s="373">
        <v>12</v>
      </c>
      <c r="Z837" s="374"/>
      <c r="AA837" s="374"/>
      <c r="AB837" s="375"/>
      <c r="AC837" s="383" t="s">
        <v>534</v>
      </c>
      <c r="AD837" s="384"/>
      <c r="AE837" s="384"/>
      <c r="AF837" s="384"/>
      <c r="AG837" s="384"/>
      <c r="AH837" s="385">
        <v>4</v>
      </c>
      <c r="AI837" s="386"/>
      <c r="AJ837" s="386"/>
      <c r="AK837" s="386"/>
      <c r="AL837" s="379">
        <v>100</v>
      </c>
      <c r="AM837" s="380"/>
      <c r="AN837" s="380"/>
      <c r="AO837" s="381"/>
      <c r="AP837" s="382" t="s">
        <v>655</v>
      </c>
      <c r="AQ837" s="382"/>
      <c r="AR837" s="382"/>
      <c r="AS837" s="382"/>
      <c r="AT837" s="382"/>
      <c r="AU837" s="382"/>
      <c r="AV837" s="382"/>
      <c r="AW837" s="382"/>
      <c r="AX837" s="382"/>
    </row>
    <row r="838" spans="1:50" ht="53.25" customHeight="1" x14ac:dyDescent="0.15">
      <c r="A838" s="401">
        <v>2</v>
      </c>
      <c r="B838" s="401">
        <v>1</v>
      </c>
      <c r="C838" s="369" t="s">
        <v>584</v>
      </c>
      <c r="D838" s="369"/>
      <c r="E838" s="369"/>
      <c r="F838" s="369"/>
      <c r="G838" s="369"/>
      <c r="H838" s="369"/>
      <c r="I838" s="369"/>
      <c r="J838" s="370">
        <v>5010005007398</v>
      </c>
      <c r="K838" s="371"/>
      <c r="L838" s="371"/>
      <c r="M838" s="371"/>
      <c r="N838" s="371"/>
      <c r="O838" s="371"/>
      <c r="P838" s="388" t="s">
        <v>625</v>
      </c>
      <c r="Q838" s="372"/>
      <c r="R838" s="372"/>
      <c r="S838" s="372"/>
      <c r="T838" s="372"/>
      <c r="U838" s="372"/>
      <c r="V838" s="372"/>
      <c r="W838" s="372"/>
      <c r="X838" s="372"/>
      <c r="Y838" s="373">
        <v>8</v>
      </c>
      <c r="Z838" s="374"/>
      <c r="AA838" s="374"/>
      <c r="AB838" s="375"/>
      <c r="AC838" s="383" t="s">
        <v>534</v>
      </c>
      <c r="AD838" s="383"/>
      <c r="AE838" s="383"/>
      <c r="AF838" s="383"/>
      <c r="AG838" s="383"/>
      <c r="AH838" s="385">
        <v>4</v>
      </c>
      <c r="AI838" s="386"/>
      <c r="AJ838" s="386"/>
      <c r="AK838" s="386"/>
      <c r="AL838" s="396">
        <v>100</v>
      </c>
      <c r="AM838" s="397"/>
      <c r="AN838" s="397"/>
      <c r="AO838" s="398"/>
      <c r="AP838" s="382" t="s">
        <v>655</v>
      </c>
      <c r="AQ838" s="382"/>
      <c r="AR838" s="382"/>
      <c r="AS838" s="382"/>
      <c r="AT838" s="382"/>
      <c r="AU838" s="382"/>
      <c r="AV838" s="382"/>
      <c r="AW838" s="382"/>
      <c r="AX838" s="382"/>
    </row>
    <row r="839" spans="1:50" ht="53.25" customHeight="1" x14ac:dyDescent="0.15">
      <c r="A839" s="401">
        <v>3</v>
      </c>
      <c r="B839" s="401">
        <v>1</v>
      </c>
      <c r="C839" s="387" t="s">
        <v>583</v>
      </c>
      <c r="D839" s="369"/>
      <c r="E839" s="369"/>
      <c r="F839" s="369"/>
      <c r="G839" s="369"/>
      <c r="H839" s="369"/>
      <c r="I839" s="369"/>
      <c r="J839" s="370">
        <v>7010005021447</v>
      </c>
      <c r="K839" s="371"/>
      <c r="L839" s="371"/>
      <c r="M839" s="371"/>
      <c r="N839" s="371"/>
      <c r="O839" s="371"/>
      <c r="P839" s="933" t="s">
        <v>592</v>
      </c>
      <c r="Q839" s="934"/>
      <c r="R839" s="934"/>
      <c r="S839" s="934"/>
      <c r="T839" s="934"/>
      <c r="U839" s="934"/>
      <c r="V839" s="934"/>
      <c r="W839" s="934"/>
      <c r="X839" s="935"/>
      <c r="Y839" s="373">
        <v>19</v>
      </c>
      <c r="Z839" s="374"/>
      <c r="AA839" s="374"/>
      <c r="AB839" s="375"/>
      <c r="AC839" s="383" t="s">
        <v>534</v>
      </c>
      <c r="AD839" s="383"/>
      <c r="AE839" s="383"/>
      <c r="AF839" s="383"/>
      <c r="AG839" s="383"/>
      <c r="AH839" s="377">
        <v>6</v>
      </c>
      <c r="AI839" s="378"/>
      <c r="AJ839" s="378"/>
      <c r="AK839" s="378"/>
      <c r="AL839" s="379">
        <v>100</v>
      </c>
      <c r="AM839" s="380"/>
      <c r="AN839" s="380"/>
      <c r="AO839" s="381"/>
      <c r="AP839" s="382" t="s">
        <v>656</v>
      </c>
      <c r="AQ839" s="382"/>
      <c r="AR839" s="382"/>
      <c r="AS839" s="382"/>
      <c r="AT839" s="382"/>
      <c r="AU839" s="382"/>
      <c r="AV839" s="382"/>
      <c r="AW839" s="382"/>
      <c r="AX839" s="382"/>
    </row>
    <row r="840" spans="1:50" ht="53.25" customHeight="1" x14ac:dyDescent="0.15">
      <c r="A840" s="401">
        <v>4</v>
      </c>
      <c r="B840" s="401">
        <v>1</v>
      </c>
      <c r="C840" s="387" t="s">
        <v>586</v>
      </c>
      <c r="D840" s="369"/>
      <c r="E840" s="369"/>
      <c r="F840" s="369"/>
      <c r="G840" s="369"/>
      <c r="H840" s="369"/>
      <c r="I840" s="369"/>
      <c r="J840" s="370">
        <v>5050005005266</v>
      </c>
      <c r="K840" s="371"/>
      <c r="L840" s="371"/>
      <c r="M840" s="371"/>
      <c r="N840" s="371"/>
      <c r="O840" s="371"/>
      <c r="P840" s="388" t="s">
        <v>592</v>
      </c>
      <c r="Q840" s="372"/>
      <c r="R840" s="372"/>
      <c r="S840" s="372"/>
      <c r="T840" s="372"/>
      <c r="U840" s="372"/>
      <c r="V840" s="372"/>
      <c r="W840" s="372"/>
      <c r="X840" s="372"/>
      <c r="Y840" s="373">
        <v>13</v>
      </c>
      <c r="Z840" s="374"/>
      <c r="AA840" s="374"/>
      <c r="AB840" s="375"/>
      <c r="AC840" s="383" t="s">
        <v>534</v>
      </c>
      <c r="AD840" s="383"/>
      <c r="AE840" s="383"/>
      <c r="AF840" s="383"/>
      <c r="AG840" s="383"/>
      <c r="AH840" s="377">
        <v>6</v>
      </c>
      <c r="AI840" s="378"/>
      <c r="AJ840" s="378"/>
      <c r="AK840" s="378"/>
      <c r="AL840" s="379">
        <v>100</v>
      </c>
      <c r="AM840" s="380"/>
      <c r="AN840" s="380"/>
      <c r="AO840" s="381"/>
      <c r="AP840" s="382" t="s">
        <v>657</v>
      </c>
      <c r="AQ840" s="382"/>
      <c r="AR840" s="382"/>
      <c r="AS840" s="382"/>
      <c r="AT840" s="382"/>
      <c r="AU840" s="382"/>
      <c r="AV840" s="382"/>
      <c r="AW840" s="382"/>
      <c r="AX840" s="382"/>
    </row>
    <row r="841" spans="1:50" ht="53.25" customHeight="1" x14ac:dyDescent="0.15">
      <c r="A841" s="401">
        <v>5</v>
      </c>
      <c r="B841" s="401">
        <v>1</v>
      </c>
      <c r="C841" s="369" t="s">
        <v>585</v>
      </c>
      <c r="D841" s="369"/>
      <c r="E841" s="369"/>
      <c r="F841" s="369"/>
      <c r="G841" s="369"/>
      <c r="H841" s="369"/>
      <c r="I841" s="369"/>
      <c r="J841" s="370">
        <v>2040005001905</v>
      </c>
      <c r="K841" s="371"/>
      <c r="L841" s="371"/>
      <c r="M841" s="371"/>
      <c r="N841" s="371"/>
      <c r="O841" s="371"/>
      <c r="P841" s="372" t="s">
        <v>594</v>
      </c>
      <c r="Q841" s="372"/>
      <c r="R841" s="372"/>
      <c r="S841" s="372"/>
      <c r="T841" s="372"/>
      <c r="U841" s="372"/>
      <c r="V841" s="372"/>
      <c r="W841" s="372"/>
      <c r="X841" s="372"/>
      <c r="Y841" s="373">
        <v>12</v>
      </c>
      <c r="Z841" s="374"/>
      <c r="AA841" s="374"/>
      <c r="AB841" s="375"/>
      <c r="AC841" s="376" t="s">
        <v>534</v>
      </c>
      <c r="AD841" s="376"/>
      <c r="AE841" s="376"/>
      <c r="AF841" s="376"/>
      <c r="AG841" s="376"/>
      <c r="AH841" s="377">
        <v>4</v>
      </c>
      <c r="AI841" s="378"/>
      <c r="AJ841" s="378"/>
      <c r="AK841" s="378"/>
      <c r="AL841" s="379">
        <v>100</v>
      </c>
      <c r="AM841" s="380"/>
      <c r="AN841" s="380"/>
      <c r="AO841" s="381"/>
      <c r="AP841" s="382" t="s">
        <v>655</v>
      </c>
      <c r="AQ841" s="382"/>
      <c r="AR841" s="382"/>
      <c r="AS841" s="382"/>
      <c r="AT841" s="382"/>
      <c r="AU841" s="382"/>
      <c r="AV841" s="382"/>
      <c r="AW841" s="382"/>
      <c r="AX841" s="382"/>
    </row>
    <row r="842" spans="1:50" ht="53.25" customHeight="1" x14ac:dyDescent="0.15">
      <c r="A842" s="401">
        <v>6</v>
      </c>
      <c r="B842" s="401">
        <v>1</v>
      </c>
      <c r="C842" s="387" t="s">
        <v>626</v>
      </c>
      <c r="D842" s="369"/>
      <c r="E842" s="369"/>
      <c r="F842" s="369"/>
      <c r="G842" s="369"/>
      <c r="H842" s="369"/>
      <c r="I842" s="369"/>
      <c r="J842" s="370">
        <v>6010005007397</v>
      </c>
      <c r="K842" s="371"/>
      <c r="L842" s="371"/>
      <c r="M842" s="371"/>
      <c r="N842" s="371"/>
      <c r="O842" s="371"/>
      <c r="P842" s="388" t="s">
        <v>627</v>
      </c>
      <c r="Q842" s="372"/>
      <c r="R842" s="372"/>
      <c r="S842" s="372"/>
      <c r="T842" s="372"/>
      <c r="U842" s="372"/>
      <c r="V842" s="372"/>
      <c r="W842" s="372"/>
      <c r="X842" s="372"/>
      <c r="Y842" s="373">
        <v>8</v>
      </c>
      <c r="Z842" s="374"/>
      <c r="AA842" s="374"/>
      <c r="AB842" s="375"/>
      <c r="AC842" s="376" t="s">
        <v>534</v>
      </c>
      <c r="AD842" s="376"/>
      <c r="AE842" s="376"/>
      <c r="AF842" s="376"/>
      <c r="AG842" s="376"/>
      <c r="AH842" s="377">
        <v>4</v>
      </c>
      <c r="AI842" s="378"/>
      <c r="AJ842" s="378"/>
      <c r="AK842" s="378"/>
      <c r="AL842" s="379">
        <v>100</v>
      </c>
      <c r="AM842" s="380"/>
      <c r="AN842" s="380"/>
      <c r="AO842" s="381"/>
      <c r="AP842" s="382" t="s">
        <v>658</v>
      </c>
      <c r="AQ842" s="382"/>
      <c r="AR842" s="382"/>
      <c r="AS842" s="382"/>
      <c r="AT842" s="382"/>
      <c r="AU842" s="382"/>
      <c r="AV842" s="382"/>
      <c r="AW842" s="382"/>
      <c r="AX842" s="382"/>
    </row>
    <row r="843" spans="1:50" ht="53.25" customHeight="1" x14ac:dyDescent="0.15">
      <c r="A843" s="401">
        <v>7</v>
      </c>
      <c r="B843" s="401">
        <v>1</v>
      </c>
      <c r="C843" s="369" t="s">
        <v>588</v>
      </c>
      <c r="D843" s="369"/>
      <c r="E843" s="369"/>
      <c r="F843" s="369"/>
      <c r="G843" s="369"/>
      <c r="H843" s="369"/>
      <c r="I843" s="369"/>
      <c r="J843" s="370">
        <v>6011005003312</v>
      </c>
      <c r="K843" s="371"/>
      <c r="L843" s="371"/>
      <c r="M843" s="371"/>
      <c r="N843" s="371"/>
      <c r="O843" s="371"/>
      <c r="P843" s="372" t="s">
        <v>595</v>
      </c>
      <c r="Q843" s="372"/>
      <c r="R843" s="372"/>
      <c r="S843" s="372"/>
      <c r="T843" s="372"/>
      <c r="U843" s="372"/>
      <c r="V843" s="372"/>
      <c r="W843" s="372"/>
      <c r="X843" s="372"/>
      <c r="Y843" s="373">
        <v>3</v>
      </c>
      <c r="Z843" s="374"/>
      <c r="AA843" s="374"/>
      <c r="AB843" s="375"/>
      <c r="AC843" s="376" t="s">
        <v>534</v>
      </c>
      <c r="AD843" s="376"/>
      <c r="AE843" s="376"/>
      <c r="AF843" s="376"/>
      <c r="AG843" s="376"/>
      <c r="AH843" s="377">
        <v>5</v>
      </c>
      <c r="AI843" s="378"/>
      <c r="AJ843" s="378"/>
      <c r="AK843" s="378"/>
      <c r="AL843" s="379">
        <v>100</v>
      </c>
      <c r="AM843" s="380"/>
      <c r="AN843" s="380"/>
      <c r="AO843" s="381"/>
      <c r="AP843" s="382" t="s">
        <v>657</v>
      </c>
      <c r="AQ843" s="382"/>
      <c r="AR843" s="382"/>
      <c r="AS843" s="382"/>
      <c r="AT843" s="382"/>
      <c r="AU843" s="382"/>
      <c r="AV843" s="382"/>
      <c r="AW843" s="382"/>
      <c r="AX843" s="382"/>
    </row>
    <row r="844" spans="1:50" ht="53.25" customHeight="1" x14ac:dyDescent="0.15">
      <c r="A844" s="401">
        <v>8</v>
      </c>
      <c r="B844" s="401">
        <v>1</v>
      </c>
      <c r="C844" s="369" t="s">
        <v>587</v>
      </c>
      <c r="D844" s="369"/>
      <c r="E844" s="369"/>
      <c r="F844" s="369"/>
      <c r="G844" s="369"/>
      <c r="H844" s="369"/>
      <c r="I844" s="369"/>
      <c r="J844" s="370">
        <v>5010705000413</v>
      </c>
      <c r="K844" s="371"/>
      <c r="L844" s="371"/>
      <c r="M844" s="371"/>
      <c r="N844" s="371"/>
      <c r="O844" s="371"/>
      <c r="P844" s="372" t="s">
        <v>595</v>
      </c>
      <c r="Q844" s="372"/>
      <c r="R844" s="372"/>
      <c r="S844" s="372"/>
      <c r="T844" s="372"/>
      <c r="U844" s="372"/>
      <c r="V844" s="372"/>
      <c r="W844" s="372"/>
      <c r="X844" s="372"/>
      <c r="Y844" s="373">
        <v>7</v>
      </c>
      <c r="Z844" s="374"/>
      <c r="AA844" s="374"/>
      <c r="AB844" s="375"/>
      <c r="AC844" s="376" t="s">
        <v>534</v>
      </c>
      <c r="AD844" s="376"/>
      <c r="AE844" s="376"/>
      <c r="AF844" s="376"/>
      <c r="AG844" s="376"/>
      <c r="AH844" s="377">
        <v>5</v>
      </c>
      <c r="AI844" s="378"/>
      <c r="AJ844" s="378"/>
      <c r="AK844" s="378"/>
      <c r="AL844" s="379">
        <v>100</v>
      </c>
      <c r="AM844" s="380"/>
      <c r="AN844" s="380"/>
      <c r="AO844" s="381"/>
      <c r="AP844" s="382" t="s">
        <v>658</v>
      </c>
      <c r="AQ844" s="382"/>
      <c r="AR844" s="382"/>
      <c r="AS844" s="382"/>
      <c r="AT844" s="382"/>
      <c r="AU844" s="382"/>
      <c r="AV844" s="382"/>
      <c r="AW844" s="382"/>
      <c r="AX844" s="382"/>
    </row>
    <row r="845" spans="1:50" ht="53.25" customHeight="1" x14ac:dyDescent="0.15">
      <c r="A845" s="401">
        <v>9</v>
      </c>
      <c r="B845" s="401">
        <v>1</v>
      </c>
      <c r="C845" s="369" t="s">
        <v>589</v>
      </c>
      <c r="D845" s="369"/>
      <c r="E845" s="369"/>
      <c r="F845" s="369"/>
      <c r="G845" s="369"/>
      <c r="H845" s="369"/>
      <c r="I845" s="369"/>
      <c r="J845" s="370">
        <v>5010005015905</v>
      </c>
      <c r="K845" s="371"/>
      <c r="L845" s="371"/>
      <c r="M845" s="371"/>
      <c r="N845" s="371"/>
      <c r="O845" s="371"/>
      <c r="P845" s="372" t="s">
        <v>596</v>
      </c>
      <c r="Q845" s="372"/>
      <c r="R845" s="372"/>
      <c r="S845" s="372"/>
      <c r="T845" s="372"/>
      <c r="U845" s="372"/>
      <c r="V845" s="372"/>
      <c r="W845" s="372"/>
      <c r="X845" s="372"/>
      <c r="Y845" s="373">
        <v>5</v>
      </c>
      <c r="Z845" s="374"/>
      <c r="AA845" s="374"/>
      <c r="AB845" s="375"/>
      <c r="AC845" s="376" t="s">
        <v>534</v>
      </c>
      <c r="AD845" s="376"/>
      <c r="AE845" s="376"/>
      <c r="AF845" s="376"/>
      <c r="AG845" s="376"/>
      <c r="AH845" s="377">
        <v>7</v>
      </c>
      <c r="AI845" s="378"/>
      <c r="AJ845" s="378"/>
      <c r="AK845" s="378"/>
      <c r="AL845" s="379">
        <v>100</v>
      </c>
      <c r="AM845" s="380"/>
      <c r="AN845" s="380"/>
      <c r="AO845" s="381"/>
      <c r="AP845" s="382" t="s">
        <v>654</v>
      </c>
      <c r="AQ845" s="382"/>
      <c r="AR845" s="382"/>
      <c r="AS845" s="382"/>
      <c r="AT845" s="382"/>
      <c r="AU845" s="382"/>
      <c r="AV845" s="382"/>
      <c r="AW845" s="382"/>
      <c r="AX845" s="382"/>
    </row>
    <row r="846" spans="1:50" ht="53.25" customHeight="1" x14ac:dyDescent="0.15">
      <c r="A846" s="401">
        <v>10</v>
      </c>
      <c r="B846" s="401">
        <v>1</v>
      </c>
      <c r="C846" s="369" t="s">
        <v>590</v>
      </c>
      <c r="D846" s="369"/>
      <c r="E846" s="369"/>
      <c r="F846" s="369"/>
      <c r="G846" s="369"/>
      <c r="H846" s="369"/>
      <c r="I846" s="369"/>
      <c r="J846" s="370">
        <v>2010005005941</v>
      </c>
      <c r="K846" s="371"/>
      <c r="L846" s="371"/>
      <c r="M846" s="371"/>
      <c r="N846" s="371"/>
      <c r="O846" s="371"/>
      <c r="P846" s="372" t="s">
        <v>596</v>
      </c>
      <c r="Q846" s="372"/>
      <c r="R846" s="372"/>
      <c r="S846" s="372"/>
      <c r="T846" s="372"/>
      <c r="U846" s="372"/>
      <c r="V846" s="372"/>
      <c r="W846" s="372"/>
      <c r="X846" s="372"/>
      <c r="Y846" s="373">
        <v>4</v>
      </c>
      <c r="Z846" s="374"/>
      <c r="AA846" s="374"/>
      <c r="AB846" s="375"/>
      <c r="AC846" s="376" t="s">
        <v>534</v>
      </c>
      <c r="AD846" s="376"/>
      <c r="AE846" s="376"/>
      <c r="AF846" s="376"/>
      <c r="AG846" s="376"/>
      <c r="AH846" s="377">
        <v>7</v>
      </c>
      <c r="AI846" s="378"/>
      <c r="AJ846" s="378"/>
      <c r="AK846" s="378"/>
      <c r="AL846" s="379">
        <v>100</v>
      </c>
      <c r="AM846" s="380"/>
      <c r="AN846" s="380"/>
      <c r="AO846" s="381"/>
      <c r="AP846" s="382" t="s">
        <v>655</v>
      </c>
      <c r="AQ846" s="382"/>
      <c r="AR846" s="382"/>
      <c r="AS846" s="382"/>
      <c r="AT846" s="382"/>
      <c r="AU846" s="382"/>
      <c r="AV846" s="382"/>
      <c r="AW846" s="382"/>
      <c r="AX846" s="382"/>
    </row>
    <row r="847" spans="1:50" ht="53.25" customHeight="1" x14ac:dyDescent="0.15">
      <c r="A847" s="401">
        <v>11</v>
      </c>
      <c r="B847" s="401">
        <v>1</v>
      </c>
      <c r="C847" s="369" t="s">
        <v>591</v>
      </c>
      <c r="D847" s="369"/>
      <c r="E847" s="369"/>
      <c r="F847" s="369"/>
      <c r="G847" s="369"/>
      <c r="H847" s="369"/>
      <c r="I847" s="369"/>
      <c r="J847" s="370">
        <v>7010005015556</v>
      </c>
      <c r="K847" s="371"/>
      <c r="L847" s="371"/>
      <c r="M847" s="371"/>
      <c r="N847" s="371"/>
      <c r="O847" s="371"/>
      <c r="P847" s="372" t="s">
        <v>594</v>
      </c>
      <c r="Q847" s="372"/>
      <c r="R847" s="372"/>
      <c r="S847" s="372"/>
      <c r="T847" s="372"/>
      <c r="U847" s="372"/>
      <c r="V847" s="372"/>
      <c r="W847" s="372"/>
      <c r="X847" s="372"/>
      <c r="Y847" s="373">
        <v>4</v>
      </c>
      <c r="Z847" s="374"/>
      <c r="AA847" s="374"/>
      <c r="AB847" s="375"/>
      <c r="AC847" s="376" t="s">
        <v>534</v>
      </c>
      <c r="AD847" s="376"/>
      <c r="AE847" s="376"/>
      <c r="AF847" s="376"/>
      <c r="AG847" s="376"/>
      <c r="AH847" s="377">
        <v>4</v>
      </c>
      <c r="AI847" s="378"/>
      <c r="AJ847" s="378"/>
      <c r="AK847" s="378"/>
      <c r="AL847" s="379">
        <v>100</v>
      </c>
      <c r="AM847" s="380"/>
      <c r="AN847" s="380"/>
      <c r="AO847" s="381"/>
      <c r="AP847" s="382" t="s">
        <v>657</v>
      </c>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648</v>
      </c>
      <c r="F1102" s="400"/>
      <c r="G1102" s="400"/>
      <c r="H1102" s="400"/>
      <c r="I1102" s="400"/>
      <c r="J1102" s="370" t="s">
        <v>650</v>
      </c>
      <c r="K1102" s="371"/>
      <c r="L1102" s="371"/>
      <c r="M1102" s="371"/>
      <c r="N1102" s="371"/>
      <c r="O1102" s="371"/>
      <c r="P1102" s="388" t="s">
        <v>651</v>
      </c>
      <c r="Q1102" s="372"/>
      <c r="R1102" s="372"/>
      <c r="S1102" s="372"/>
      <c r="T1102" s="372"/>
      <c r="U1102" s="372"/>
      <c r="V1102" s="372"/>
      <c r="W1102" s="372"/>
      <c r="X1102" s="372"/>
      <c r="Y1102" s="373" t="s">
        <v>652</v>
      </c>
      <c r="Z1102" s="374"/>
      <c r="AA1102" s="374"/>
      <c r="AB1102" s="375"/>
      <c r="AC1102" s="376"/>
      <c r="AD1102" s="376"/>
      <c r="AE1102" s="376"/>
      <c r="AF1102" s="376"/>
      <c r="AG1102" s="376"/>
      <c r="AH1102" s="377" t="s">
        <v>653</v>
      </c>
      <c r="AI1102" s="378"/>
      <c r="AJ1102" s="378"/>
      <c r="AK1102" s="378"/>
      <c r="AL1102" s="379" t="s">
        <v>648</v>
      </c>
      <c r="AM1102" s="380"/>
      <c r="AN1102" s="380"/>
      <c r="AO1102" s="381"/>
      <c r="AP1102" s="382" t="s">
        <v>649</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t="s">
        <v>648</v>
      </c>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3" sqref="B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634</v>
      </c>
      <c r="M3" s="13" t="str">
        <f t="shared" ref="M3:M11" si="2">IF(L3="","",K3)</f>
        <v>文教及び科学振興</v>
      </c>
      <c r="N3" s="13" t="str">
        <f>IF(M3="",N2,IF(N2&lt;&gt;"",CONCATENATE(N2,"、",M3),M3))</f>
        <v>文教及び科学振興</v>
      </c>
      <c r="O3" s="13"/>
      <c r="P3" s="12" t="s">
        <v>192</v>
      </c>
      <c r="Q3" s="17" t="s">
        <v>566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6"/>
      <c r="Z2" s="853"/>
      <c r="AA2" s="854"/>
      <c r="AB2" s="1040" t="s">
        <v>12</v>
      </c>
      <c r="AC2" s="1041"/>
      <c r="AD2" s="1042"/>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7"/>
      <c r="Z3" s="1038"/>
      <c r="AA3" s="1039"/>
      <c r="AB3" s="1043"/>
      <c r="AC3" s="1044"/>
      <c r="AD3" s="1045"/>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3"/>
      <c r="I4" s="1013"/>
      <c r="J4" s="1013"/>
      <c r="K4" s="1013"/>
      <c r="L4" s="1013"/>
      <c r="M4" s="1013"/>
      <c r="N4" s="1013"/>
      <c r="O4" s="1014"/>
      <c r="P4" s="100"/>
      <c r="Q4" s="1021"/>
      <c r="R4" s="1021"/>
      <c r="S4" s="1021"/>
      <c r="T4" s="1021"/>
      <c r="U4" s="1021"/>
      <c r="V4" s="1021"/>
      <c r="W4" s="1021"/>
      <c r="X4" s="1022"/>
      <c r="Y4" s="1031" t="s">
        <v>13</v>
      </c>
      <c r="Z4" s="1032"/>
      <c r="AA4" s="1033"/>
      <c r="AB4" s="482"/>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5"/>
      <c r="H5" s="1016"/>
      <c r="I5" s="1016"/>
      <c r="J5" s="1016"/>
      <c r="K5" s="1016"/>
      <c r="L5" s="1016"/>
      <c r="M5" s="1016"/>
      <c r="N5" s="1016"/>
      <c r="O5" s="1017"/>
      <c r="P5" s="1023"/>
      <c r="Q5" s="1023"/>
      <c r="R5" s="1023"/>
      <c r="S5" s="1023"/>
      <c r="T5" s="1023"/>
      <c r="U5" s="1023"/>
      <c r="V5" s="1023"/>
      <c r="W5" s="1023"/>
      <c r="X5" s="1024"/>
      <c r="Y5" s="419" t="s">
        <v>55</v>
      </c>
      <c r="Z5" s="1028"/>
      <c r="AA5" s="1029"/>
      <c r="AB5" s="536"/>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8"/>
      <c r="H6" s="1019"/>
      <c r="I6" s="1019"/>
      <c r="J6" s="1019"/>
      <c r="K6" s="1019"/>
      <c r="L6" s="1019"/>
      <c r="M6" s="1019"/>
      <c r="N6" s="1019"/>
      <c r="O6" s="1020"/>
      <c r="P6" s="1025"/>
      <c r="Q6" s="1025"/>
      <c r="R6" s="1025"/>
      <c r="S6" s="1025"/>
      <c r="T6" s="1025"/>
      <c r="U6" s="1025"/>
      <c r="V6" s="1025"/>
      <c r="W6" s="1025"/>
      <c r="X6" s="1026"/>
      <c r="Y6" s="1027" t="s">
        <v>14</v>
      </c>
      <c r="Z6" s="1028"/>
      <c r="AA6" s="1029"/>
      <c r="AB6" s="547"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6"/>
      <c r="Z9" s="853"/>
      <c r="AA9" s="854"/>
      <c r="AB9" s="1040" t="s">
        <v>12</v>
      </c>
      <c r="AC9" s="1041"/>
      <c r="AD9" s="1042"/>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7"/>
      <c r="Z10" s="1038"/>
      <c r="AA10" s="1039"/>
      <c r="AB10" s="1043"/>
      <c r="AC10" s="1044"/>
      <c r="AD10" s="1045"/>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2"/>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5"/>
      <c r="H12" s="1016"/>
      <c r="I12" s="1016"/>
      <c r="J12" s="1016"/>
      <c r="K12" s="1016"/>
      <c r="L12" s="1016"/>
      <c r="M12" s="1016"/>
      <c r="N12" s="1016"/>
      <c r="O12" s="1017"/>
      <c r="P12" s="1023"/>
      <c r="Q12" s="1023"/>
      <c r="R12" s="1023"/>
      <c r="S12" s="1023"/>
      <c r="T12" s="1023"/>
      <c r="U12" s="1023"/>
      <c r="V12" s="1023"/>
      <c r="W12" s="1023"/>
      <c r="X12" s="1024"/>
      <c r="Y12" s="419" t="s">
        <v>55</v>
      </c>
      <c r="Z12" s="1028"/>
      <c r="AA12" s="1029"/>
      <c r="AB12" s="536"/>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7"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6"/>
      <c r="Z16" s="853"/>
      <c r="AA16" s="854"/>
      <c r="AB16" s="1040" t="s">
        <v>12</v>
      </c>
      <c r="AC16" s="1041"/>
      <c r="AD16" s="1042"/>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7"/>
      <c r="Z17" s="1038"/>
      <c r="AA17" s="1039"/>
      <c r="AB17" s="1043"/>
      <c r="AC17" s="1044"/>
      <c r="AD17" s="1045"/>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2"/>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5"/>
      <c r="H19" s="1016"/>
      <c r="I19" s="1016"/>
      <c r="J19" s="1016"/>
      <c r="K19" s="1016"/>
      <c r="L19" s="1016"/>
      <c r="M19" s="1016"/>
      <c r="N19" s="1016"/>
      <c r="O19" s="1017"/>
      <c r="P19" s="1023"/>
      <c r="Q19" s="1023"/>
      <c r="R19" s="1023"/>
      <c r="S19" s="1023"/>
      <c r="T19" s="1023"/>
      <c r="U19" s="1023"/>
      <c r="V19" s="1023"/>
      <c r="W19" s="1023"/>
      <c r="X19" s="1024"/>
      <c r="Y19" s="419" t="s">
        <v>55</v>
      </c>
      <c r="Z19" s="1028"/>
      <c r="AA19" s="1029"/>
      <c r="AB19" s="536"/>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7"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6"/>
      <c r="Z23" s="853"/>
      <c r="AA23" s="854"/>
      <c r="AB23" s="1040" t="s">
        <v>12</v>
      </c>
      <c r="AC23" s="1041"/>
      <c r="AD23" s="1042"/>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7"/>
      <c r="Z24" s="1038"/>
      <c r="AA24" s="1039"/>
      <c r="AB24" s="1043"/>
      <c r="AC24" s="1044"/>
      <c r="AD24" s="1045"/>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2"/>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5"/>
      <c r="H26" s="1016"/>
      <c r="I26" s="1016"/>
      <c r="J26" s="1016"/>
      <c r="K26" s="1016"/>
      <c r="L26" s="1016"/>
      <c r="M26" s="1016"/>
      <c r="N26" s="1016"/>
      <c r="O26" s="1017"/>
      <c r="P26" s="1023"/>
      <c r="Q26" s="1023"/>
      <c r="R26" s="1023"/>
      <c r="S26" s="1023"/>
      <c r="T26" s="1023"/>
      <c r="U26" s="1023"/>
      <c r="V26" s="1023"/>
      <c r="W26" s="1023"/>
      <c r="X26" s="1024"/>
      <c r="Y26" s="419" t="s">
        <v>55</v>
      </c>
      <c r="Z26" s="1028"/>
      <c r="AA26" s="1029"/>
      <c r="AB26" s="536"/>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7"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6"/>
      <c r="Z30" s="853"/>
      <c r="AA30" s="854"/>
      <c r="AB30" s="1040" t="s">
        <v>12</v>
      </c>
      <c r="AC30" s="1041"/>
      <c r="AD30" s="1042"/>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7"/>
      <c r="Z31" s="1038"/>
      <c r="AA31" s="1039"/>
      <c r="AB31" s="1043"/>
      <c r="AC31" s="1044"/>
      <c r="AD31" s="1045"/>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2"/>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5"/>
      <c r="H33" s="1016"/>
      <c r="I33" s="1016"/>
      <c r="J33" s="1016"/>
      <c r="K33" s="1016"/>
      <c r="L33" s="1016"/>
      <c r="M33" s="1016"/>
      <c r="N33" s="1016"/>
      <c r="O33" s="1017"/>
      <c r="P33" s="1023"/>
      <c r="Q33" s="1023"/>
      <c r="R33" s="1023"/>
      <c r="S33" s="1023"/>
      <c r="T33" s="1023"/>
      <c r="U33" s="1023"/>
      <c r="V33" s="1023"/>
      <c r="W33" s="1023"/>
      <c r="X33" s="1024"/>
      <c r="Y33" s="419" t="s">
        <v>55</v>
      </c>
      <c r="Z33" s="1028"/>
      <c r="AA33" s="1029"/>
      <c r="AB33" s="536"/>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7"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6"/>
      <c r="Z37" s="853"/>
      <c r="AA37" s="854"/>
      <c r="AB37" s="1040" t="s">
        <v>12</v>
      </c>
      <c r="AC37" s="1041"/>
      <c r="AD37" s="1042"/>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7"/>
      <c r="Z38" s="1038"/>
      <c r="AA38" s="1039"/>
      <c r="AB38" s="1043"/>
      <c r="AC38" s="1044"/>
      <c r="AD38" s="1045"/>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2"/>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5"/>
      <c r="H40" s="1016"/>
      <c r="I40" s="1016"/>
      <c r="J40" s="1016"/>
      <c r="K40" s="1016"/>
      <c r="L40" s="1016"/>
      <c r="M40" s="1016"/>
      <c r="N40" s="1016"/>
      <c r="O40" s="1017"/>
      <c r="P40" s="1023"/>
      <c r="Q40" s="1023"/>
      <c r="R40" s="1023"/>
      <c r="S40" s="1023"/>
      <c r="T40" s="1023"/>
      <c r="U40" s="1023"/>
      <c r="V40" s="1023"/>
      <c r="W40" s="1023"/>
      <c r="X40" s="1024"/>
      <c r="Y40" s="419" t="s">
        <v>55</v>
      </c>
      <c r="Z40" s="1028"/>
      <c r="AA40" s="1029"/>
      <c r="AB40" s="536"/>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7"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6"/>
      <c r="Z44" s="853"/>
      <c r="AA44" s="854"/>
      <c r="AB44" s="1040" t="s">
        <v>12</v>
      </c>
      <c r="AC44" s="1041"/>
      <c r="AD44" s="1042"/>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7"/>
      <c r="Z45" s="1038"/>
      <c r="AA45" s="1039"/>
      <c r="AB45" s="1043"/>
      <c r="AC45" s="1044"/>
      <c r="AD45" s="1045"/>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2"/>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5"/>
      <c r="H47" s="1016"/>
      <c r="I47" s="1016"/>
      <c r="J47" s="1016"/>
      <c r="K47" s="1016"/>
      <c r="L47" s="1016"/>
      <c r="M47" s="1016"/>
      <c r="N47" s="1016"/>
      <c r="O47" s="1017"/>
      <c r="P47" s="1023"/>
      <c r="Q47" s="1023"/>
      <c r="R47" s="1023"/>
      <c r="S47" s="1023"/>
      <c r="T47" s="1023"/>
      <c r="U47" s="1023"/>
      <c r="V47" s="1023"/>
      <c r="W47" s="1023"/>
      <c r="X47" s="1024"/>
      <c r="Y47" s="419" t="s">
        <v>55</v>
      </c>
      <c r="Z47" s="1028"/>
      <c r="AA47" s="1029"/>
      <c r="AB47" s="536"/>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7"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6"/>
      <c r="Z51" s="853"/>
      <c r="AA51" s="854"/>
      <c r="AB51" s="441" t="s">
        <v>12</v>
      </c>
      <c r="AC51" s="1041"/>
      <c r="AD51" s="1042"/>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7"/>
      <c r="Z52" s="1038"/>
      <c r="AA52" s="1039"/>
      <c r="AB52" s="1043"/>
      <c r="AC52" s="1044"/>
      <c r="AD52" s="1045"/>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2"/>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5"/>
      <c r="H54" s="1016"/>
      <c r="I54" s="1016"/>
      <c r="J54" s="1016"/>
      <c r="K54" s="1016"/>
      <c r="L54" s="1016"/>
      <c r="M54" s="1016"/>
      <c r="N54" s="1016"/>
      <c r="O54" s="1017"/>
      <c r="P54" s="1023"/>
      <c r="Q54" s="1023"/>
      <c r="R54" s="1023"/>
      <c r="S54" s="1023"/>
      <c r="T54" s="1023"/>
      <c r="U54" s="1023"/>
      <c r="V54" s="1023"/>
      <c r="W54" s="1023"/>
      <c r="X54" s="1024"/>
      <c r="Y54" s="419" t="s">
        <v>55</v>
      </c>
      <c r="Z54" s="1028"/>
      <c r="AA54" s="1029"/>
      <c r="AB54" s="536"/>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7"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6"/>
      <c r="Z58" s="853"/>
      <c r="AA58" s="854"/>
      <c r="AB58" s="1040" t="s">
        <v>12</v>
      </c>
      <c r="AC58" s="1041"/>
      <c r="AD58" s="1042"/>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7"/>
      <c r="Z59" s="1038"/>
      <c r="AA59" s="1039"/>
      <c r="AB59" s="1043"/>
      <c r="AC59" s="1044"/>
      <c r="AD59" s="1045"/>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2"/>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5"/>
      <c r="H61" s="1016"/>
      <c r="I61" s="1016"/>
      <c r="J61" s="1016"/>
      <c r="K61" s="1016"/>
      <c r="L61" s="1016"/>
      <c r="M61" s="1016"/>
      <c r="N61" s="1016"/>
      <c r="O61" s="1017"/>
      <c r="P61" s="1023"/>
      <c r="Q61" s="1023"/>
      <c r="R61" s="1023"/>
      <c r="S61" s="1023"/>
      <c r="T61" s="1023"/>
      <c r="U61" s="1023"/>
      <c r="V61" s="1023"/>
      <c r="W61" s="1023"/>
      <c r="X61" s="1024"/>
      <c r="Y61" s="419" t="s">
        <v>55</v>
      </c>
      <c r="Z61" s="1028"/>
      <c r="AA61" s="1029"/>
      <c r="AB61" s="536"/>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7"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6"/>
      <c r="Z65" s="853"/>
      <c r="AA65" s="854"/>
      <c r="AB65" s="1040" t="s">
        <v>12</v>
      </c>
      <c r="AC65" s="1041"/>
      <c r="AD65" s="1042"/>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7"/>
      <c r="Z66" s="1038"/>
      <c r="AA66" s="1039"/>
      <c r="AB66" s="1043"/>
      <c r="AC66" s="1044"/>
      <c r="AD66" s="1045"/>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2"/>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5"/>
      <c r="H68" s="1016"/>
      <c r="I68" s="1016"/>
      <c r="J68" s="1016"/>
      <c r="K68" s="1016"/>
      <c r="L68" s="1016"/>
      <c r="M68" s="1016"/>
      <c r="N68" s="1016"/>
      <c r="O68" s="1017"/>
      <c r="P68" s="1023"/>
      <c r="Q68" s="1023"/>
      <c r="R68" s="1023"/>
      <c r="S68" s="1023"/>
      <c r="T68" s="1023"/>
      <c r="U68" s="1023"/>
      <c r="V68" s="1023"/>
      <c r="W68" s="1023"/>
      <c r="X68" s="1024"/>
      <c r="Y68" s="419" t="s">
        <v>55</v>
      </c>
      <c r="Z68" s="1028"/>
      <c r="AA68" s="1029"/>
      <c r="AB68" s="536"/>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8"/>
      <c r="H69" s="1019"/>
      <c r="I69" s="1019"/>
      <c r="J69" s="1019"/>
      <c r="K69" s="1019"/>
      <c r="L69" s="1019"/>
      <c r="M69" s="1019"/>
      <c r="N69" s="1019"/>
      <c r="O69" s="1020"/>
      <c r="P69" s="1025"/>
      <c r="Q69" s="1025"/>
      <c r="R69" s="1025"/>
      <c r="S69" s="1025"/>
      <c r="T69" s="1025"/>
      <c r="U69" s="1025"/>
      <c r="V69" s="1025"/>
      <c r="W69" s="1025"/>
      <c r="X69" s="1026"/>
      <c r="Y69" s="419" t="s">
        <v>14</v>
      </c>
      <c r="Z69" s="1028"/>
      <c r="AA69" s="1029"/>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8"/>
      <c r="B4" s="1059"/>
      <c r="C4" s="1059"/>
      <c r="D4" s="1059"/>
      <c r="E4" s="1059"/>
      <c r="F4" s="1060"/>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8"/>
      <c r="B5" s="1059"/>
      <c r="C5" s="1059"/>
      <c r="D5" s="1059"/>
      <c r="E5" s="1059"/>
      <c r="F5" s="1060"/>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8"/>
      <c r="B6" s="1059"/>
      <c r="C6" s="1059"/>
      <c r="D6" s="1059"/>
      <c r="E6" s="1059"/>
      <c r="F6" s="1060"/>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8"/>
      <c r="B7" s="1059"/>
      <c r="C7" s="1059"/>
      <c r="D7" s="1059"/>
      <c r="E7" s="1059"/>
      <c r="F7" s="1060"/>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8"/>
      <c r="B8" s="1059"/>
      <c r="C8" s="1059"/>
      <c r="D8" s="1059"/>
      <c r="E8" s="1059"/>
      <c r="F8" s="1060"/>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8"/>
      <c r="B9" s="1059"/>
      <c r="C9" s="1059"/>
      <c r="D9" s="1059"/>
      <c r="E9" s="1059"/>
      <c r="F9" s="1060"/>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8"/>
      <c r="B10" s="1059"/>
      <c r="C10" s="1059"/>
      <c r="D10" s="1059"/>
      <c r="E10" s="1059"/>
      <c r="F10" s="1060"/>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8"/>
      <c r="B11" s="1059"/>
      <c r="C11" s="1059"/>
      <c r="D11" s="1059"/>
      <c r="E11" s="1059"/>
      <c r="F11" s="1060"/>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8"/>
      <c r="B12" s="1059"/>
      <c r="C12" s="1059"/>
      <c r="D12" s="1059"/>
      <c r="E12" s="1059"/>
      <c r="F12" s="1060"/>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8"/>
      <c r="B13" s="1059"/>
      <c r="C13" s="1059"/>
      <c r="D13" s="1059"/>
      <c r="E13" s="1059"/>
      <c r="F13" s="1060"/>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8"/>
      <c r="B14" s="1059"/>
      <c r="C14" s="1059"/>
      <c r="D14" s="1059"/>
      <c r="E14" s="1059"/>
      <c r="F14" s="1060"/>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8"/>
      <c r="B15" s="1059"/>
      <c r="C15" s="1059"/>
      <c r="D15" s="1059"/>
      <c r="E15" s="1059"/>
      <c r="F15" s="1060"/>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8"/>
      <c r="B16" s="1059"/>
      <c r="C16" s="1059"/>
      <c r="D16" s="1059"/>
      <c r="E16" s="1059"/>
      <c r="F16" s="1060"/>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8"/>
      <c r="B17" s="1059"/>
      <c r="C17" s="1059"/>
      <c r="D17" s="1059"/>
      <c r="E17" s="1059"/>
      <c r="F17" s="1060"/>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8"/>
      <c r="B18" s="1059"/>
      <c r="C18" s="1059"/>
      <c r="D18" s="1059"/>
      <c r="E18" s="1059"/>
      <c r="F18" s="1060"/>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8"/>
      <c r="B19" s="1059"/>
      <c r="C19" s="1059"/>
      <c r="D19" s="1059"/>
      <c r="E19" s="1059"/>
      <c r="F19" s="1060"/>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8"/>
      <c r="B20" s="1059"/>
      <c r="C20" s="1059"/>
      <c r="D20" s="1059"/>
      <c r="E20" s="1059"/>
      <c r="F20" s="1060"/>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8"/>
      <c r="B21" s="1059"/>
      <c r="C21" s="1059"/>
      <c r="D21" s="1059"/>
      <c r="E21" s="1059"/>
      <c r="F21" s="1060"/>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8"/>
      <c r="B22" s="1059"/>
      <c r="C22" s="1059"/>
      <c r="D22" s="1059"/>
      <c r="E22" s="1059"/>
      <c r="F22" s="1060"/>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8"/>
      <c r="B23" s="1059"/>
      <c r="C23" s="1059"/>
      <c r="D23" s="1059"/>
      <c r="E23" s="1059"/>
      <c r="F23" s="1060"/>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8"/>
      <c r="B24" s="1059"/>
      <c r="C24" s="1059"/>
      <c r="D24" s="1059"/>
      <c r="E24" s="1059"/>
      <c r="F24" s="1060"/>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8"/>
      <c r="B25" s="1059"/>
      <c r="C25" s="1059"/>
      <c r="D25" s="1059"/>
      <c r="E25" s="1059"/>
      <c r="F25" s="1060"/>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8"/>
      <c r="B26" s="1059"/>
      <c r="C26" s="1059"/>
      <c r="D26" s="1059"/>
      <c r="E26" s="1059"/>
      <c r="F26" s="1060"/>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8"/>
      <c r="B27" s="1059"/>
      <c r="C27" s="1059"/>
      <c r="D27" s="1059"/>
      <c r="E27" s="1059"/>
      <c r="F27" s="1060"/>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8"/>
      <c r="B28" s="1059"/>
      <c r="C28" s="1059"/>
      <c r="D28" s="1059"/>
      <c r="E28" s="1059"/>
      <c r="F28" s="1060"/>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8"/>
      <c r="B29" s="1059"/>
      <c r="C29" s="1059"/>
      <c r="D29" s="1059"/>
      <c r="E29" s="1059"/>
      <c r="F29" s="1060"/>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8"/>
      <c r="B30" s="1059"/>
      <c r="C30" s="1059"/>
      <c r="D30" s="1059"/>
      <c r="E30" s="1059"/>
      <c r="F30" s="1060"/>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8"/>
      <c r="B31" s="1059"/>
      <c r="C31" s="1059"/>
      <c r="D31" s="1059"/>
      <c r="E31" s="1059"/>
      <c r="F31" s="1060"/>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8"/>
      <c r="B32" s="1059"/>
      <c r="C32" s="1059"/>
      <c r="D32" s="1059"/>
      <c r="E32" s="1059"/>
      <c r="F32" s="1060"/>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8"/>
      <c r="B33" s="1059"/>
      <c r="C33" s="1059"/>
      <c r="D33" s="1059"/>
      <c r="E33" s="1059"/>
      <c r="F33" s="1060"/>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8"/>
      <c r="B34" s="1059"/>
      <c r="C34" s="1059"/>
      <c r="D34" s="1059"/>
      <c r="E34" s="1059"/>
      <c r="F34" s="1060"/>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8"/>
      <c r="B35" s="1059"/>
      <c r="C35" s="1059"/>
      <c r="D35" s="1059"/>
      <c r="E35" s="1059"/>
      <c r="F35" s="1060"/>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8"/>
      <c r="B36" s="1059"/>
      <c r="C36" s="1059"/>
      <c r="D36" s="1059"/>
      <c r="E36" s="1059"/>
      <c r="F36" s="1060"/>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8"/>
      <c r="B37" s="1059"/>
      <c r="C37" s="1059"/>
      <c r="D37" s="1059"/>
      <c r="E37" s="1059"/>
      <c r="F37" s="1060"/>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8"/>
      <c r="B38" s="1059"/>
      <c r="C38" s="1059"/>
      <c r="D38" s="1059"/>
      <c r="E38" s="1059"/>
      <c r="F38" s="1060"/>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8"/>
      <c r="B39" s="1059"/>
      <c r="C39" s="1059"/>
      <c r="D39" s="1059"/>
      <c r="E39" s="1059"/>
      <c r="F39" s="1060"/>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8"/>
      <c r="B40" s="1059"/>
      <c r="C40" s="1059"/>
      <c r="D40" s="1059"/>
      <c r="E40" s="1059"/>
      <c r="F40" s="1060"/>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8"/>
      <c r="B41" s="1059"/>
      <c r="C41" s="1059"/>
      <c r="D41" s="1059"/>
      <c r="E41" s="1059"/>
      <c r="F41" s="1060"/>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8"/>
      <c r="B42" s="1059"/>
      <c r="C42" s="1059"/>
      <c r="D42" s="1059"/>
      <c r="E42" s="1059"/>
      <c r="F42" s="1060"/>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8"/>
      <c r="B43" s="1059"/>
      <c r="C43" s="1059"/>
      <c r="D43" s="1059"/>
      <c r="E43" s="1059"/>
      <c r="F43" s="1060"/>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8"/>
      <c r="B44" s="1059"/>
      <c r="C44" s="1059"/>
      <c r="D44" s="1059"/>
      <c r="E44" s="1059"/>
      <c r="F44" s="1060"/>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8"/>
      <c r="B45" s="1059"/>
      <c r="C45" s="1059"/>
      <c r="D45" s="1059"/>
      <c r="E45" s="1059"/>
      <c r="F45" s="1060"/>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8"/>
      <c r="B46" s="1059"/>
      <c r="C46" s="1059"/>
      <c r="D46" s="1059"/>
      <c r="E46" s="1059"/>
      <c r="F46" s="1060"/>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8"/>
      <c r="B47" s="1059"/>
      <c r="C47" s="1059"/>
      <c r="D47" s="1059"/>
      <c r="E47" s="1059"/>
      <c r="F47" s="1060"/>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8"/>
      <c r="B48" s="1059"/>
      <c r="C48" s="1059"/>
      <c r="D48" s="1059"/>
      <c r="E48" s="1059"/>
      <c r="F48" s="1060"/>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8"/>
      <c r="B49" s="1059"/>
      <c r="C49" s="1059"/>
      <c r="D49" s="1059"/>
      <c r="E49" s="1059"/>
      <c r="F49" s="1060"/>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8"/>
      <c r="B50" s="1059"/>
      <c r="C50" s="1059"/>
      <c r="D50" s="1059"/>
      <c r="E50" s="1059"/>
      <c r="F50" s="1060"/>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8"/>
      <c r="B51" s="1059"/>
      <c r="C51" s="1059"/>
      <c r="D51" s="1059"/>
      <c r="E51" s="1059"/>
      <c r="F51" s="1060"/>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8"/>
      <c r="B52" s="1059"/>
      <c r="C52" s="1059"/>
      <c r="D52" s="1059"/>
      <c r="E52" s="1059"/>
      <c r="F52" s="1060"/>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8"/>
      <c r="B56" s="1059"/>
      <c r="C56" s="1059"/>
      <c r="D56" s="1059"/>
      <c r="E56" s="1059"/>
      <c r="F56" s="1060"/>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8"/>
      <c r="B57" s="1059"/>
      <c r="C57" s="1059"/>
      <c r="D57" s="1059"/>
      <c r="E57" s="1059"/>
      <c r="F57" s="1060"/>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8"/>
      <c r="B58" s="1059"/>
      <c r="C58" s="1059"/>
      <c r="D58" s="1059"/>
      <c r="E58" s="1059"/>
      <c r="F58" s="1060"/>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8"/>
      <c r="B59" s="1059"/>
      <c r="C59" s="1059"/>
      <c r="D59" s="1059"/>
      <c r="E59" s="1059"/>
      <c r="F59" s="1060"/>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8"/>
      <c r="B60" s="1059"/>
      <c r="C60" s="1059"/>
      <c r="D60" s="1059"/>
      <c r="E60" s="1059"/>
      <c r="F60" s="1060"/>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8"/>
      <c r="B61" s="1059"/>
      <c r="C61" s="1059"/>
      <c r="D61" s="1059"/>
      <c r="E61" s="1059"/>
      <c r="F61" s="1060"/>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8"/>
      <c r="B62" s="1059"/>
      <c r="C62" s="1059"/>
      <c r="D62" s="1059"/>
      <c r="E62" s="1059"/>
      <c r="F62" s="1060"/>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8"/>
      <c r="B63" s="1059"/>
      <c r="C63" s="1059"/>
      <c r="D63" s="1059"/>
      <c r="E63" s="1059"/>
      <c r="F63" s="1060"/>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8"/>
      <c r="B64" s="1059"/>
      <c r="C64" s="1059"/>
      <c r="D64" s="1059"/>
      <c r="E64" s="1059"/>
      <c r="F64" s="1060"/>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8"/>
      <c r="B65" s="1059"/>
      <c r="C65" s="1059"/>
      <c r="D65" s="1059"/>
      <c r="E65" s="1059"/>
      <c r="F65" s="1060"/>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8"/>
      <c r="B66" s="1059"/>
      <c r="C66" s="1059"/>
      <c r="D66" s="1059"/>
      <c r="E66" s="1059"/>
      <c r="F66" s="1060"/>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8"/>
      <c r="B67" s="1059"/>
      <c r="C67" s="1059"/>
      <c r="D67" s="1059"/>
      <c r="E67" s="1059"/>
      <c r="F67" s="1060"/>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8"/>
      <c r="B68" s="1059"/>
      <c r="C68" s="1059"/>
      <c r="D68" s="1059"/>
      <c r="E68" s="1059"/>
      <c r="F68" s="1060"/>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8"/>
      <c r="B69" s="1059"/>
      <c r="C69" s="1059"/>
      <c r="D69" s="1059"/>
      <c r="E69" s="1059"/>
      <c r="F69" s="1060"/>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8"/>
      <c r="B70" s="1059"/>
      <c r="C70" s="1059"/>
      <c r="D70" s="1059"/>
      <c r="E70" s="1059"/>
      <c r="F70" s="1060"/>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8"/>
      <c r="B71" s="1059"/>
      <c r="C71" s="1059"/>
      <c r="D71" s="1059"/>
      <c r="E71" s="1059"/>
      <c r="F71" s="1060"/>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8"/>
      <c r="B72" s="1059"/>
      <c r="C72" s="1059"/>
      <c r="D72" s="1059"/>
      <c r="E72" s="1059"/>
      <c r="F72" s="1060"/>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8"/>
      <c r="B73" s="1059"/>
      <c r="C73" s="1059"/>
      <c r="D73" s="1059"/>
      <c r="E73" s="1059"/>
      <c r="F73" s="1060"/>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8"/>
      <c r="B74" s="1059"/>
      <c r="C74" s="1059"/>
      <c r="D74" s="1059"/>
      <c r="E74" s="1059"/>
      <c r="F74" s="1060"/>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8"/>
      <c r="B75" s="1059"/>
      <c r="C75" s="1059"/>
      <c r="D75" s="1059"/>
      <c r="E75" s="1059"/>
      <c r="F75" s="1060"/>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8"/>
      <c r="B76" s="1059"/>
      <c r="C76" s="1059"/>
      <c r="D76" s="1059"/>
      <c r="E76" s="1059"/>
      <c r="F76" s="1060"/>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8"/>
      <c r="B77" s="1059"/>
      <c r="C77" s="1059"/>
      <c r="D77" s="1059"/>
      <c r="E77" s="1059"/>
      <c r="F77" s="1060"/>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8"/>
      <c r="B78" s="1059"/>
      <c r="C78" s="1059"/>
      <c r="D78" s="1059"/>
      <c r="E78" s="1059"/>
      <c r="F78" s="1060"/>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8"/>
      <c r="B79" s="1059"/>
      <c r="C79" s="1059"/>
      <c r="D79" s="1059"/>
      <c r="E79" s="1059"/>
      <c r="F79" s="1060"/>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8"/>
      <c r="B80" s="1059"/>
      <c r="C80" s="1059"/>
      <c r="D80" s="1059"/>
      <c r="E80" s="1059"/>
      <c r="F80" s="1060"/>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8"/>
      <c r="B81" s="1059"/>
      <c r="C81" s="1059"/>
      <c r="D81" s="1059"/>
      <c r="E81" s="1059"/>
      <c r="F81" s="1060"/>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8"/>
      <c r="B82" s="1059"/>
      <c r="C82" s="1059"/>
      <c r="D82" s="1059"/>
      <c r="E82" s="1059"/>
      <c r="F82" s="1060"/>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8"/>
      <c r="B83" s="1059"/>
      <c r="C83" s="1059"/>
      <c r="D83" s="1059"/>
      <c r="E83" s="1059"/>
      <c r="F83" s="1060"/>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8"/>
      <c r="B84" s="1059"/>
      <c r="C84" s="1059"/>
      <c r="D84" s="1059"/>
      <c r="E84" s="1059"/>
      <c r="F84" s="1060"/>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8"/>
      <c r="B85" s="1059"/>
      <c r="C85" s="1059"/>
      <c r="D85" s="1059"/>
      <c r="E85" s="1059"/>
      <c r="F85" s="1060"/>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8"/>
      <c r="B86" s="1059"/>
      <c r="C86" s="1059"/>
      <c r="D86" s="1059"/>
      <c r="E86" s="1059"/>
      <c r="F86" s="1060"/>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8"/>
      <c r="B87" s="1059"/>
      <c r="C87" s="1059"/>
      <c r="D87" s="1059"/>
      <c r="E87" s="1059"/>
      <c r="F87" s="1060"/>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8"/>
      <c r="B88" s="1059"/>
      <c r="C88" s="1059"/>
      <c r="D88" s="1059"/>
      <c r="E88" s="1059"/>
      <c r="F88" s="1060"/>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8"/>
      <c r="B89" s="1059"/>
      <c r="C89" s="1059"/>
      <c r="D89" s="1059"/>
      <c r="E89" s="1059"/>
      <c r="F89" s="1060"/>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8"/>
      <c r="B90" s="1059"/>
      <c r="C90" s="1059"/>
      <c r="D90" s="1059"/>
      <c r="E90" s="1059"/>
      <c r="F90" s="1060"/>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8"/>
      <c r="B91" s="1059"/>
      <c r="C91" s="1059"/>
      <c r="D91" s="1059"/>
      <c r="E91" s="1059"/>
      <c r="F91" s="1060"/>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8"/>
      <c r="B92" s="1059"/>
      <c r="C92" s="1059"/>
      <c r="D92" s="1059"/>
      <c r="E92" s="1059"/>
      <c r="F92" s="1060"/>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8"/>
      <c r="B93" s="1059"/>
      <c r="C93" s="1059"/>
      <c r="D93" s="1059"/>
      <c r="E93" s="1059"/>
      <c r="F93" s="1060"/>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8"/>
      <c r="B94" s="1059"/>
      <c r="C94" s="1059"/>
      <c r="D94" s="1059"/>
      <c r="E94" s="1059"/>
      <c r="F94" s="1060"/>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8"/>
      <c r="B95" s="1059"/>
      <c r="C95" s="1059"/>
      <c r="D95" s="1059"/>
      <c r="E95" s="1059"/>
      <c r="F95" s="1060"/>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8"/>
      <c r="B96" s="1059"/>
      <c r="C96" s="1059"/>
      <c r="D96" s="1059"/>
      <c r="E96" s="1059"/>
      <c r="F96" s="1060"/>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8"/>
      <c r="B97" s="1059"/>
      <c r="C97" s="1059"/>
      <c r="D97" s="1059"/>
      <c r="E97" s="1059"/>
      <c r="F97" s="1060"/>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8"/>
      <c r="B98" s="1059"/>
      <c r="C98" s="1059"/>
      <c r="D98" s="1059"/>
      <c r="E98" s="1059"/>
      <c r="F98" s="1060"/>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8"/>
      <c r="B99" s="1059"/>
      <c r="C99" s="1059"/>
      <c r="D99" s="1059"/>
      <c r="E99" s="1059"/>
      <c r="F99" s="1060"/>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8"/>
      <c r="B100" s="1059"/>
      <c r="C100" s="1059"/>
      <c r="D100" s="1059"/>
      <c r="E100" s="1059"/>
      <c r="F100" s="1060"/>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8"/>
      <c r="B101" s="1059"/>
      <c r="C101" s="1059"/>
      <c r="D101" s="1059"/>
      <c r="E101" s="1059"/>
      <c r="F101" s="1060"/>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8"/>
      <c r="B102" s="1059"/>
      <c r="C102" s="1059"/>
      <c r="D102" s="1059"/>
      <c r="E102" s="1059"/>
      <c r="F102" s="1060"/>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8"/>
      <c r="B103" s="1059"/>
      <c r="C103" s="1059"/>
      <c r="D103" s="1059"/>
      <c r="E103" s="1059"/>
      <c r="F103" s="1060"/>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8"/>
      <c r="B104" s="1059"/>
      <c r="C104" s="1059"/>
      <c r="D104" s="1059"/>
      <c r="E104" s="1059"/>
      <c r="F104" s="1060"/>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8"/>
      <c r="B105" s="1059"/>
      <c r="C105" s="1059"/>
      <c r="D105" s="1059"/>
      <c r="E105" s="1059"/>
      <c r="F105" s="1060"/>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8"/>
      <c r="B109" s="1059"/>
      <c r="C109" s="1059"/>
      <c r="D109" s="1059"/>
      <c r="E109" s="1059"/>
      <c r="F109" s="1060"/>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8"/>
      <c r="B110" s="1059"/>
      <c r="C110" s="1059"/>
      <c r="D110" s="1059"/>
      <c r="E110" s="1059"/>
      <c r="F110" s="1060"/>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8"/>
      <c r="B111" s="1059"/>
      <c r="C111" s="1059"/>
      <c r="D111" s="1059"/>
      <c r="E111" s="1059"/>
      <c r="F111" s="1060"/>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8"/>
      <c r="B112" s="1059"/>
      <c r="C112" s="1059"/>
      <c r="D112" s="1059"/>
      <c r="E112" s="1059"/>
      <c r="F112" s="1060"/>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8"/>
      <c r="B113" s="1059"/>
      <c r="C113" s="1059"/>
      <c r="D113" s="1059"/>
      <c r="E113" s="1059"/>
      <c r="F113" s="1060"/>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8"/>
      <c r="B114" s="1059"/>
      <c r="C114" s="1059"/>
      <c r="D114" s="1059"/>
      <c r="E114" s="1059"/>
      <c r="F114" s="1060"/>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8"/>
      <c r="B115" s="1059"/>
      <c r="C115" s="1059"/>
      <c r="D115" s="1059"/>
      <c r="E115" s="1059"/>
      <c r="F115" s="1060"/>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8"/>
      <c r="B116" s="1059"/>
      <c r="C116" s="1059"/>
      <c r="D116" s="1059"/>
      <c r="E116" s="1059"/>
      <c r="F116" s="1060"/>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8"/>
      <c r="B117" s="1059"/>
      <c r="C117" s="1059"/>
      <c r="D117" s="1059"/>
      <c r="E117" s="1059"/>
      <c r="F117" s="1060"/>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8"/>
      <c r="B118" s="1059"/>
      <c r="C118" s="1059"/>
      <c r="D118" s="1059"/>
      <c r="E118" s="1059"/>
      <c r="F118" s="1060"/>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8"/>
      <c r="B119" s="1059"/>
      <c r="C119" s="1059"/>
      <c r="D119" s="1059"/>
      <c r="E119" s="1059"/>
      <c r="F119" s="1060"/>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8"/>
      <c r="B120" s="1059"/>
      <c r="C120" s="1059"/>
      <c r="D120" s="1059"/>
      <c r="E120" s="1059"/>
      <c r="F120" s="1060"/>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8"/>
      <c r="B121" s="1059"/>
      <c r="C121" s="1059"/>
      <c r="D121" s="1059"/>
      <c r="E121" s="1059"/>
      <c r="F121" s="1060"/>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8"/>
      <c r="B122" s="1059"/>
      <c r="C122" s="1059"/>
      <c r="D122" s="1059"/>
      <c r="E122" s="1059"/>
      <c r="F122" s="1060"/>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8"/>
      <c r="B123" s="1059"/>
      <c r="C123" s="1059"/>
      <c r="D123" s="1059"/>
      <c r="E123" s="1059"/>
      <c r="F123" s="1060"/>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8"/>
      <c r="B124" s="1059"/>
      <c r="C124" s="1059"/>
      <c r="D124" s="1059"/>
      <c r="E124" s="1059"/>
      <c r="F124" s="1060"/>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8"/>
      <c r="B125" s="1059"/>
      <c r="C125" s="1059"/>
      <c r="D125" s="1059"/>
      <c r="E125" s="1059"/>
      <c r="F125" s="1060"/>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8"/>
      <c r="B126" s="1059"/>
      <c r="C126" s="1059"/>
      <c r="D126" s="1059"/>
      <c r="E126" s="1059"/>
      <c r="F126" s="1060"/>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8"/>
      <c r="B127" s="1059"/>
      <c r="C127" s="1059"/>
      <c r="D127" s="1059"/>
      <c r="E127" s="1059"/>
      <c r="F127" s="1060"/>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8"/>
      <c r="B128" s="1059"/>
      <c r="C128" s="1059"/>
      <c r="D128" s="1059"/>
      <c r="E128" s="1059"/>
      <c r="F128" s="1060"/>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8"/>
      <c r="B129" s="1059"/>
      <c r="C129" s="1059"/>
      <c r="D129" s="1059"/>
      <c r="E129" s="1059"/>
      <c r="F129" s="1060"/>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8"/>
      <c r="B130" s="1059"/>
      <c r="C130" s="1059"/>
      <c r="D130" s="1059"/>
      <c r="E130" s="1059"/>
      <c r="F130" s="1060"/>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8"/>
      <c r="B131" s="1059"/>
      <c r="C131" s="1059"/>
      <c r="D131" s="1059"/>
      <c r="E131" s="1059"/>
      <c r="F131" s="1060"/>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8"/>
      <c r="B132" s="1059"/>
      <c r="C132" s="1059"/>
      <c r="D132" s="1059"/>
      <c r="E132" s="1059"/>
      <c r="F132" s="1060"/>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8"/>
      <c r="B133" s="1059"/>
      <c r="C133" s="1059"/>
      <c r="D133" s="1059"/>
      <c r="E133" s="1059"/>
      <c r="F133" s="1060"/>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8"/>
      <c r="B134" s="1059"/>
      <c r="C134" s="1059"/>
      <c r="D134" s="1059"/>
      <c r="E134" s="1059"/>
      <c r="F134" s="1060"/>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8"/>
      <c r="B135" s="1059"/>
      <c r="C135" s="1059"/>
      <c r="D135" s="1059"/>
      <c r="E135" s="1059"/>
      <c r="F135" s="1060"/>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8"/>
      <c r="B136" s="1059"/>
      <c r="C136" s="1059"/>
      <c r="D136" s="1059"/>
      <c r="E136" s="1059"/>
      <c r="F136" s="1060"/>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8"/>
      <c r="B137" s="1059"/>
      <c r="C137" s="1059"/>
      <c r="D137" s="1059"/>
      <c r="E137" s="1059"/>
      <c r="F137" s="1060"/>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8"/>
      <c r="B138" s="1059"/>
      <c r="C138" s="1059"/>
      <c r="D138" s="1059"/>
      <c r="E138" s="1059"/>
      <c r="F138" s="1060"/>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8"/>
      <c r="B139" s="1059"/>
      <c r="C139" s="1059"/>
      <c r="D139" s="1059"/>
      <c r="E139" s="1059"/>
      <c r="F139" s="1060"/>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8"/>
      <c r="B140" s="1059"/>
      <c r="C140" s="1059"/>
      <c r="D140" s="1059"/>
      <c r="E140" s="1059"/>
      <c r="F140" s="1060"/>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8"/>
      <c r="B141" s="1059"/>
      <c r="C141" s="1059"/>
      <c r="D141" s="1059"/>
      <c r="E141" s="1059"/>
      <c r="F141" s="1060"/>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8"/>
      <c r="B142" s="1059"/>
      <c r="C142" s="1059"/>
      <c r="D142" s="1059"/>
      <c r="E142" s="1059"/>
      <c r="F142" s="1060"/>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8"/>
      <c r="B143" s="1059"/>
      <c r="C143" s="1059"/>
      <c r="D143" s="1059"/>
      <c r="E143" s="1059"/>
      <c r="F143" s="1060"/>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8"/>
      <c r="B144" s="1059"/>
      <c r="C144" s="1059"/>
      <c r="D144" s="1059"/>
      <c r="E144" s="1059"/>
      <c r="F144" s="1060"/>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8"/>
      <c r="B145" s="1059"/>
      <c r="C145" s="1059"/>
      <c r="D145" s="1059"/>
      <c r="E145" s="1059"/>
      <c r="F145" s="1060"/>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8"/>
      <c r="B146" s="1059"/>
      <c r="C146" s="1059"/>
      <c r="D146" s="1059"/>
      <c r="E146" s="1059"/>
      <c r="F146" s="1060"/>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8"/>
      <c r="B147" s="1059"/>
      <c r="C147" s="1059"/>
      <c r="D147" s="1059"/>
      <c r="E147" s="1059"/>
      <c r="F147" s="1060"/>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8"/>
      <c r="B148" s="1059"/>
      <c r="C148" s="1059"/>
      <c r="D148" s="1059"/>
      <c r="E148" s="1059"/>
      <c r="F148" s="1060"/>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8"/>
      <c r="B149" s="1059"/>
      <c r="C149" s="1059"/>
      <c r="D149" s="1059"/>
      <c r="E149" s="1059"/>
      <c r="F149" s="1060"/>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8"/>
      <c r="B150" s="1059"/>
      <c r="C150" s="1059"/>
      <c r="D150" s="1059"/>
      <c r="E150" s="1059"/>
      <c r="F150" s="1060"/>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8"/>
      <c r="B151" s="1059"/>
      <c r="C151" s="1059"/>
      <c r="D151" s="1059"/>
      <c r="E151" s="1059"/>
      <c r="F151" s="1060"/>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8"/>
      <c r="B152" s="1059"/>
      <c r="C152" s="1059"/>
      <c r="D152" s="1059"/>
      <c r="E152" s="1059"/>
      <c r="F152" s="1060"/>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8"/>
      <c r="B153" s="1059"/>
      <c r="C153" s="1059"/>
      <c r="D153" s="1059"/>
      <c r="E153" s="1059"/>
      <c r="F153" s="1060"/>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8"/>
      <c r="B154" s="1059"/>
      <c r="C154" s="1059"/>
      <c r="D154" s="1059"/>
      <c r="E154" s="1059"/>
      <c r="F154" s="1060"/>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8"/>
      <c r="B155" s="1059"/>
      <c r="C155" s="1059"/>
      <c r="D155" s="1059"/>
      <c r="E155" s="1059"/>
      <c r="F155" s="1060"/>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8"/>
      <c r="B156" s="1059"/>
      <c r="C156" s="1059"/>
      <c r="D156" s="1059"/>
      <c r="E156" s="1059"/>
      <c r="F156" s="1060"/>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8"/>
      <c r="B157" s="1059"/>
      <c r="C157" s="1059"/>
      <c r="D157" s="1059"/>
      <c r="E157" s="1059"/>
      <c r="F157" s="1060"/>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8"/>
      <c r="B158" s="1059"/>
      <c r="C158" s="1059"/>
      <c r="D158" s="1059"/>
      <c r="E158" s="1059"/>
      <c r="F158" s="1060"/>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8"/>
      <c r="B162" s="1059"/>
      <c r="C162" s="1059"/>
      <c r="D162" s="1059"/>
      <c r="E162" s="1059"/>
      <c r="F162" s="1060"/>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8"/>
      <c r="B163" s="1059"/>
      <c r="C163" s="1059"/>
      <c r="D163" s="1059"/>
      <c r="E163" s="1059"/>
      <c r="F163" s="1060"/>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8"/>
      <c r="B164" s="1059"/>
      <c r="C164" s="1059"/>
      <c r="D164" s="1059"/>
      <c r="E164" s="1059"/>
      <c r="F164" s="1060"/>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8"/>
      <c r="B165" s="1059"/>
      <c r="C165" s="1059"/>
      <c r="D165" s="1059"/>
      <c r="E165" s="1059"/>
      <c r="F165" s="1060"/>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8"/>
      <c r="B166" s="1059"/>
      <c r="C166" s="1059"/>
      <c r="D166" s="1059"/>
      <c r="E166" s="1059"/>
      <c r="F166" s="1060"/>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8"/>
      <c r="B167" s="1059"/>
      <c r="C167" s="1059"/>
      <c r="D167" s="1059"/>
      <c r="E167" s="1059"/>
      <c r="F167" s="1060"/>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8"/>
      <c r="B168" s="1059"/>
      <c r="C168" s="1059"/>
      <c r="D168" s="1059"/>
      <c r="E168" s="1059"/>
      <c r="F168" s="1060"/>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8"/>
      <c r="B169" s="1059"/>
      <c r="C169" s="1059"/>
      <c r="D169" s="1059"/>
      <c r="E169" s="1059"/>
      <c r="F169" s="1060"/>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8"/>
      <c r="B170" s="1059"/>
      <c r="C170" s="1059"/>
      <c r="D170" s="1059"/>
      <c r="E170" s="1059"/>
      <c r="F170" s="1060"/>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8"/>
      <c r="B171" s="1059"/>
      <c r="C171" s="1059"/>
      <c r="D171" s="1059"/>
      <c r="E171" s="1059"/>
      <c r="F171" s="1060"/>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8"/>
      <c r="B172" s="1059"/>
      <c r="C172" s="1059"/>
      <c r="D172" s="1059"/>
      <c r="E172" s="1059"/>
      <c r="F172" s="1060"/>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8"/>
      <c r="B173" s="1059"/>
      <c r="C173" s="1059"/>
      <c r="D173" s="1059"/>
      <c r="E173" s="1059"/>
      <c r="F173" s="1060"/>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8"/>
      <c r="B174" s="1059"/>
      <c r="C174" s="1059"/>
      <c r="D174" s="1059"/>
      <c r="E174" s="1059"/>
      <c r="F174" s="1060"/>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8"/>
      <c r="B175" s="1059"/>
      <c r="C175" s="1059"/>
      <c r="D175" s="1059"/>
      <c r="E175" s="1059"/>
      <c r="F175" s="1060"/>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8"/>
      <c r="B176" s="1059"/>
      <c r="C176" s="1059"/>
      <c r="D176" s="1059"/>
      <c r="E176" s="1059"/>
      <c r="F176" s="1060"/>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8"/>
      <c r="B177" s="1059"/>
      <c r="C177" s="1059"/>
      <c r="D177" s="1059"/>
      <c r="E177" s="1059"/>
      <c r="F177" s="1060"/>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8"/>
      <c r="B178" s="1059"/>
      <c r="C178" s="1059"/>
      <c r="D178" s="1059"/>
      <c r="E178" s="1059"/>
      <c r="F178" s="1060"/>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8"/>
      <c r="B179" s="1059"/>
      <c r="C179" s="1059"/>
      <c r="D179" s="1059"/>
      <c r="E179" s="1059"/>
      <c r="F179" s="1060"/>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8"/>
      <c r="B180" s="1059"/>
      <c r="C180" s="1059"/>
      <c r="D180" s="1059"/>
      <c r="E180" s="1059"/>
      <c r="F180" s="1060"/>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8"/>
      <c r="B181" s="1059"/>
      <c r="C181" s="1059"/>
      <c r="D181" s="1059"/>
      <c r="E181" s="1059"/>
      <c r="F181" s="1060"/>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8"/>
      <c r="B182" s="1059"/>
      <c r="C182" s="1059"/>
      <c r="D182" s="1059"/>
      <c r="E182" s="1059"/>
      <c r="F182" s="1060"/>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8"/>
      <c r="B183" s="1059"/>
      <c r="C183" s="1059"/>
      <c r="D183" s="1059"/>
      <c r="E183" s="1059"/>
      <c r="F183" s="1060"/>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8"/>
      <c r="B184" s="1059"/>
      <c r="C184" s="1059"/>
      <c r="D184" s="1059"/>
      <c r="E184" s="1059"/>
      <c r="F184" s="1060"/>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8"/>
      <c r="B185" s="1059"/>
      <c r="C185" s="1059"/>
      <c r="D185" s="1059"/>
      <c r="E185" s="1059"/>
      <c r="F185" s="1060"/>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8"/>
      <c r="B186" s="1059"/>
      <c r="C186" s="1059"/>
      <c r="D186" s="1059"/>
      <c r="E186" s="1059"/>
      <c r="F186" s="1060"/>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8"/>
      <c r="B187" s="1059"/>
      <c r="C187" s="1059"/>
      <c r="D187" s="1059"/>
      <c r="E187" s="1059"/>
      <c r="F187" s="1060"/>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8"/>
      <c r="B188" s="1059"/>
      <c r="C188" s="1059"/>
      <c r="D188" s="1059"/>
      <c r="E188" s="1059"/>
      <c r="F188" s="1060"/>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8"/>
      <c r="B189" s="1059"/>
      <c r="C189" s="1059"/>
      <c r="D189" s="1059"/>
      <c r="E189" s="1059"/>
      <c r="F189" s="1060"/>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8"/>
      <c r="B190" s="1059"/>
      <c r="C190" s="1059"/>
      <c r="D190" s="1059"/>
      <c r="E190" s="1059"/>
      <c r="F190" s="1060"/>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8"/>
      <c r="B191" s="1059"/>
      <c r="C191" s="1059"/>
      <c r="D191" s="1059"/>
      <c r="E191" s="1059"/>
      <c r="F191" s="1060"/>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8"/>
      <c r="B192" s="1059"/>
      <c r="C192" s="1059"/>
      <c r="D192" s="1059"/>
      <c r="E192" s="1059"/>
      <c r="F192" s="1060"/>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8"/>
      <c r="B193" s="1059"/>
      <c r="C193" s="1059"/>
      <c r="D193" s="1059"/>
      <c r="E193" s="1059"/>
      <c r="F193" s="1060"/>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8"/>
      <c r="B194" s="1059"/>
      <c r="C194" s="1059"/>
      <c r="D194" s="1059"/>
      <c r="E194" s="1059"/>
      <c r="F194" s="1060"/>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8"/>
      <c r="B195" s="1059"/>
      <c r="C195" s="1059"/>
      <c r="D195" s="1059"/>
      <c r="E195" s="1059"/>
      <c r="F195" s="1060"/>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8"/>
      <c r="B196" s="1059"/>
      <c r="C196" s="1059"/>
      <c r="D196" s="1059"/>
      <c r="E196" s="1059"/>
      <c r="F196" s="1060"/>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8"/>
      <c r="B197" s="1059"/>
      <c r="C197" s="1059"/>
      <c r="D197" s="1059"/>
      <c r="E197" s="1059"/>
      <c r="F197" s="1060"/>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8"/>
      <c r="B198" s="1059"/>
      <c r="C198" s="1059"/>
      <c r="D198" s="1059"/>
      <c r="E198" s="1059"/>
      <c r="F198" s="1060"/>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8"/>
      <c r="B199" s="1059"/>
      <c r="C199" s="1059"/>
      <c r="D199" s="1059"/>
      <c r="E199" s="1059"/>
      <c r="F199" s="1060"/>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8"/>
      <c r="B200" s="1059"/>
      <c r="C200" s="1059"/>
      <c r="D200" s="1059"/>
      <c r="E200" s="1059"/>
      <c r="F200" s="1060"/>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8"/>
      <c r="B201" s="1059"/>
      <c r="C201" s="1059"/>
      <c r="D201" s="1059"/>
      <c r="E201" s="1059"/>
      <c r="F201" s="1060"/>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8"/>
      <c r="B202" s="1059"/>
      <c r="C202" s="1059"/>
      <c r="D202" s="1059"/>
      <c r="E202" s="1059"/>
      <c r="F202" s="1060"/>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8"/>
      <c r="B203" s="1059"/>
      <c r="C203" s="1059"/>
      <c r="D203" s="1059"/>
      <c r="E203" s="1059"/>
      <c r="F203" s="1060"/>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8"/>
      <c r="B204" s="1059"/>
      <c r="C204" s="1059"/>
      <c r="D204" s="1059"/>
      <c r="E204" s="1059"/>
      <c r="F204" s="1060"/>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8"/>
      <c r="B205" s="1059"/>
      <c r="C205" s="1059"/>
      <c r="D205" s="1059"/>
      <c r="E205" s="1059"/>
      <c r="F205" s="1060"/>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8"/>
      <c r="B206" s="1059"/>
      <c r="C206" s="1059"/>
      <c r="D206" s="1059"/>
      <c r="E206" s="1059"/>
      <c r="F206" s="1060"/>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8"/>
      <c r="B207" s="1059"/>
      <c r="C207" s="1059"/>
      <c r="D207" s="1059"/>
      <c r="E207" s="1059"/>
      <c r="F207" s="1060"/>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8"/>
      <c r="B208" s="1059"/>
      <c r="C208" s="1059"/>
      <c r="D208" s="1059"/>
      <c r="E208" s="1059"/>
      <c r="F208" s="1060"/>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8"/>
      <c r="B209" s="1059"/>
      <c r="C209" s="1059"/>
      <c r="D209" s="1059"/>
      <c r="E209" s="1059"/>
      <c r="F209" s="1060"/>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8"/>
      <c r="B210" s="1059"/>
      <c r="C210" s="1059"/>
      <c r="D210" s="1059"/>
      <c r="E210" s="1059"/>
      <c r="F210" s="1060"/>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8"/>
      <c r="B211" s="1059"/>
      <c r="C211" s="1059"/>
      <c r="D211" s="1059"/>
      <c r="E211" s="1059"/>
      <c r="F211" s="1060"/>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8"/>
      <c r="B215" s="1059"/>
      <c r="C215" s="1059"/>
      <c r="D215" s="1059"/>
      <c r="E215" s="1059"/>
      <c r="F215" s="1060"/>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8"/>
      <c r="B216" s="1059"/>
      <c r="C216" s="1059"/>
      <c r="D216" s="1059"/>
      <c r="E216" s="1059"/>
      <c r="F216" s="1060"/>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8"/>
      <c r="B217" s="1059"/>
      <c r="C217" s="1059"/>
      <c r="D217" s="1059"/>
      <c r="E217" s="1059"/>
      <c r="F217" s="1060"/>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8"/>
      <c r="B218" s="1059"/>
      <c r="C218" s="1059"/>
      <c r="D218" s="1059"/>
      <c r="E218" s="1059"/>
      <c r="F218" s="1060"/>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8"/>
      <c r="B219" s="1059"/>
      <c r="C219" s="1059"/>
      <c r="D219" s="1059"/>
      <c r="E219" s="1059"/>
      <c r="F219" s="1060"/>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8"/>
      <c r="B220" s="1059"/>
      <c r="C220" s="1059"/>
      <c r="D220" s="1059"/>
      <c r="E220" s="1059"/>
      <c r="F220" s="1060"/>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8"/>
      <c r="B221" s="1059"/>
      <c r="C221" s="1059"/>
      <c r="D221" s="1059"/>
      <c r="E221" s="1059"/>
      <c r="F221" s="1060"/>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8"/>
      <c r="B222" s="1059"/>
      <c r="C222" s="1059"/>
      <c r="D222" s="1059"/>
      <c r="E222" s="1059"/>
      <c r="F222" s="1060"/>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8"/>
      <c r="B223" s="1059"/>
      <c r="C223" s="1059"/>
      <c r="D223" s="1059"/>
      <c r="E223" s="1059"/>
      <c r="F223" s="1060"/>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8"/>
      <c r="B224" s="1059"/>
      <c r="C224" s="1059"/>
      <c r="D224" s="1059"/>
      <c r="E224" s="1059"/>
      <c r="F224" s="1060"/>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8"/>
      <c r="B225" s="1059"/>
      <c r="C225" s="1059"/>
      <c r="D225" s="1059"/>
      <c r="E225" s="1059"/>
      <c r="F225" s="1060"/>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8"/>
      <c r="B226" s="1059"/>
      <c r="C226" s="1059"/>
      <c r="D226" s="1059"/>
      <c r="E226" s="1059"/>
      <c r="F226" s="1060"/>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8"/>
      <c r="B227" s="1059"/>
      <c r="C227" s="1059"/>
      <c r="D227" s="1059"/>
      <c r="E227" s="1059"/>
      <c r="F227" s="1060"/>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8"/>
      <c r="B228" s="1059"/>
      <c r="C228" s="1059"/>
      <c r="D228" s="1059"/>
      <c r="E228" s="1059"/>
      <c r="F228" s="1060"/>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8"/>
      <c r="B229" s="1059"/>
      <c r="C229" s="1059"/>
      <c r="D229" s="1059"/>
      <c r="E229" s="1059"/>
      <c r="F229" s="1060"/>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8"/>
      <c r="B230" s="1059"/>
      <c r="C230" s="1059"/>
      <c r="D230" s="1059"/>
      <c r="E230" s="1059"/>
      <c r="F230" s="1060"/>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8"/>
      <c r="B231" s="1059"/>
      <c r="C231" s="1059"/>
      <c r="D231" s="1059"/>
      <c r="E231" s="1059"/>
      <c r="F231" s="1060"/>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8"/>
      <c r="B232" s="1059"/>
      <c r="C232" s="1059"/>
      <c r="D232" s="1059"/>
      <c r="E232" s="1059"/>
      <c r="F232" s="1060"/>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8"/>
      <c r="B233" s="1059"/>
      <c r="C233" s="1059"/>
      <c r="D233" s="1059"/>
      <c r="E233" s="1059"/>
      <c r="F233" s="1060"/>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8"/>
      <c r="B234" s="1059"/>
      <c r="C234" s="1059"/>
      <c r="D234" s="1059"/>
      <c r="E234" s="1059"/>
      <c r="F234" s="1060"/>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8"/>
      <c r="B235" s="1059"/>
      <c r="C235" s="1059"/>
      <c r="D235" s="1059"/>
      <c r="E235" s="1059"/>
      <c r="F235" s="1060"/>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8"/>
      <c r="B236" s="1059"/>
      <c r="C236" s="1059"/>
      <c r="D236" s="1059"/>
      <c r="E236" s="1059"/>
      <c r="F236" s="1060"/>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8"/>
      <c r="B237" s="1059"/>
      <c r="C237" s="1059"/>
      <c r="D237" s="1059"/>
      <c r="E237" s="1059"/>
      <c r="F237" s="1060"/>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8"/>
      <c r="B238" s="1059"/>
      <c r="C238" s="1059"/>
      <c r="D238" s="1059"/>
      <c r="E238" s="1059"/>
      <c r="F238" s="1060"/>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8"/>
      <c r="B239" s="1059"/>
      <c r="C239" s="1059"/>
      <c r="D239" s="1059"/>
      <c r="E239" s="1059"/>
      <c r="F239" s="1060"/>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8"/>
      <c r="B240" s="1059"/>
      <c r="C240" s="1059"/>
      <c r="D240" s="1059"/>
      <c r="E240" s="1059"/>
      <c r="F240" s="1060"/>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8"/>
      <c r="B241" s="1059"/>
      <c r="C241" s="1059"/>
      <c r="D241" s="1059"/>
      <c r="E241" s="1059"/>
      <c r="F241" s="1060"/>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8"/>
      <c r="B242" s="1059"/>
      <c r="C242" s="1059"/>
      <c r="D242" s="1059"/>
      <c r="E242" s="1059"/>
      <c r="F242" s="1060"/>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8"/>
      <c r="B243" s="1059"/>
      <c r="C243" s="1059"/>
      <c r="D243" s="1059"/>
      <c r="E243" s="1059"/>
      <c r="F243" s="1060"/>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8"/>
      <c r="B244" s="1059"/>
      <c r="C244" s="1059"/>
      <c r="D244" s="1059"/>
      <c r="E244" s="1059"/>
      <c r="F244" s="1060"/>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8"/>
      <c r="B245" s="1059"/>
      <c r="C245" s="1059"/>
      <c r="D245" s="1059"/>
      <c r="E245" s="1059"/>
      <c r="F245" s="1060"/>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8"/>
      <c r="B246" s="1059"/>
      <c r="C246" s="1059"/>
      <c r="D246" s="1059"/>
      <c r="E246" s="1059"/>
      <c r="F246" s="1060"/>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8"/>
      <c r="B247" s="1059"/>
      <c r="C247" s="1059"/>
      <c r="D247" s="1059"/>
      <c r="E247" s="1059"/>
      <c r="F247" s="1060"/>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8"/>
      <c r="B248" s="1059"/>
      <c r="C248" s="1059"/>
      <c r="D248" s="1059"/>
      <c r="E248" s="1059"/>
      <c r="F248" s="1060"/>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8"/>
      <c r="B249" s="1059"/>
      <c r="C249" s="1059"/>
      <c r="D249" s="1059"/>
      <c r="E249" s="1059"/>
      <c r="F249" s="1060"/>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8"/>
      <c r="B250" s="1059"/>
      <c r="C250" s="1059"/>
      <c r="D250" s="1059"/>
      <c r="E250" s="1059"/>
      <c r="F250" s="1060"/>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8"/>
      <c r="B251" s="1059"/>
      <c r="C251" s="1059"/>
      <c r="D251" s="1059"/>
      <c r="E251" s="1059"/>
      <c r="F251" s="1060"/>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8"/>
      <c r="B252" s="1059"/>
      <c r="C252" s="1059"/>
      <c r="D252" s="1059"/>
      <c r="E252" s="1059"/>
      <c r="F252" s="1060"/>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8"/>
      <c r="B253" s="1059"/>
      <c r="C253" s="1059"/>
      <c r="D253" s="1059"/>
      <c r="E253" s="1059"/>
      <c r="F253" s="1060"/>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8"/>
      <c r="B254" s="1059"/>
      <c r="C254" s="1059"/>
      <c r="D254" s="1059"/>
      <c r="E254" s="1059"/>
      <c r="F254" s="1060"/>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8"/>
      <c r="B255" s="1059"/>
      <c r="C255" s="1059"/>
      <c r="D255" s="1059"/>
      <c r="E255" s="1059"/>
      <c r="F255" s="1060"/>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8"/>
      <c r="B256" s="1059"/>
      <c r="C256" s="1059"/>
      <c r="D256" s="1059"/>
      <c r="E256" s="1059"/>
      <c r="F256" s="1060"/>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8"/>
      <c r="B257" s="1059"/>
      <c r="C257" s="1059"/>
      <c r="D257" s="1059"/>
      <c r="E257" s="1059"/>
      <c r="F257" s="1060"/>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8"/>
      <c r="B258" s="1059"/>
      <c r="C258" s="1059"/>
      <c r="D258" s="1059"/>
      <c r="E258" s="1059"/>
      <c r="F258" s="1060"/>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8"/>
      <c r="B259" s="1059"/>
      <c r="C259" s="1059"/>
      <c r="D259" s="1059"/>
      <c r="E259" s="1059"/>
      <c r="F259" s="1060"/>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8"/>
      <c r="B260" s="1059"/>
      <c r="C260" s="1059"/>
      <c r="D260" s="1059"/>
      <c r="E260" s="1059"/>
      <c r="F260" s="1060"/>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8"/>
      <c r="B261" s="1059"/>
      <c r="C261" s="1059"/>
      <c r="D261" s="1059"/>
      <c r="E261" s="1059"/>
      <c r="F261" s="1060"/>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8"/>
      <c r="B262" s="1059"/>
      <c r="C262" s="1059"/>
      <c r="D262" s="1059"/>
      <c r="E262" s="1059"/>
      <c r="F262" s="1060"/>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8"/>
      <c r="B263" s="1059"/>
      <c r="C263" s="1059"/>
      <c r="D263" s="1059"/>
      <c r="E263" s="1059"/>
      <c r="F263" s="1060"/>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8"/>
      <c r="B264" s="1059"/>
      <c r="C264" s="1059"/>
      <c r="D264" s="1059"/>
      <c r="E264" s="1059"/>
      <c r="F264" s="1060"/>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5" sqref="Y5:AB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9">
        <v>1</v>
      </c>
      <c r="B4" s="106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2017-09-01T06:34:19Z</cp:lastPrinted>
  <dcterms:created xsi:type="dcterms:W3CDTF">2012-03-13T00:50:25Z</dcterms:created>
  <dcterms:modified xsi:type="dcterms:W3CDTF">2020-11-19T08:31:52Z</dcterms:modified>
</cp:coreProperties>
</file>