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I34" i="3" l="1"/>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<sst xmlns="http://schemas.openxmlformats.org/spreadsheetml/2006/main" count="3075" uniqueCount="711">
  <si>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</si>
  <si>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</si>
  <si>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</si>
  <si>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</si>
  <si>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</si>
  <si>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</si>
  <si>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</si>
  <si>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</si>
  <si>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</si>
  <si>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</si>
  <si>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</si>
  <si>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</si>
  <si>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</si>
  <si>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</si>
  <si>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</si>
  <si>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</si>
  <si>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</si>
  <si>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</si>
  <si>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</si>
  <si>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</si>
  <si>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</si>
  <si>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</si>
  <si>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</si>
  <si>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</si>
  <si>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</si>
  <si>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</si>
  <si>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</si>
  <si>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</si>
  <si>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</si>
  <si>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</si>
  <si>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</si>
  <si>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</si>
  <si>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</si>
  <si>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</si>
  <si>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</si>
  <si>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</si>
  <si>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</si>
  <si>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</si>
  <si>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</si>
  <si>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</si>
  <si>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</si>
  <si>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</si>
  <si>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</si>
  <si>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</si>
  <si>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</si>
  <si>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</si>
  <si>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</si>
  <si>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</si>
  <si>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</si>
  <si>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</si>
  <si>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</si>
  <si>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</si>
  <si>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</si>
  <si>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</si>
  <si>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</si>
  <si>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</si>
  <si>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</si>
  <si>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</si>
  <si>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</si>
  <si>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</si>
  <si>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</si>
  <si>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</si>
  <si>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</si>
  <si>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</si>
  <si>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</si>
  <si>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</si>
  <si>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</si>
  <si>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</si>
  <si>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</si>
  <si>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</si>
  <si>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</si>
  <si>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</si>
  <si>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</si>
  <si>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</si>
  <si>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</si>
  <si>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</si>
  <si>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</si>
  <si>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</si>
  <si>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</si>
  <si>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</si>
  <si>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</si>
  <si>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</si>
  <si>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</si>
  <si>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</si>
  <si>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</si>
  <si>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</si>
  <si>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</si>
  <si>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</si>
  <si>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</si>
  <si>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</si>
  <si>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</si>
  <si>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</si>
  <si>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</si>
  <si>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</si>
  <si>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</si>
  <si>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</si>
  <si>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</si>
  <si>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</si>
  <si>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</si>
  <si>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</si>
  <si>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</si>
  <si>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</si>
  <si>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</si>
  <si>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</si>
  <si>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</si>
  <si>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</si>
  <si>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</si>
  <si>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</si>
  <si>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</si>
  <si>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</si>
  <si>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</si>
  <si>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</si>
  <si>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</si>
  <si>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</si>
  <si>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</si>
  <si>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</si>
  <si>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</si>
  <si>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</si>
  <si>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</si>
  <si>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</si>
  <si>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</si>
  <si>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</si>
  <si>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</si>
  <si>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</si>
  <si>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</si>
  <si>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</si>
  <si>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</si>
  <si>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</si>
  <si>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</si>
  <si>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</si>
  <si>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</si>
  <si>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</si>
  <si>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</si>
  <si>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</si>
  <si>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</si>
  <si>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</si>
  <si>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</si>
  <si>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</si>
  <si>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</si>
  <si>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</si>
  <si>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</si>
  <si>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</si>
  <si>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</si>
  <si>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</si>
  <si>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</si>
  <si>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</si>
  <si>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</si>
  <si>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</si>
  <si>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</si>
  <si>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</si>
  <si>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</si>
  <si>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</si>
  <si>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</si>
  <si>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</si>
  <si>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</si>
  <si>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</si>
  <si>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</si>
  <si>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</si>
  <si>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</si>
  <si>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</si>
  <si>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</si>
  <si>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</si>
  <si>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</si>
  <si>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</si>
  <si>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</si>
  <si>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</si>
  <si>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</si>
  <si>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</si>
  <si>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</si>
  <si>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</si>
  <si>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</si>
  <si>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</si>
  <si>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</si>
  <si>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</si>
  <si>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</si>
  <si>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</si>
  <si>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</si>
  <si>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</si>
  <si>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</si>
  <si>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</si>
  <si>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</si>
  <si>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</si>
  <si>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</si>
  <si>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</si>
  <si>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</si>
  <si>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</si>
  <si>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</si>
  <si>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</si>
  <si>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</si>
  <si>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</si>
  <si>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</si>
  <si>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</si>
  <si>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</si>
  <si>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</si>
  <si>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</si>
  <si>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</si>
  <si>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</si>
  <si>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</si>
  <si>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</si>
  <si>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</si>
  <si>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</si>
  <si>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</si>
  <si>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</si>
  <si>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</si>
  <si>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</si>
  <si>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</si>
  <si>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</si>
  <si>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</si>
  <si>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</si>
  <si>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</si>
  <si>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</si>
  <si>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</si>
  <si>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</si>
  <si>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</si>
  <si>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</si>
  <si>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</si>
  <si>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</si>
  <si>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</si>
  <si>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</si>
  <si>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</si>
  <si>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</si>
  <si>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</si>
  <si>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</si>
  <si>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</si>
  <si>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</si>
  <si>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</si>
  <si>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</si>
  <si>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</si>
  <si>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</si>
  <si>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</si>
  <si>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</si>
  <si>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</si>
  <si>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</si>
  <si>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</si>
  <si>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</si>
  <si>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</si>
  <si>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</si>
  <si>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</si>
  <si>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</si>
  <si>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</si>
  <si>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</si>
  <si>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</si>
  <si>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</si>
  <si>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</si>
  <si>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</si>
  <si>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</si>
  <si>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</si>
  <si>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</si>
  <si>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</si>
  <si>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</si>
  <si>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</si>
  <si>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</si>
  <si>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</si>
  <si>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</si>
  <si>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</si>
  <si>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</si>
  <si>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</si>
  <si>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</si>
  <si>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</si>
  <si>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</si>
  <si>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</si>
  <si>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</si>
  <si>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</si>
  <si>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</si>
  <si>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</si>
  <si>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</si>
  <si>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</si>
  <si>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</si>
  <si>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</si>
  <si>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</si>
  <si>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</si>
  <si>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</si>
  <si>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</si>
  <si>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</si>
  <si>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</si>
  <si>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</si>
  <si>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</si>
  <si>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</si>
  <si>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</si>
  <si>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</si>
  <si>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</si>
  <si>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</si>
  <si>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</si>
  <si>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</si>
  <si>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</si>
  <si>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</si>
  <si>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</si>
  <si>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</si>
  <si>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</si>
  <si>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</si>
  <si>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</si>
  <si>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</si>
  <si>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</si>
  <si>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</si>
  <si>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</si>
  <si>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</si>
  <si>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</si>
  <si>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</si>
  <si>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</si>
  <si>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</si>
  <si>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</si>
  <si>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</si>
  <si>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</si>
  <si>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</si>
  <si>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</si>
  <si>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</si>
  <si>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</si>
  <si>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</si>
  <si>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</si>
  <si>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</si>
  <si>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</si>
  <si>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</si>
  <si>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</si>
  <si>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</si>
  <si>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</si>
  <si>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</si>
  <si>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</si>
  <si>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</si>
  <si>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</si>
  <si>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</si>
  <si>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</si>
  <si>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</si>
  <si>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</si>
  <si>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</si>
  <si>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</si>
  <si>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</si>
  <si>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</si>
  <si>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</si>
  <si>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</si>
  <si>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</si>
  <si>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</si>
  <si>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</si>
  <si>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</si>
  <si>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</si>
  <si>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</si>
  <si>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</si>
  <si>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</si>
  <si>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</si>
  <si>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</si>
  <si>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</si>
  <si>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</si>
  <si>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</si>
  <si>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</si>
  <si>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</si>
  <si>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</si>
  <si>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</si>
  <si>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</si>
  <si>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</si>
  <si>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</si>
  <si>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</si>
  <si>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</si>
  <si>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</si>
  <si>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</si>
  <si>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</si>
  <si>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</si>
  <si>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</si>
  <si>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</si>
  <si>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</si>
  <si>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</si>
  <si>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</si>
  <si>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</si>
  <si>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</si>
  <si>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</si>
  <si>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</si>
  <si>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</si>
  <si>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</si>
  <si>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</si>
  <si>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</si>
  <si>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</si>
  <si>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</si>
  <si>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</si>
  <si>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</si>
  <si>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</si>
  <si>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</si>
  <si>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</si>
  <si>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</si>
  <si>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</si>
  <si>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</si>
  <si>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</si>
  <si>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</si>
  <si>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</si>
  <si>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</si>
  <si>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</si>
  <si>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</si>
  <si>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</si>
  <si>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</si>
  <si>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</si>
  <si>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</si>
  <si>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</si>
  <si>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</si>
  <si>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</si>
  <si>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</si>
  <si>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</si>
  <si>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</si>
  <si>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</si>
  <si>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</si>
  <si>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</si>
  <si>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</si>
  <si>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</si>
  <si>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</si>
  <si>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</si>
  <si>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</si>
  <si>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</si>
  <si>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</si>
  <si>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</si>
  <si>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</si>
  <si>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</si>
  <si>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</si>
  <si>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</si>
  <si>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</si>
  <si>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</si>
  <si>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</si>
  <si>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</si>
  <si>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</si>
  <si>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</si>
  <si>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</si>
  <si>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</si>
  <si>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</si>
  <si>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</si>
  <si>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</si>
  <si>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</si>
  <si>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</si>
  <si>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</si>
  <si>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</si>
  <si>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</si>
  <si>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</si>
  <si>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</si>
  <si>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</si>
  <si>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</si>
  <si>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</si>
  <si>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</si>
  <si>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</si>
  <si>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</si>
  <si>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</si>
  <si>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</si>
  <si>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</si>
  <si>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</si>
  <si>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</si>
  <si>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</si>
  <si>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</si>
  <si>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</si>
  <si>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</si>
  <si>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</si>
  <si>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</si>
  <si>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</si>
  <si>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</si>
  <si>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</si>
  <si>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</si>
  <si>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</si>
  <si>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</si>
  <si>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</si>
  <si>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</si>
  <si>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</si>
  <si>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</si>
  <si>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</si>
  <si>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</si>
  <si>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</si>
  <si>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</si>
  <si>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</si>
  <si>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</si>
  <si>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</si>
  <si>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</si>
  <si>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</si>
  <si>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</si>
  <si>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</si>
  <si>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</si>
  <si>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</si>
  <si>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</si>
  <si>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</si>
  <si>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</si>
  <si>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</si>
  <si>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</si>
  <si>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</si>
  <si>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</si>
  <si>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</si>
  <si>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</si>
  <si>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</si>
  <si>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</si>
  <si>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</si>
  <si>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</si>
  <si>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</si>
  <si>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</si>
  <si>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</si>
  <si>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</si>
  <si>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</si>
  <si>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</si>
  <si>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</si>
  <si>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</si>
  <si>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</si>
  <si>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</si>
  <si>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</si>
  <si>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</si>
  <si>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</si>
  <si>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</si>
  <si>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</si>
  <si>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</si>
  <si>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</si>
  <si>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</si>
  <si>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</si>
  <si>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</si>
  <si>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</si>
  <si>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</si>
  <si>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</si>
  <si>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</si>
  <si>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</si>
  <si>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</si>
  <si>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</si>
  <si>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</si>
  <si>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</si>
  <si>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</si>
  <si>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</si>
  <si>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</si>
  <si>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</si>
  <si>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</si>
  <si>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</si>
  <si>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</si>
  <si>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</si>
  <si>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</si>
  <si>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</si>
  <si>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</si>
  <si>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</si>
  <si>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</si>
  <si>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</si>
  <si>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</si>
  <si>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</si>
  <si>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</si>
  <si>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</si>
  <si>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</si>
  <si>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</si>
  <si>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</si>
  <si>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</si>
  <si>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</si>
  <si>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</si>
  <si>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</si>
  <si>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</si>
  <si>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</si>
  <si>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</si>
  <si>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</si>
  <si>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</si>
  <si>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</si>
  <si>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</si>
  <si>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</si>
  <si>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</si>
  <si>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</si>
  <si>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</si>
  <si>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</si>
  <si>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</si>
  <si>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</si>
  <si>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執行額／実施件数
※事務費を除く　　　　　　　　　　　　　　</t>
    <rPh sb="0" eb="2">
      <t>シッコウ</t>
    </rPh>
    <rPh sb="2" eb="3">
      <t>ガク</t>
    </rPh>
    <rPh sb="4" eb="6">
      <t>ジッシ</t>
    </rPh>
    <rPh sb="6" eb="8">
      <t>ケンスウ</t>
    </rPh>
    <rPh sb="10" eb="13">
      <t>ジムヒ</t>
    </rPh>
    <rPh sb="14" eb="15">
      <t>ノゾ</t>
    </rPh>
    <phoneticPr fontId="5"/>
  </si>
  <si>
    <t>　　千円/件</t>
    <rPh sb="2" eb="4">
      <t>センエン</t>
    </rPh>
    <rPh sb="5" eb="6">
      <t>ケン</t>
    </rPh>
    <phoneticPr fontId="5"/>
  </si>
  <si>
    <t>18,405,939/62</t>
  </si>
  <si>
    <t>17,651,040/62</t>
  </si>
  <si>
    <t>千円</t>
    <rPh sb="0" eb="2">
      <t>センエン</t>
    </rPh>
    <phoneticPr fontId="5"/>
  </si>
  <si>
    <t>16,894,940/62</t>
    <phoneticPr fontId="5"/>
  </si>
  <si>
    <t>研究拠点形成等業務旅費</t>
    <rPh sb="0" eb="2">
      <t>ケンキュウ</t>
    </rPh>
    <rPh sb="2" eb="4">
      <t>キョテン</t>
    </rPh>
    <rPh sb="4" eb="6">
      <t>ケイセイ</t>
    </rPh>
    <rPh sb="6" eb="7">
      <t>ナド</t>
    </rPh>
    <rPh sb="7" eb="9">
      <t>ギョウム</t>
    </rPh>
    <rPh sb="9" eb="11">
      <t>リョヒ</t>
    </rPh>
    <phoneticPr fontId="5"/>
  </si>
  <si>
    <t>研究拠点形成等委員等旅費</t>
  </si>
  <si>
    <t>研究拠点形成等業務庁費</t>
    <rPh sb="6" eb="7">
      <t>ナド</t>
    </rPh>
    <rPh sb="9" eb="11">
      <t>チョウヒ</t>
    </rPh>
    <phoneticPr fontId="5"/>
  </si>
  <si>
    <t>研究拠点形成費等補助金</t>
    <rPh sb="0" eb="2">
      <t>ケンキュウ</t>
    </rPh>
    <rPh sb="2" eb="4">
      <t>キョテン</t>
    </rPh>
    <rPh sb="4" eb="6">
      <t>ケイセイ</t>
    </rPh>
    <rPh sb="6" eb="7">
      <t>ヒ</t>
    </rPh>
    <rPh sb="7" eb="8">
      <t>ナド</t>
    </rPh>
    <rPh sb="8" eb="11">
      <t>ホジョキン</t>
    </rPh>
    <phoneticPr fontId="5"/>
  </si>
  <si>
    <t>-</t>
    <phoneticPr fontId="5"/>
  </si>
  <si>
    <t>14,894,940/62</t>
    <phoneticPr fontId="5"/>
  </si>
  <si>
    <t>A.東京大学</t>
    <rPh sb="2" eb="4">
      <t>トウキョウ</t>
    </rPh>
    <rPh sb="4" eb="6">
      <t>ダイガク</t>
    </rPh>
    <phoneticPr fontId="5"/>
  </si>
  <si>
    <t>B.日本学術振興会</t>
    <rPh sb="2" eb="4">
      <t>ニホン</t>
    </rPh>
    <rPh sb="4" eb="6">
      <t>ガクジュツ</t>
    </rPh>
    <rPh sb="6" eb="9">
      <t>シンコウカイ</t>
    </rPh>
    <phoneticPr fontId="5"/>
  </si>
  <si>
    <t>人件費</t>
    <rPh sb="0" eb="3">
      <t>ジンケンヒ</t>
    </rPh>
    <phoneticPr fontId="5"/>
  </si>
  <si>
    <t>旅費</t>
    <rPh sb="0" eb="2">
      <t>リョヒ</t>
    </rPh>
    <phoneticPr fontId="5"/>
  </si>
  <si>
    <t>物品費</t>
    <rPh sb="0" eb="2">
      <t>ブッピン</t>
    </rPh>
    <rPh sb="2" eb="3">
      <t>ヒ</t>
    </rPh>
    <phoneticPr fontId="5"/>
  </si>
  <si>
    <t>光熱水料</t>
    <rPh sb="0" eb="3">
      <t>コウネツスイ</t>
    </rPh>
    <rPh sb="3" eb="4">
      <t>リョウ</t>
    </rPh>
    <phoneticPr fontId="5"/>
  </si>
  <si>
    <t>外注費</t>
    <rPh sb="0" eb="3">
      <t>ガイチュウヒ</t>
    </rPh>
    <phoneticPr fontId="5"/>
  </si>
  <si>
    <t>印刷製本費</t>
    <rPh sb="0" eb="2">
      <t>インサツ</t>
    </rPh>
    <rPh sb="2" eb="4">
      <t>セイホン</t>
    </rPh>
    <rPh sb="4" eb="5">
      <t>ヒ</t>
    </rPh>
    <phoneticPr fontId="5"/>
  </si>
  <si>
    <t>謝金</t>
    <rPh sb="0" eb="2">
      <t>シャキン</t>
    </rPh>
    <phoneticPr fontId="5"/>
  </si>
  <si>
    <t>会議費</t>
    <rPh sb="0" eb="3">
      <t>カイギヒ</t>
    </rPh>
    <phoneticPr fontId="5"/>
  </si>
  <si>
    <t>通信運搬費</t>
    <rPh sb="0" eb="2">
      <t>ツウシン</t>
    </rPh>
    <rPh sb="2" eb="5">
      <t>ウンパンヒ</t>
    </rPh>
    <phoneticPr fontId="5"/>
  </si>
  <si>
    <t>人件費・謝金</t>
  </si>
  <si>
    <t>旅費</t>
  </si>
  <si>
    <t>印刷製本費</t>
  </si>
  <si>
    <t>会議費</t>
  </si>
  <si>
    <t>通信運搬費</t>
  </si>
  <si>
    <t>奨励金等</t>
    <rPh sb="0" eb="3">
      <t>ショウレイキン</t>
    </rPh>
    <rPh sb="3" eb="4">
      <t>トウ</t>
    </rPh>
    <phoneticPr fontId="5"/>
  </si>
  <si>
    <t>特任教員、事務補佐員</t>
  </si>
  <si>
    <t>国内旅費、海外旅費、招聘旅費等</t>
  </si>
  <si>
    <t>テレビ会議システム等</t>
  </si>
  <si>
    <t>光熱水料</t>
  </si>
  <si>
    <t>校正費等</t>
  </si>
  <si>
    <t>パンフレット作成費等</t>
  </si>
  <si>
    <t>シンポジウム会場借料等</t>
  </si>
  <si>
    <t>送料等</t>
  </si>
  <si>
    <t>委員手当、事務担当職員、派遣職員</t>
  </si>
  <si>
    <t>委員会出席旅費等</t>
  </si>
  <si>
    <t>審査等に係る印刷製本費</t>
  </si>
  <si>
    <t>システム保守料等</t>
    <rPh sb="4" eb="6">
      <t>ホシュ</t>
    </rPh>
    <rPh sb="6" eb="7">
      <t>リョウ</t>
    </rPh>
    <rPh sb="7" eb="8">
      <t>トウ</t>
    </rPh>
    <phoneticPr fontId="5"/>
  </si>
  <si>
    <t>審査等に係る会場借料</t>
  </si>
  <si>
    <t>講演謝金等</t>
    <phoneticPr fontId="5"/>
  </si>
  <si>
    <t>国立大学法人東京大学</t>
    <rPh sb="0" eb="2">
      <t>コクリツ</t>
    </rPh>
    <rPh sb="2" eb="4">
      <t>ダイガク</t>
    </rPh>
    <rPh sb="4" eb="6">
      <t>ホウジン</t>
    </rPh>
    <phoneticPr fontId="5"/>
  </si>
  <si>
    <t>「フォトンサイエンス・リーディング大学院」外8件のプログラムを実施</t>
    <phoneticPr fontId="5"/>
  </si>
  <si>
    <t>国立大学法人名古屋大学</t>
    <phoneticPr fontId="5"/>
  </si>
  <si>
    <t>「グリーン自然科学国際教育研究プログラム」外5件のプログラムを実施</t>
    <phoneticPr fontId="5"/>
  </si>
  <si>
    <t>国立大学法人大阪大学</t>
    <phoneticPr fontId="5"/>
  </si>
  <si>
    <t>「生体統御ネットワーク医学教育プログラム」外4件のプログラムを実施</t>
    <phoneticPr fontId="5"/>
  </si>
  <si>
    <t>国立大学法人京都大学</t>
    <phoneticPr fontId="5"/>
  </si>
  <si>
    <t>「京都大学大学院思修館」外4件のプログラムを実施</t>
    <phoneticPr fontId="5"/>
  </si>
  <si>
    <t>国立大学法人東京工業大学</t>
    <phoneticPr fontId="5"/>
  </si>
  <si>
    <t>国立大学法人九州大学</t>
    <phoneticPr fontId="5"/>
  </si>
  <si>
    <t>「グリーンアジア国際戦略プログラム」外2件のプログラムを実施</t>
    <phoneticPr fontId="5"/>
  </si>
  <si>
    <t>慶應義塾大学</t>
    <phoneticPr fontId="5"/>
  </si>
  <si>
    <t>「超成熟社会発展のサイエンス」外1件のプログラムを実施</t>
    <phoneticPr fontId="5"/>
  </si>
  <si>
    <t>国立大学法人東北大学</t>
    <phoneticPr fontId="5"/>
  </si>
  <si>
    <t>「グローバル安全学トップリーダー育成プログラム」　外1件のプログラムを実施</t>
    <phoneticPr fontId="5"/>
  </si>
  <si>
    <t>国立大学法人広島大学</t>
    <phoneticPr fontId="5"/>
  </si>
  <si>
    <t>「放射線災害復興を推進するフェニックスリーダー育成プログラム」外1件のプログラムを実施</t>
    <phoneticPr fontId="5"/>
  </si>
  <si>
    <t>国立大学法人筑波大学</t>
    <phoneticPr fontId="5"/>
  </si>
  <si>
    <t>「ヒューマンバイオロジー学位プログラム」外1件のプログラムを実施</t>
    <phoneticPr fontId="5"/>
  </si>
  <si>
    <t>補助金等交付</t>
  </si>
  <si>
    <t>（独）日本学術振興会</t>
    <phoneticPr fontId="5"/>
  </si>
  <si>
    <t>審査・評価業務を実施</t>
    <phoneticPr fontId="5"/>
  </si>
  <si>
    <t>文部科学省</t>
  </si>
  <si>
    <t>博士課程教育リーディングプログラム</t>
  </si>
  <si>
    <t>高等教育局</t>
    <rPh sb="0" eb="2">
      <t>コウトウ</t>
    </rPh>
    <rPh sb="2" eb="5">
      <t>キョウイクキョク</t>
    </rPh>
    <phoneticPr fontId="5"/>
  </si>
  <si>
    <t>大学振興課大学改革推進室</t>
    <rPh sb="0" eb="2">
      <t>ダイガク</t>
    </rPh>
    <rPh sb="2" eb="5">
      <t>シンコウカ</t>
    </rPh>
    <rPh sb="5" eb="7">
      <t>ダイガク</t>
    </rPh>
    <rPh sb="7" eb="9">
      <t>カイカク</t>
    </rPh>
    <rPh sb="9" eb="11">
      <t>スイシン</t>
    </rPh>
    <rPh sb="11" eb="12">
      <t>シツ</t>
    </rPh>
    <phoneticPr fontId="5"/>
  </si>
  <si>
    <t>○</t>
  </si>
  <si>
    <t>-</t>
  </si>
  <si>
    <t>-</t>
    <phoneticPr fontId="5"/>
  </si>
  <si>
    <t>グローバル化社会の大学院教育（平成23年1月31日中央教育審議会答申）</t>
  </si>
  <si>
    <t>○</t>
    <phoneticPr fontId="5"/>
  </si>
  <si>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</si>
  <si>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</si>
  <si>
    <t>広く産学官にわたり活躍できる博士課程修了者の人材養成</t>
    <rPh sb="0" eb="1">
      <t>ヒロ</t>
    </rPh>
    <rPh sb="2" eb="5">
      <t>サンガクカン</t>
    </rPh>
    <rPh sb="9" eb="11">
      <t>カツヤク</t>
    </rPh>
    <rPh sb="14" eb="18">
      <t>ハカセカテイ</t>
    </rPh>
    <rPh sb="18" eb="21">
      <t>シュウリョウシャ</t>
    </rPh>
    <rPh sb="22" eb="24">
      <t>ジンザイ</t>
    </rPh>
    <rPh sb="24" eb="26">
      <t>ヨウセイ</t>
    </rPh>
    <phoneticPr fontId="5"/>
  </si>
  <si>
    <t>-</t>
    <phoneticPr fontId="5"/>
  </si>
  <si>
    <t>件</t>
    <rPh sb="0" eb="1">
      <t>ケン</t>
    </rPh>
    <phoneticPr fontId="5"/>
  </si>
  <si>
    <t>人</t>
    <rPh sb="0" eb="1">
      <t>ニン</t>
    </rPh>
    <phoneticPr fontId="5"/>
  </si>
  <si>
    <t>社会をけん引するリーダーを養成するための専門分野を超えた教育プログラム実施数</t>
  </si>
  <si>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rPh sb="0" eb="1">
      <t>ホン</t>
    </rPh>
    <rPh sb="1" eb="3">
      <t>ジギョウ</t>
    </rPh>
    <rPh sb="4" eb="6">
      <t>セイカ</t>
    </rPh>
    <rPh sb="6" eb="8">
      <t>シヒョウ</t>
    </rPh>
    <rPh sb="8" eb="9">
      <t>オヨ</t>
    </rPh>
    <rPh sb="10" eb="12">
      <t>カツドウ</t>
    </rPh>
    <rPh sb="12" eb="14">
      <t>シヒョウ</t>
    </rPh>
    <rPh sb="16" eb="17">
      <t>セ</t>
    </rPh>
    <rPh sb="17" eb="18">
      <t>サク</t>
    </rPh>
    <rPh sb="18" eb="20">
      <t>モクヒョウ</t>
    </rPh>
    <rPh sb="21" eb="23">
      <t>タッセイ</t>
    </rPh>
    <rPh sb="23" eb="24">
      <t>ジョウ</t>
    </rPh>
    <rPh sb="24" eb="26">
      <t>ジュウヨウ</t>
    </rPh>
    <rPh sb="27" eb="29">
      <t>トリクミ</t>
    </rPh>
    <rPh sb="32" eb="35">
      <t>イチヅ</t>
    </rPh>
    <rPh sb="39" eb="42">
      <t>ダイガクイン</t>
    </rPh>
    <rPh sb="42" eb="44">
      <t>キョウイク</t>
    </rPh>
    <rPh sb="45" eb="47">
      <t>ジュウジツ</t>
    </rPh>
    <rPh sb="48" eb="49">
      <t>カカ</t>
    </rPh>
    <rPh sb="50" eb="52">
      <t>トリクミ</t>
    </rPh>
    <rPh sb="52" eb="54">
      <t>ジョウキョウ</t>
    </rPh>
    <rPh sb="55" eb="57">
      <t>ハアク</t>
    </rPh>
    <rPh sb="62" eb="64">
      <t>ソクテイ</t>
    </rPh>
    <rPh sb="64" eb="66">
      <t>シヒョウ</t>
    </rPh>
    <rPh sb="70" eb="72">
      <t>セッテイ</t>
    </rPh>
    <rPh sb="83" eb="84">
      <t>ホン</t>
    </rPh>
    <rPh sb="84" eb="86">
      <t>ジギョウ</t>
    </rPh>
    <rPh sb="87" eb="89">
      <t>ジッシ</t>
    </rPh>
    <rPh sb="92" eb="94">
      <t>セイカ</t>
    </rPh>
    <rPh sb="94" eb="96">
      <t>ジッセキ</t>
    </rPh>
    <rPh sb="96" eb="97">
      <t>ナド</t>
    </rPh>
    <rPh sb="98" eb="100">
      <t>スウチ</t>
    </rPh>
    <rPh sb="101" eb="103">
      <t>カイゼン</t>
    </rPh>
    <rPh sb="104" eb="106">
      <t>コウジョウ</t>
    </rPh>
    <rPh sb="114" eb="115">
      <t>セ</t>
    </rPh>
    <rPh sb="115" eb="116">
      <t>サク</t>
    </rPh>
    <rPh sb="116" eb="118">
      <t>モクヒョウ</t>
    </rPh>
    <rPh sb="119" eb="121">
      <t>タッセイ</t>
    </rPh>
    <rPh sb="122" eb="123">
      <t>ム</t>
    </rPh>
    <rPh sb="125" eb="127">
      <t>トリクミ</t>
    </rPh>
    <rPh sb="128" eb="130">
      <t>チャクジツ</t>
    </rPh>
    <rPh sb="131" eb="133">
      <t>シンテン</t>
    </rPh>
    <rPh sb="140" eb="141">
      <t>シメ</t>
    </rPh>
    <phoneticPr fontId="5"/>
  </si>
  <si>
    <t>-</t>
    <phoneticPr fontId="5"/>
  </si>
  <si>
    <t>-</t>
    <phoneticPr fontId="5"/>
  </si>
  <si>
    <t>-</t>
    <phoneticPr fontId="5"/>
  </si>
  <si>
    <t>-</t>
    <phoneticPr fontId="5"/>
  </si>
  <si>
    <t>-</t>
    <phoneticPr fontId="5"/>
  </si>
  <si>
    <t>-</t>
    <phoneticPr fontId="5"/>
  </si>
  <si>
    <t>-</t>
    <phoneticPr fontId="5"/>
  </si>
  <si>
    <t>本事業は、「グローバル化社会の大学院教育（平成23年1月中央教育審議会答申）」の内容を実現するものであり、社会のニーズを反映している。</t>
    <rPh sb="40" eb="42">
      <t>ナイヨウ</t>
    </rPh>
    <rPh sb="43" eb="45">
      <t>ジツゲン</t>
    </rPh>
    <rPh sb="53" eb="55">
      <t>シャカイ</t>
    </rPh>
    <rPh sb="60" eb="62">
      <t>ハンエイ</t>
    </rPh>
    <phoneticPr fontId="5"/>
  </si>
  <si>
    <t>本事業は、「グローバル化社会の大学院教育（平成23年1月中央教育審議会答申）」の内容を実現するものであり、国が実施すべき事業である。</t>
    <rPh sb="53" eb="54">
      <t>クニ</t>
    </rPh>
    <rPh sb="55" eb="57">
      <t>ジッシ</t>
    </rPh>
    <rPh sb="60" eb="62">
      <t>ジギョウ</t>
    </rPh>
    <phoneticPr fontId="5"/>
  </si>
  <si>
    <t>本事業は、「グローバル化社会の大学院教育（平成23年1月中央教育審議会答申）」の内容を実現するものとして必要かつ適切な事業であり、優先度の高い事業である。</t>
    <rPh sb="52" eb="54">
      <t>ヒツヨウ</t>
    </rPh>
    <rPh sb="56" eb="58">
      <t>テキセツ</t>
    </rPh>
    <rPh sb="59" eb="61">
      <t>ジギョウ</t>
    </rPh>
    <rPh sb="65" eb="68">
      <t>ユウセンド</t>
    </rPh>
    <rPh sb="69" eb="70">
      <t>タカ</t>
    </rPh>
    <rPh sb="71" eb="73">
      <t>ジギョウ</t>
    </rPh>
    <phoneticPr fontId="5"/>
  </si>
  <si>
    <t>無</t>
  </si>
  <si>
    <t>本事業は、公募した上で有識者からなる委員会による公平な審査を経て選定しており、その妥当性や競争性を確保している。</t>
    <phoneticPr fontId="5"/>
  </si>
  <si>
    <t>‐</t>
  </si>
  <si>
    <t>本事業は、公募した上で有識者からなる委員会による公平な審査を経て選定しており、国費の負担割合は妥当である。</t>
    <rPh sb="0" eb="1">
      <t>ホン</t>
    </rPh>
    <rPh sb="1" eb="3">
      <t>ジギョウ</t>
    </rPh>
    <rPh sb="5" eb="7">
      <t>コウボ</t>
    </rPh>
    <rPh sb="39" eb="41">
      <t>コクヒ</t>
    </rPh>
    <rPh sb="42" eb="44">
      <t>フタン</t>
    </rPh>
    <rPh sb="44" eb="46">
      <t>ワリアイ</t>
    </rPh>
    <rPh sb="47" eb="49">
      <t>ダトウ</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</si>
  <si>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</si>
  <si>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補助金を交付する際は、事業経費の費目・使途の内容について厳正に確認するなど、資金の流れを確認している。</t>
    <rPh sb="38" eb="40">
      <t>シキン</t>
    </rPh>
    <rPh sb="41" eb="42">
      <t>ナガ</t>
    </rPh>
    <rPh sb="44" eb="46">
      <t>カクニン</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</si>
  <si>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</si>
  <si>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</si>
  <si>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rPh sb="0" eb="2">
      <t>ジギョウ</t>
    </rPh>
    <rPh sb="2" eb="4">
      <t>モクテキ</t>
    </rPh>
    <rPh sb="7" eb="8">
      <t>ヒロ</t>
    </rPh>
    <rPh sb="9" eb="12">
      <t>サンガクカン</t>
    </rPh>
    <rPh sb="16" eb="18">
      <t>カツヤク</t>
    </rPh>
    <rPh sb="30" eb="32">
      <t>ヨウセイ</t>
    </rPh>
    <rPh sb="33" eb="34">
      <t>タイ</t>
    </rPh>
    <rPh sb="37" eb="38">
      <t>ヒロ</t>
    </rPh>
    <rPh sb="39" eb="42">
      <t>サンガクカン</t>
    </rPh>
    <rPh sb="46" eb="48">
      <t>カツヤク</t>
    </rPh>
    <rPh sb="51" eb="53">
      <t>ハクシ</t>
    </rPh>
    <rPh sb="53" eb="55">
      <t>カテイ</t>
    </rPh>
    <rPh sb="55" eb="58">
      <t>シュウリョウシャ</t>
    </rPh>
    <rPh sb="59" eb="61">
      <t>ジンザイ</t>
    </rPh>
    <rPh sb="61" eb="63">
      <t>ヨウセイ</t>
    </rPh>
    <rPh sb="64" eb="66">
      <t>セイカ</t>
    </rPh>
    <rPh sb="66" eb="68">
      <t>モクヒョウ</t>
    </rPh>
    <rPh sb="71" eb="73">
      <t>ジギョウ</t>
    </rPh>
    <rPh sb="73" eb="75">
      <t>モクテキ</t>
    </rPh>
    <rPh sb="81" eb="84">
      <t>テイリョウテキ</t>
    </rPh>
    <rPh sb="84" eb="86">
      <t>セイカ</t>
    </rPh>
    <rPh sb="86" eb="88">
      <t>モクヒョウ</t>
    </rPh>
    <rPh sb="89" eb="91">
      <t>セッテイ</t>
    </rPh>
    <phoneticPr fontId="5"/>
  </si>
  <si>
    <t>国公私立大学を通じた競争的環境の下、明確な改革構想に基づく学位プログラムの構築・卓越性等を有する取組を選定・支援しており、効果的な事業を実施している。</t>
  </si>
  <si>
    <t>本事業は、定量的な活動指標を設定した上で実施しており、活動実績の着実な向上に向けて実施している。</t>
    <rPh sb="9" eb="11">
      <t>カツドウ</t>
    </rPh>
    <rPh sb="11" eb="13">
      <t>シヒョウ</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</si>
  <si>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本事業における成果等については、ＨＰへの掲載等を通じて活用の促進を図っている。</t>
  </si>
  <si>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する。</t>
    <rPh sb="4" eb="5">
      <t>スベ</t>
    </rPh>
    <rPh sb="17" eb="19">
      <t>ガイブ</t>
    </rPh>
    <rPh sb="19" eb="21">
      <t>イイン</t>
    </rPh>
    <rPh sb="22" eb="24">
      <t>ゲンチ</t>
    </rPh>
    <rPh sb="24" eb="26">
      <t>ホウモン</t>
    </rPh>
    <rPh sb="27" eb="28">
      <t>オコナ</t>
    </rPh>
    <rPh sb="30" eb="32">
      <t>ジギョウ</t>
    </rPh>
    <rPh sb="56" eb="58">
      <t>ジギョウ</t>
    </rPh>
    <rPh sb="59" eb="61">
      <t>ネンメ</t>
    </rPh>
    <rPh sb="63" eb="65">
      <t>ショメン</t>
    </rPh>
    <rPh sb="65" eb="67">
      <t>チョウサ</t>
    </rPh>
    <rPh sb="67" eb="68">
      <t>オヨ</t>
    </rPh>
    <rPh sb="71" eb="73">
      <t>チョウサ</t>
    </rPh>
    <rPh sb="79" eb="80">
      <t>ナド</t>
    </rPh>
    <rPh sb="82" eb="84">
      <t>チュウカン</t>
    </rPh>
    <rPh sb="84" eb="86">
      <t>ヒョウカ</t>
    </rPh>
    <rPh sb="87" eb="89">
      <t>ジッシ</t>
    </rPh>
    <rPh sb="125" eb="127">
      <t>チュウカン</t>
    </rPh>
    <rPh sb="127" eb="129">
      <t>ヒョウカ</t>
    </rPh>
    <rPh sb="129" eb="131">
      <t>ケッカ</t>
    </rPh>
    <rPh sb="133" eb="136">
      <t>ゼンコクテキ</t>
    </rPh>
    <rPh sb="137" eb="139">
      <t>ハキュウ</t>
    </rPh>
    <rPh sb="146" eb="148">
      <t>シャカイ</t>
    </rPh>
    <rPh sb="149" eb="151">
      <t>コウヒョウ</t>
    </rPh>
    <phoneticPr fontId="5"/>
  </si>
  <si>
    <t>明確な改革構想に基づく学位プログラムの構築・卓越性等を有する取組を平成23年度から支援しており、プログラムの着実な実施に向け、採択されたプログラムに対し、平成28年度の進捗状況のフォローアップを行っている。</t>
    <rPh sb="41" eb="43">
      <t>シエン</t>
    </rPh>
    <rPh sb="77" eb="79">
      <t>ヘイセイ</t>
    </rPh>
    <rPh sb="81" eb="82">
      <t>ネン</t>
    </rPh>
    <rPh sb="82" eb="83">
      <t>ド</t>
    </rPh>
    <phoneticPr fontId="5"/>
  </si>
  <si>
    <t>「情報生命博士教育院」外3件のプログラムを実施</t>
    <phoneticPr fontId="5"/>
  </si>
  <si>
    <t>-</t>
    <phoneticPr fontId="5"/>
  </si>
  <si>
    <t>-</t>
    <phoneticPr fontId="5"/>
  </si>
  <si>
    <t>-</t>
    <phoneticPr fontId="5"/>
  </si>
  <si>
    <t>-</t>
    <phoneticPr fontId="5"/>
  </si>
  <si>
    <t>-</t>
    <phoneticPr fontId="5"/>
  </si>
  <si>
    <t>-</t>
    <phoneticPr fontId="5"/>
  </si>
  <si>
    <t>-</t>
    <phoneticPr fontId="5"/>
  </si>
  <si>
    <t>-</t>
    <phoneticPr fontId="5"/>
  </si>
  <si>
    <t>プログラム対象学生の企業等（海外含む）へのインターンシップ派遣者数(平成28年度の実績値は調査中であり、12月頃取りまとめ予定)</t>
    <rPh sb="5" eb="7">
      <t>タイショウ</t>
    </rPh>
    <rPh sb="7" eb="9">
      <t>ガクセイ</t>
    </rPh>
    <rPh sb="10" eb="12">
      <t>キギョウ</t>
    </rPh>
    <rPh sb="12" eb="13">
      <t>ナド</t>
    </rPh>
    <rPh sb="14" eb="16">
      <t>カイガイ</t>
    </rPh>
    <rPh sb="16" eb="17">
      <t>フク</t>
    </rPh>
    <rPh sb="29" eb="31">
      <t>ハケン</t>
    </rPh>
    <rPh sb="31" eb="32">
      <t>シャ</t>
    </rPh>
    <rPh sb="32" eb="33">
      <t>スウ</t>
    </rPh>
    <rPh sb="34" eb="36">
      <t>ヘイセイ</t>
    </rPh>
    <rPh sb="38" eb="40">
      <t>ネンド</t>
    </rPh>
    <rPh sb="45" eb="47">
      <t>チョウサ</t>
    </rPh>
    <rPh sb="47" eb="48">
      <t>チュウ</t>
    </rPh>
    <phoneticPr fontId="5"/>
  </si>
  <si>
    <t>プログラム対象学生の海外大学等への派遣者数(平成28年度の実績値は調査中であり、12月頃取りまとめ予定)</t>
    <rPh sb="5" eb="7">
      <t>タイショウ</t>
    </rPh>
    <rPh sb="7" eb="9">
      <t>ガクセイ</t>
    </rPh>
    <rPh sb="10" eb="12">
      <t>カイガイ</t>
    </rPh>
    <rPh sb="12" eb="14">
      <t>ダイガク</t>
    </rPh>
    <rPh sb="14" eb="15">
      <t>トウ</t>
    </rPh>
    <rPh sb="17" eb="20">
      <t>ハケンシャ</t>
    </rPh>
    <rPh sb="20" eb="21">
      <t>スウ</t>
    </rPh>
    <rPh sb="35" eb="36">
      <t>チュウ</t>
    </rPh>
    <phoneticPr fontId="5"/>
  </si>
  <si>
    <t>採択プログラムのうち、Qualifying Exam（博士論文作成に必要な基礎能力の審査）の導入プログラム数(平成28年度の実績値は調査中であり、12月頃取りまとめ予定)</t>
    <rPh sb="0" eb="2">
      <t>サイタク</t>
    </rPh>
    <rPh sb="27" eb="29">
      <t>ハカセ</t>
    </rPh>
    <rPh sb="29" eb="31">
      <t>ロンブン</t>
    </rPh>
    <rPh sb="31" eb="33">
      <t>サクセイ</t>
    </rPh>
    <rPh sb="34" eb="36">
      <t>ヒツヨウ</t>
    </rPh>
    <rPh sb="37" eb="39">
      <t>キソ</t>
    </rPh>
    <rPh sb="39" eb="41">
      <t>ノウリョク</t>
    </rPh>
    <rPh sb="42" eb="44">
      <t>シンサ</t>
    </rPh>
    <rPh sb="46" eb="48">
      <t>ドウニュウ</t>
    </rPh>
    <rPh sb="53" eb="54">
      <t>スウ</t>
    </rPh>
    <rPh sb="68" eb="69">
      <t>チュウ</t>
    </rPh>
    <phoneticPr fontId="5"/>
  </si>
  <si>
    <t>-</t>
    <phoneticPr fontId="5"/>
  </si>
  <si>
    <t>-</t>
    <phoneticPr fontId="5"/>
  </si>
  <si>
    <t>-</t>
    <phoneticPr fontId="5"/>
  </si>
  <si>
    <t>-</t>
    <phoneticPr fontId="5"/>
  </si>
  <si>
    <t>-</t>
    <phoneticPr fontId="5"/>
  </si>
  <si>
    <t>プログラム対象学生の企業等（海外含む）へのインターンシップ派遣者数(平成28年度の実績値は調査中であり、12月頃取りまとめ予定)</t>
    <rPh sb="5" eb="7">
      <t>タイショウ</t>
    </rPh>
    <rPh sb="7" eb="9">
      <t>ガクセイ</t>
    </rPh>
    <rPh sb="10" eb="12">
      <t>キギョウ</t>
    </rPh>
    <rPh sb="12" eb="13">
      <t>ナド</t>
    </rPh>
    <rPh sb="14" eb="16">
      <t>カイガイ</t>
    </rPh>
    <rPh sb="16" eb="17">
      <t>フク</t>
    </rPh>
    <rPh sb="29" eb="31">
      <t>ハケン</t>
    </rPh>
    <rPh sb="31" eb="32">
      <t>シャ</t>
    </rPh>
    <rPh sb="32" eb="33">
      <t>スウ</t>
    </rPh>
    <rPh sb="45" eb="47">
      <t>チョウサ</t>
    </rPh>
    <rPh sb="47" eb="48">
      <t>チュウ</t>
    </rPh>
    <phoneticPr fontId="5"/>
  </si>
  <si>
    <t>-</t>
    <phoneticPr fontId="5"/>
  </si>
  <si>
    <t>-</t>
    <phoneticPr fontId="5"/>
  </si>
  <si>
    <t>-</t>
    <phoneticPr fontId="5"/>
  </si>
  <si>
    <t>-</t>
    <phoneticPr fontId="5"/>
  </si>
  <si>
    <t>-</t>
    <phoneticPr fontId="5"/>
  </si>
  <si>
    <t>-</t>
    <phoneticPr fontId="5"/>
  </si>
  <si>
    <t>国内に留まらずグローバルに活躍できる企業や官公庁への就職者数の累計(本年度より指標追加。実績値は調査中であり、12月頃取りまとめ予定)</t>
    <rPh sb="0" eb="2">
      <t>コクナイ</t>
    </rPh>
    <rPh sb="3" eb="4">
      <t>トド</t>
    </rPh>
    <rPh sb="13" eb="15">
      <t>カツヤク</t>
    </rPh>
    <rPh sb="18" eb="20">
      <t>キギョウ</t>
    </rPh>
    <rPh sb="21" eb="24">
      <t>カンコウチョウ</t>
    </rPh>
    <rPh sb="26" eb="28">
      <t>シュウショク</t>
    </rPh>
    <rPh sb="28" eb="29">
      <t>シャ</t>
    </rPh>
    <rPh sb="29" eb="30">
      <t>スウ</t>
    </rPh>
    <rPh sb="31" eb="33">
      <t>ルイケイ</t>
    </rPh>
    <rPh sb="34" eb="37">
      <t>ホンネンド</t>
    </rPh>
    <rPh sb="39" eb="41">
      <t>シヒョウ</t>
    </rPh>
    <rPh sb="41" eb="43">
      <t>ツイカ</t>
    </rPh>
    <phoneticPr fontId="5"/>
  </si>
  <si>
    <t>大学や公的研究機関に就職した者のうち、国外の学会で発表を行った者ののべ人数(本年度より指標追加。実績値は調査中であり、12月頃取りまとめ予定)</t>
    <phoneticPr fontId="5"/>
  </si>
  <si>
    <t>研究拠点形成等謝金</t>
    <rPh sb="0" eb="2">
      <t>ケンキュウ</t>
    </rPh>
    <rPh sb="2" eb="4">
      <t>キョテン</t>
    </rPh>
    <rPh sb="4" eb="6">
      <t>ケイセイ</t>
    </rPh>
    <rPh sb="6" eb="7">
      <t>ナド</t>
    </rPh>
    <rPh sb="7" eb="9">
      <t>シャキン</t>
    </rPh>
    <phoneticPr fontId="5"/>
  </si>
  <si>
    <t>博士課程教育リーディングプログラム実施状況調査</t>
    <phoneticPr fontId="5"/>
  </si>
  <si>
    <t>博士課程教育リーディングプログラム実施状況調査</t>
    <phoneticPr fontId="5"/>
  </si>
  <si>
    <t>博士課程教育リーディングプログラム実施状況調査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</si>
  <si>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</si>
  <si>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</si>
  <si>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</si>
  <si>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</si>
  <si>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</si>
  <si>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</si>
  <si>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</si>
  <si>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</si>
  <si>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</si>
  <si>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</si>
  <si>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</si>
  <si>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</si>
  <si>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４：個性が輝く高等教育の振興</t>
    <rPh sb="2" eb="4">
      <t>コセイ</t>
    </rPh>
    <rPh sb="5" eb="6">
      <t>カガヤ</t>
    </rPh>
    <rPh sb="7" eb="9">
      <t>コウトウ</t>
    </rPh>
    <rPh sb="9" eb="11">
      <t>キョウイク</t>
    </rPh>
    <rPh sb="12" eb="14">
      <t>シンコウ</t>
    </rPh>
    <phoneticPr fontId="5"/>
  </si>
  <si>
    <t>４－１：大学などにおける教育研究の質の向上</t>
    <rPh sb="4" eb="6">
      <t>ダイガク</t>
    </rPh>
    <rPh sb="12" eb="14">
      <t>キョウイク</t>
    </rPh>
    <rPh sb="14" eb="16">
      <t>ケンキュウ</t>
    </rPh>
    <rPh sb="17" eb="18">
      <t>シツ</t>
    </rPh>
    <rPh sb="19" eb="21">
      <t>コウジョウ</t>
    </rPh>
    <phoneticPr fontId="5"/>
  </si>
  <si>
    <t>＜平成28年度行政改革推進会議による指摘（通告）＞
【指摘内容】
①文部科学省は、優秀な学生を俯瞰力と独創力を備え広く産学官にわたりグローバルに活躍するリーダーへと導くため、平成23年度より当該事業を行っている。本事業の成果指標は「博士課程教育リーディングプログラム修了者の就職率を100％とする」とのことであるが、グローバルに活躍するリーダーへと導くための事業であるにもかかわらず、成果指標が就職率だけでは不十分である。重要なのは、修了者が就職後にグローバルに活躍することができたかどうかであり、この点を成果指標に取り入れるべきである。
②また、今回の行政事業レビューにおける外部有識者も『明確な事業目的のもと、適切に事業が実施されていると見受けられるが、本プログラムを修了した学生をフォローアップする仕組みが必要ではないか。』と指摘しており、文部科学省は当該指摘を踏まえ、速やかに、修了者の活躍の状況のフォロー等が可能な仕組みを構築すべきである。
【対応状況】
①
平成29年度行政事業レビューシートに、
・国内に留まらずグローバルに活躍できる企業や官公庁への就職者数の累計
・大学や公的研究機関に就職した者のうち、国外の学会で発表を行った者ののべ人数
を、成果指標として追加した。
②
・前年度に引き続き、平成29年２月に全プログラムを対象に、修了生の修了直後の就職先や雇用形態等の状況に係る「博士課程教育リーディングプログラム実施状況調査」に実施した。
・平成28年11月に開催された「博士課程教育リーディングフォーラム2016」にて、科学技術・学術政策研究所がプログラム担当者を対象に博士人材データベースに係る説明会を行い、データベースへの大学の参加・学生の登録を呼びかけた。
・平成29年１月に全プログラムを対象に、リーディングプログラム学生の博士人材データベースへの登録を求める通知を文部科学省が発出した。
※リーディングプログラム修了者の就職状況：P10～P13
http://www.mext.go.jp/b_menu/shingi/chukyo/chukyo4/004/gijiroku/__icsFiles/afieldfile/2016/09/06/1376885_13.pdf
※博士人材データベース
http://www.nistep.go.jp/research/human-resources-in-science-and-technology/jgrad</t>
    <rPh sb="1" eb="3">
      <t>ヘイセイ</t>
    </rPh>
    <rPh sb="5" eb="7">
      <t>ネンド</t>
    </rPh>
    <rPh sb="7" eb="9">
      <t>ギョウセイ</t>
    </rPh>
    <rPh sb="9" eb="11">
      <t>カイカク</t>
    </rPh>
    <rPh sb="11" eb="13">
      <t>スイシン</t>
    </rPh>
    <rPh sb="13" eb="15">
      <t>カイギ</t>
    </rPh>
    <rPh sb="18" eb="20">
      <t>シテキ</t>
    </rPh>
    <rPh sb="21" eb="23">
      <t>ツウコク</t>
    </rPh>
    <rPh sb="27" eb="29">
      <t>シテキ</t>
    </rPh>
    <rPh sb="29" eb="31">
      <t>ナイヨウ</t>
    </rPh>
    <rPh sb="428" eb="430">
      <t>タイオウ</t>
    </rPh>
    <rPh sb="430" eb="432">
      <t>ジョウキョウ</t>
    </rPh>
    <rPh sb="539" eb="541">
      <t>ツイカ</t>
    </rPh>
    <phoneticPr fontId="5"/>
  </si>
  <si>
    <t>執行等改善</t>
  </si>
  <si>
    <t>事業採択された各大学が補助期間終了後、本事業の成果をいかに継続、発展させていくのか修了者のフォローアップとともに、実施主体における成果の継続性の確保についてもフォローアップが必要。また、修了者（全体）の数値がアウトプットとして示されていないため、アウトカムとして新たに追加された「グローバルに活躍できる修了者」の目標値について検証しにくい。さらに、グローバルに活躍できる人材の育成の成果指標が、企業や官公庁への就職者数だけでは限定的すぎないか。</t>
    <phoneticPr fontId="5"/>
  </si>
  <si>
    <t>本プログラム修了者の状況も含め、毎年度の事業の進捗状況のフォローアップを行うことで成果の把握を行うとともに、事業最終年度には外部有識者による事後評価も実施し、事業成果の検証を行う。予算執行においては、事業4年目に実施した中間評価の結果も踏まえ、引き続きメリハリある予算配分を行う。なお、成果の継続性の確保に係るフォローアップは事後評価において実施するとともに、外部有識者の指摘を踏まえて事業成果の的確な把握に向け、成果指標の工夫を図る。</t>
    <phoneticPr fontId="5"/>
  </si>
  <si>
    <t>プログラム実施件数（平成30年度の補助金支援件数は42件）</t>
    <rPh sb="5" eb="7">
      <t>ジッシ</t>
    </rPh>
    <rPh sb="7" eb="9">
      <t>ケンスウ</t>
    </rPh>
    <rPh sb="10" eb="12">
      <t>ヘイセイ</t>
    </rPh>
    <rPh sb="14" eb="16">
      <t>ネンド</t>
    </rPh>
    <rPh sb="17" eb="20">
      <t>ホジョキン</t>
    </rPh>
    <rPh sb="20" eb="22">
      <t>シエン</t>
    </rPh>
    <rPh sb="22" eb="24">
      <t>ケンスウ</t>
    </rPh>
    <rPh sb="27" eb="28">
      <t>ケン</t>
    </rPh>
    <phoneticPr fontId="5"/>
  </si>
  <si>
    <t>採択プログラムのうち、Qualifying Exam（博士論文作成に必要な基礎能力の審査）の導入プログラム数(平成28年度の実績値は調査中であり、12月頃取りまとめ予定)（平成30年度の補助金支援件数は42件）</t>
    <rPh sb="0" eb="2">
      <t>サイタク</t>
    </rPh>
    <rPh sb="27" eb="29">
      <t>ハカセ</t>
    </rPh>
    <rPh sb="29" eb="31">
      <t>ロンブン</t>
    </rPh>
    <rPh sb="31" eb="33">
      <t>サクセイ</t>
    </rPh>
    <rPh sb="34" eb="36">
      <t>ヒツヨウ</t>
    </rPh>
    <rPh sb="37" eb="39">
      <t>キソ</t>
    </rPh>
    <rPh sb="39" eb="41">
      <t>ノウリョク</t>
    </rPh>
    <rPh sb="42" eb="44">
      <t>シンサ</t>
    </rPh>
    <rPh sb="46" eb="48">
      <t>ドウニュウ</t>
    </rPh>
    <rPh sb="53" eb="54">
      <t>スウ</t>
    </rPh>
    <rPh sb="68" eb="69">
      <t>チュウ</t>
    </rPh>
    <phoneticPr fontId="5"/>
  </si>
  <si>
    <t>大学振興課長　三浦和幸</t>
    <rPh sb="0" eb="2">
      <t>ダイガク</t>
    </rPh>
    <rPh sb="2" eb="4">
      <t>シンコウ</t>
    </rPh>
    <rPh sb="4" eb="6">
      <t>カチョウ</t>
    </rPh>
    <rPh sb="7" eb="9">
      <t>ミウラ</t>
    </rPh>
    <rPh sb="9" eb="11">
      <t>カズユキ</t>
    </rPh>
    <phoneticPr fontId="5"/>
  </si>
  <si>
    <t>博士課程教育リーディングプログラム修了者の就職率(実績値は調査中であり、12月頃取りまとめ予定)</t>
    <phoneticPr fontId="5"/>
  </si>
  <si>
    <t>平成23年度採択分の補助事業期間（7年間）終了に伴う減額</t>
    <rPh sb="18" eb="20">
      <t>ネンカン</t>
    </rPh>
    <phoneticPr fontId="5"/>
  </si>
  <si>
    <t>-</t>
    <phoneticPr fontId="5"/>
  </si>
  <si>
    <t>-</t>
    <phoneticPr fontId="5"/>
  </si>
  <si>
    <t>事業により経済的支援を受ける博士課程学生数(平成28年度の実績値は調査中であり、12月頃取りまとめ予定)</t>
    <phoneticPr fontId="5"/>
  </si>
  <si>
    <t>１．事業評価の観点 ： 本事業は、優秀な学生を俯瞰力と独創力を備え広く産学官にわたりグローバルに活躍するリーダーへと導くため、博士課程前期・後期一貫した学位プログラムの構築・展開する大学院教育の抜本的改革を支援することを目的とした補助事業であり、事業評価に当たっては事業成果等の観点から検証を行った。
２．所見 ： 広く産学官にわたり活躍できる博士課程修了者の人材養成を成果目標に設定の上、平成28年度の外部有識者の指摘及び行政改革推進会議の指摘の下、本プログラム修了者がグローバルに活躍しているか測定する成果指標の設定や、本プログラムを終了した学生のフォローアップをする仕組みの構築に着手している。引き続き、中間評価の結果を踏まえたメリハリのある予算配分を行うなど、効果的・効率的な予算執行に努めるとともに、外部有識者の指摘を踏まえ、成果の継続性の確保に係るフォローアップや事業の成果をより的確に把握できるよう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</si>
</sst>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104775</xdr:colOff>
      <xdr:row>741</xdr:row>
      <xdr:rowOff>63500</xdr:rowOff>
    </xdr:from>
    <xdr:to>
      <xdr:col>32</xdr:col>
      <xdr:colOff>111125</xdr:colOff>
      <xdr:row>743</xdr:row>
      <xdr:rowOff>28575</xdr:rowOff>
    </xdr:to>
    <xdr:sp macro="" textlink="">
      <xdr:nvSpPr>
        <xdr:cNvPr id="2" name="Rectangle 3">
          <a:extLst>
            <a:ext uri="{FF2B5EF4-FFF2-40B4-BE49-F238E27FC236}">
              <a16:creationId xmlns:a16="http://schemas.microsoft.com/office/drawing/2014/main" id="{5FB2C3CB-7FD2-4A50-8C44-207AD65EC81E}"/>
            </a:ext>
          </a:extLst>
        </xdr:cNvPr>
        <xdr:cNvSpPr>
          <a:spLocks noChangeArrowheads="1"/>
        </xdr:cNvSpPr>
      </xdr:nvSpPr>
      <xdr:spPr bwMode="auto">
        <a:xfrm>
          <a:off x="3905250" y="51308000"/>
          <a:ext cx="2606675" cy="669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17,004 </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27</xdr:col>
      <xdr:colOff>193675</xdr:colOff>
      <xdr:row>749</xdr:row>
      <xdr:rowOff>351972</xdr:rowOff>
    </xdr:from>
    <xdr:to>
      <xdr:col>42</xdr:col>
      <xdr:colOff>31750</xdr:colOff>
      <xdr:row>752</xdr:row>
      <xdr:rowOff>64862</xdr:rowOff>
    </xdr:to>
    <xdr:sp macro="" textlink="">
      <xdr:nvSpPr>
        <xdr:cNvPr id="3" name="Rectangle 4">
          <a:extLst>
            <a:ext uri="{FF2B5EF4-FFF2-40B4-BE49-F238E27FC236}">
              <a16:creationId xmlns:a16="http://schemas.microsoft.com/office/drawing/2014/main" id="{0E730FB9-3CF5-4E42-80E2-0724D40FF795}"/>
            </a:ext>
          </a:extLst>
        </xdr:cNvPr>
        <xdr:cNvSpPr>
          <a:spLocks noChangeArrowheads="1"/>
        </xdr:cNvSpPr>
      </xdr:nvSpPr>
      <xdr:spPr bwMode="auto">
        <a:xfrm>
          <a:off x="5594350" y="54415872"/>
          <a:ext cx="2838450" cy="77016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27</xdr:col>
      <xdr:colOff>196396</xdr:colOff>
      <xdr:row>749</xdr:row>
      <xdr:rowOff>23132</xdr:rowOff>
    </xdr:from>
    <xdr:to>
      <xdr:col>33</xdr:col>
      <xdr:colOff>113846</xdr:colOff>
      <xdr:row>749</xdr:row>
      <xdr:rowOff>343805</xdr:rowOff>
    </xdr:to>
    <xdr:sp macro="" textlink="">
      <xdr:nvSpPr>
        <xdr:cNvPr id="4" name="Text Box 5">
          <a:extLst>
            <a:ext uri="{FF2B5EF4-FFF2-40B4-BE49-F238E27FC236}">
              <a16:creationId xmlns:a16="http://schemas.microsoft.com/office/drawing/2014/main" id="{DA4E18D1-8FFF-4345-B79F-829530D7E344}"/>
            </a:ext>
          </a:extLst>
        </xdr:cNvPr>
        <xdr:cNvSpPr txBox="1">
          <a:spLocks noChangeArrowheads="1"/>
        </xdr:cNvSpPr>
      </xdr:nvSpPr>
      <xdr:spPr bwMode="auto">
        <a:xfrm>
          <a:off x="5597071" y="54087032"/>
          <a:ext cx="1117600" cy="32067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16</xdr:col>
      <xdr:colOff>65555</xdr:colOff>
      <xdr:row>747</xdr:row>
      <xdr:rowOff>267448</xdr:rowOff>
    </xdr:from>
    <xdr:to>
      <xdr:col>35</xdr:col>
      <xdr:colOff>18117</xdr:colOff>
      <xdr:row>747</xdr:row>
      <xdr:rowOff>267448</xdr:rowOff>
    </xdr:to>
    <xdr:sp macro="" textlink="">
      <xdr:nvSpPr>
        <xdr:cNvPr id="5" name="Line 6">
          <a:extLst>
            <a:ext uri="{FF2B5EF4-FFF2-40B4-BE49-F238E27FC236}">
              <a16:creationId xmlns:a16="http://schemas.microsoft.com/office/drawing/2014/main" id="{C6D64BD9-9C1D-450F-A7C2-E1DCB98452D9}"/>
            </a:ext>
          </a:extLst>
        </xdr:cNvPr>
        <xdr:cNvSpPr>
          <a:spLocks noChangeShapeType="1"/>
        </xdr:cNvSpPr>
      </xdr:nvSpPr>
      <xdr:spPr bwMode="auto">
        <a:xfrm>
          <a:off x="3265955" y="53626498"/>
          <a:ext cx="37530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130628</xdr:colOff>
      <xdr:row>749</xdr:row>
      <xdr:rowOff>28575</xdr:rowOff>
    </xdr:from>
    <xdr:to>
      <xdr:col>15</xdr:col>
      <xdr:colOff>24946</xdr:colOff>
      <xdr:row>750</xdr:row>
      <xdr:rowOff>1865</xdr:rowOff>
    </xdr:to>
    <xdr:sp macro="" textlink="">
      <xdr:nvSpPr>
        <xdr:cNvPr id="6" name="Text Box 7">
          <a:extLst>
            <a:ext uri="{FF2B5EF4-FFF2-40B4-BE49-F238E27FC236}">
              <a16:creationId xmlns:a16="http://schemas.microsoft.com/office/drawing/2014/main" id="{9CAFF9DE-5E3B-4746-891F-519E9B9CBC7B}"/>
            </a:ext>
          </a:extLst>
        </xdr:cNvPr>
        <xdr:cNvSpPr txBox="1">
          <a:spLocks noChangeArrowheads="1"/>
        </xdr:cNvSpPr>
      </xdr:nvSpPr>
      <xdr:spPr bwMode="auto">
        <a:xfrm>
          <a:off x="1930853" y="54092475"/>
          <a:ext cx="1094468" cy="3257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26</xdr:col>
      <xdr:colOff>79189</xdr:colOff>
      <xdr:row>746</xdr:row>
      <xdr:rowOff>312645</xdr:rowOff>
    </xdr:from>
    <xdr:to>
      <xdr:col>26</xdr:col>
      <xdr:colOff>79189</xdr:colOff>
      <xdr:row>747</xdr:row>
      <xdr:rowOff>267448</xdr:rowOff>
    </xdr:to>
    <xdr:sp macro="" textlink="">
      <xdr:nvSpPr>
        <xdr:cNvPr id="7" name="Line 8">
          <a:extLst>
            <a:ext uri="{FF2B5EF4-FFF2-40B4-BE49-F238E27FC236}">
              <a16:creationId xmlns:a16="http://schemas.microsoft.com/office/drawing/2014/main" id="{CD6D81EE-2AA0-495C-861B-752F54A5031F}"/>
            </a:ext>
          </a:extLst>
        </xdr:cNvPr>
        <xdr:cNvSpPr>
          <a:spLocks noChangeShapeType="1"/>
        </xdr:cNvSpPr>
      </xdr:nvSpPr>
      <xdr:spPr bwMode="auto">
        <a:xfrm>
          <a:off x="5279839" y="53319270"/>
          <a:ext cx="0" cy="307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141514</xdr:colOff>
      <xdr:row>750</xdr:row>
      <xdr:rowOff>19958</xdr:rowOff>
    </xdr:from>
    <xdr:to>
      <xdr:col>23</xdr:col>
      <xdr:colOff>907</xdr:colOff>
      <xdr:row>752</xdr:row>
      <xdr:rowOff>86633</xdr:rowOff>
    </xdr:to>
    <xdr:sp macro="" textlink="">
      <xdr:nvSpPr>
        <xdr:cNvPr id="8" name="Rectangle 9">
          <a:extLst>
            <a:ext uri="{FF2B5EF4-FFF2-40B4-BE49-F238E27FC236}">
              <a16:creationId xmlns:a16="http://schemas.microsoft.com/office/drawing/2014/main" id="{43C0E3DB-2DA8-4F73-9093-4E4C8E018A9A}"/>
            </a:ext>
          </a:extLst>
        </xdr:cNvPr>
        <xdr:cNvSpPr>
          <a:spLocks noChangeArrowheads="1"/>
        </xdr:cNvSpPr>
      </xdr:nvSpPr>
      <xdr:spPr bwMode="auto">
        <a:xfrm>
          <a:off x="1941739" y="54436283"/>
          <a:ext cx="2659743" cy="771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30</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62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16,895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39914</xdr:colOff>
      <xdr:row>752</xdr:row>
      <xdr:rowOff>239033</xdr:rowOff>
    </xdr:from>
    <xdr:to>
      <xdr:col>23</xdr:col>
      <xdr:colOff>135164</xdr:colOff>
      <xdr:row>757</xdr:row>
      <xdr:rowOff>139486</xdr:rowOff>
    </xdr:to>
    <xdr:sp macro="" textlink="">
      <xdr:nvSpPr>
        <xdr:cNvPr id="9" name="AutoShape 10">
          <a:extLst>
            <a:ext uri="{FF2B5EF4-FFF2-40B4-BE49-F238E27FC236}">
              <a16:creationId xmlns:a16="http://schemas.microsoft.com/office/drawing/2014/main" id="{E87515E4-3252-484F-B8D4-6F41056189F4}"/>
            </a:ext>
          </a:extLst>
        </xdr:cNvPr>
        <xdr:cNvSpPr>
          <a:spLocks noChangeArrowheads="1"/>
        </xdr:cNvSpPr>
      </xdr:nvSpPr>
      <xdr:spPr bwMode="auto">
        <a:xfrm>
          <a:off x="1840139" y="55360208"/>
          <a:ext cx="2895600" cy="166257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27</xdr:col>
      <xdr:colOff>155575</xdr:colOff>
      <xdr:row>752</xdr:row>
      <xdr:rowOff>239033</xdr:rowOff>
    </xdr:from>
    <xdr:to>
      <xdr:col>41</xdr:col>
      <xdr:colOff>196850</xdr:colOff>
      <xdr:row>754</xdr:row>
      <xdr:rowOff>326119</xdr:rowOff>
    </xdr:to>
    <xdr:sp macro="" textlink="">
      <xdr:nvSpPr>
        <xdr:cNvPr id="10" name="AutoShape 12">
          <a:extLst>
            <a:ext uri="{FF2B5EF4-FFF2-40B4-BE49-F238E27FC236}">
              <a16:creationId xmlns:a16="http://schemas.microsoft.com/office/drawing/2014/main" id="{E624997F-B6C3-4FCC-B1FE-8886F66229E3}"/>
            </a:ext>
          </a:extLst>
        </xdr:cNvPr>
        <xdr:cNvSpPr>
          <a:spLocks noChangeArrowheads="1"/>
        </xdr:cNvSpPr>
      </xdr:nvSpPr>
      <xdr:spPr bwMode="auto">
        <a:xfrm>
          <a:off x="5556250" y="55360208"/>
          <a:ext cx="2841625" cy="79193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twoCellAnchor>
    <xdr:from>
      <xdr:col>16</xdr:col>
      <xdr:colOff>190500</xdr:colOff>
      <xdr:row>743</xdr:row>
      <xdr:rowOff>161924</xdr:rowOff>
    </xdr:from>
    <xdr:to>
      <xdr:col>35</xdr:col>
      <xdr:colOff>158750</xdr:colOff>
      <xdr:row>747</xdr:row>
      <xdr:rowOff>23157</xdr:rowOff>
    </xdr:to>
    <xdr:sp macro="" textlink="">
      <xdr:nvSpPr>
        <xdr:cNvPr id="11" name="AutoShape 15">
          <a:extLst>
            <a:ext uri="{FF2B5EF4-FFF2-40B4-BE49-F238E27FC236}">
              <a16:creationId xmlns:a16="http://schemas.microsoft.com/office/drawing/2014/main" id="{4FD269FA-A8D4-4D41-A793-5B74AC054118}"/>
            </a:ext>
          </a:extLst>
        </xdr:cNvPr>
        <xdr:cNvSpPr>
          <a:spLocks noChangeArrowheads="1"/>
        </xdr:cNvSpPr>
      </xdr:nvSpPr>
      <xdr:spPr bwMode="auto">
        <a:xfrm>
          <a:off x="3390900" y="52111274"/>
          <a:ext cx="3768725" cy="127093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33</xdr:col>
      <xdr:colOff>159310</xdr:colOff>
      <xdr:row>741</xdr:row>
      <xdr:rowOff>91516</xdr:rowOff>
    </xdr:from>
    <xdr:to>
      <xdr:col>42</xdr:col>
      <xdr:colOff>131483</xdr:colOff>
      <xdr:row>743</xdr:row>
      <xdr:rowOff>7846</xdr:rowOff>
    </xdr:to>
    <xdr:sp macro="" textlink="">
      <xdr:nvSpPr>
        <xdr:cNvPr id="12" name="Text Box 16">
          <a:extLst>
            <a:ext uri="{FF2B5EF4-FFF2-40B4-BE49-F238E27FC236}">
              <a16:creationId xmlns:a16="http://schemas.microsoft.com/office/drawing/2014/main" id="{4F054E8C-B2B7-4D40-9F9C-A686B6DFE818}"/>
            </a:ext>
          </a:extLst>
        </xdr:cNvPr>
        <xdr:cNvSpPr txBox="1">
          <a:spLocks noChangeArrowheads="1"/>
        </xdr:cNvSpPr>
      </xdr:nvSpPr>
      <xdr:spPr bwMode="auto">
        <a:xfrm>
          <a:off x="6760135" y="51336016"/>
          <a:ext cx="1772398" cy="621180"/>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謝金　　　　　 </a:t>
          </a:r>
          <a:r>
            <a:rPr lang="en-US" altLang="ja-JP" sz="1000" b="0" i="0" baseline="0">
              <a:solidFill>
                <a:schemeClr val="tx1"/>
              </a:solidFill>
              <a:effectLst/>
              <a:latin typeface="+mn-ea"/>
              <a:ea typeface="+mn-ea"/>
              <a:cs typeface="+mn-cs"/>
            </a:rPr>
            <a:t>0.5</a:t>
          </a:r>
          <a:r>
            <a:rPr lang="ja-JP" altLang="en-US" sz="1000" b="0" i="0" baseline="0">
              <a:solidFill>
                <a:schemeClr val="tx1"/>
              </a:solidFill>
              <a:effectLst/>
              <a:latin typeface="+mn-ea"/>
              <a:ea typeface="+mn-ea"/>
              <a:cs typeface="+mn-cs"/>
            </a:rPr>
            <a:t>百万円</a:t>
          </a:r>
          <a:endParaRPr lang="en-US" altLang="ja-JP" sz="1000" b="0" i="0" baseline="0">
            <a:solidFill>
              <a:schemeClr val="tx1"/>
            </a:solidFill>
            <a:effectLst/>
            <a:latin typeface="+mn-ea"/>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chemeClr val="tx1"/>
              </a:solidFill>
              <a:effectLst/>
              <a:latin typeface="+mn-ea"/>
              <a:ea typeface="+mn-ea"/>
              <a:cs typeface="+mn-cs"/>
            </a:rPr>
            <a:t>職員旅費　　</a:t>
          </a:r>
          <a:r>
            <a:rPr lang="en-US" altLang="ja-JP" sz="1000" b="0" i="0" baseline="0">
              <a:solidFill>
                <a:schemeClr val="tx1"/>
              </a:solidFill>
              <a:effectLst/>
              <a:latin typeface="+mn-ea"/>
              <a:ea typeface="+mn-ea"/>
              <a:cs typeface="+mn-cs"/>
            </a:rPr>
            <a:t>  0.6</a:t>
          </a:r>
          <a:r>
            <a:rPr lang="ja-JP" altLang="ja-JP" sz="1000" b="0" i="0" baseline="0">
              <a:solidFill>
                <a:schemeClr val="tx1"/>
              </a:solidFill>
              <a:effectLst/>
              <a:latin typeface="+mn-ea"/>
              <a:ea typeface="+mn-ea"/>
              <a:cs typeface="+mn-cs"/>
            </a:rPr>
            <a:t>百万円</a:t>
          </a:r>
          <a:endParaRPr lang="ja-JP" altLang="ja-JP" sz="900">
            <a:solidFill>
              <a:schemeClr val="tx1"/>
            </a:solidFill>
            <a:effectLst/>
            <a:latin typeface="+mn-ea"/>
            <a:ea typeface="+mn-ea"/>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0.7</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2.5</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16</xdr:col>
      <xdr:colOff>63500</xdr:colOff>
      <xdr:row>747</xdr:row>
      <xdr:rowOff>266700</xdr:rowOff>
    </xdr:from>
    <xdr:to>
      <xdr:col>16</xdr:col>
      <xdr:colOff>63500</xdr:colOff>
      <xdr:row>749</xdr:row>
      <xdr:rowOff>142128</xdr:rowOff>
    </xdr:to>
    <xdr:sp macro="" textlink="">
      <xdr:nvSpPr>
        <xdr:cNvPr id="13" name="Line 13">
          <a:extLst>
            <a:ext uri="{FF2B5EF4-FFF2-40B4-BE49-F238E27FC236}">
              <a16:creationId xmlns:a16="http://schemas.microsoft.com/office/drawing/2014/main" id="{088A4AEC-60E9-4AE8-B1A0-F760611D668F}"/>
            </a:ext>
          </a:extLst>
        </xdr:cNvPr>
        <xdr:cNvSpPr>
          <a:spLocks noChangeShapeType="1"/>
        </xdr:cNvSpPr>
      </xdr:nvSpPr>
      <xdr:spPr bwMode="auto">
        <a:xfrm flipH="1">
          <a:off x="3263900" y="53625750"/>
          <a:ext cx="0" cy="5802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6537</xdr:colOff>
      <xdr:row>747</xdr:row>
      <xdr:rowOff>266700</xdr:rowOff>
    </xdr:from>
    <xdr:to>
      <xdr:col>35</xdr:col>
      <xdr:colOff>6537</xdr:colOff>
      <xdr:row>749</xdr:row>
      <xdr:rowOff>142128</xdr:rowOff>
    </xdr:to>
    <xdr:sp macro="" textlink="">
      <xdr:nvSpPr>
        <xdr:cNvPr id="14" name="Line 13">
          <a:extLst>
            <a:ext uri="{FF2B5EF4-FFF2-40B4-BE49-F238E27FC236}">
              <a16:creationId xmlns:a16="http://schemas.microsoft.com/office/drawing/2014/main" id="{14DAE9AE-930F-424F-843A-A53082527E1E}"/>
            </a:ext>
          </a:extLst>
        </xdr:cNvPr>
        <xdr:cNvSpPr>
          <a:spLocks noChangeShapeType="1"/>
        </xdr:cNvSpPr>
      </xdr:nvSpPr>
      <xdr:spPr bwMode="auto">
        <a:xfrm flipH="1">
          <a:off x="7007412" y="53625750"/>
          <a:ext cx="0" cy="5802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198342</xdr:colOff>
      <xdr:row>741</xdr:row>
      <xdr:rowOff>196870</xdr:rowOff>
    </xdr:from>
    <xdr:to>
      <xdr:col>45</xdr:col>
      <xdr:colOff>48743</xdr:colOff>
      <xdr:row>742</xdr:row>
      <xdr:rowOff>201914</xdr:rowOff>
    </xdr:to>
    <xdr:sp macro="" textlink="">
      <xdr:nvSpPr>
        <xdr:cNvPr id="15" name="Rectangle 6">
          <a:extLst>
            <a:ext uri="{FF2B5EF4-FFF2-40B4-BE49-F238E27FC236}">
              <a16:creationId xmlns:a16="http://schemas.microsoft.com/office/drawing/2014/main" id="{5F7DCD4F-2CDF-4DF6-8734-D7098253F521}"/>
            </a:ext>
          </a:extLst>
        </xdr:cNvPr>
        <xdr:cNvSpPr>
          <a:spLocks noChangeArrowheads="1"/>
        </xdr:cNvSpPr>
      </xdr:nvSpPr>
      <xdr:spPr bwMode="auto">
        <a:xfrm>
          <a:off x="8399367" y="51441370"/>
          <a:ext cx="650501" cy="357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89647</xdr:colOff>
      <xdr:row>740</xdr:row>
      <xdr:rowOff>336178</xdr:rowOff>
    </xdr:from>
    <xdr:to>
      <xdr:col>41</xdr:col>
      <xdr:colOff>154799</xdr:colOff>
      <xdr:row>743</xdr:row>
      <xdr:rowOff>58865</xdr:rowOff>
    </xdr:to>
    <xdr:sp macro="" textlink="">
      <xdr:nvSpPr>
        <xdr:cNvPr id="16" name="AutoShape 4">
          <a:extLst>
            <a:ext uri="{FF2B5EF4-FFF2-40B4-BE49-F238E27FC236}">
              <a16:creationId xmlns:a16="http://schemas.microsoft.com/office/drawing/2014/main" id="{67B966D0-594E-4D2C-8FA3-44F904613C00}"/>
            </a:ext>
          </a:extLst>
        </xdr:cNvPr>
        <xdr:cNvSpPr>
          <a:spLocks/>
        </xdr:cNvSpPr>
      </xdr:nvSpPr>
      <xdr:spPr bwMode="auto">
        <a:xfrm>
          <a:off x="8290672" y="51228253"/>
          <a:ext cx="65152" cy="779962"/>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135</v>
      </c>
      <c r="AT2" s="187"/>
      <c r="AU2" s="187"/>
      <c r="AV2" s="52" t="str">
        <f>IF(AW2="", "", "-")</f>
        <v/>
      </c>
      <c r="AW2" s="389"/>
      <c r="AX2" s="389"/>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613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614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615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187</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616</v>
      </c>
      <c r="AF5" s="704"/>
      <c r="AG5" s="704"/>
      <c r="AH5" s="704"/>
      <c r="AI5" s="704"/>
      <c r="AJ5" s="704"/>
      <c r="AK5" s="704"/>
      <c r="AL5" s="704"/>
      <c r="AM5" s="704"/>
      <c r="AN5" s="704"/>
      <c r="AO5" s="704"/>
      <c r="AP5" s="705"/>
      <c r="AQ5" s="706" t="s">
        <v>704</v>
      </c>
      <c r="AR5" s="707"/>
      <c r="AS5" s="707"/>
      <c r="AT5" s="707"/>
      <c r="AU5" s="707"/>
      <c r="AV5" s="707"/>
      <c r="AW5" s="707"/>
      <c r="AX5" s="708"/>
    </row>
    <row r="6" spans="1:50" ht="27"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51.75" customHeight="1" x14ac:dyDescent="0.15">
      <c r="A7" s="813" t="s">
        <v>23</v>
      </c>
      <c r="B7" s="814"/>
      <c r="C7" s="814"/>
      <c r="D7" s="814"/>
      <c r="E7" s="814"/>
      <c r="F7" s="815"/>
      <c r="G7" s="816" t="s">
        <v>619</v>
      </c>
      <c r="H7" s="817"/>
      <c r="I7" s="817"/>
      <c r="J7" s="817"/>
      <c r="K7" s="817"/>
      <c r="L7" s="817"/>
      <c r="M7" s="817"/>
      <c r="N7" s="817"/>
      <c r="O7" s="817"/>
      <c r="P7" s="817"/>
      <c r="Q7" s="817"/>
      <c r="R7" s="817"/>
      <c r="S7" s="817"/>
      <c r="T7" s="817"/>
      <c r="U7" s="817"/>
      <c r="V7" s="817"/>
      <c r="W7" s="817"/>
      <c r="X7" s="818"/>
      <c r="Y7" s="387" t="s">
        <v>5</v>
      </c>
      <c r="Z7" s="275"/>
      <c r="AA7" s="275"/>
      <c r="AB7" s="275"/>
      <c r="AC7" s="275"/>
      <c r="AD7" s="388"/>
      <c r="AE7" s="377" t="s">
        <v>620</v>
      </c>
      <c r="AF7" s="378"/>
      <c r="AG7" s="378"/>
      <c r="AH7" s="378"/>
      <c r="AI7" s="378"/>
      <c r="AJ7" s="378"/>
      <c r="AK7" s="378"/>
      <c r="AL7" s="378"/>
      <c r="AM7" s="378"/>
      <c r="AN7" s="378"/>
      <c r="AO7" s="378"/>
      <c r="AP7" s="378"/>
      <c r="AQ7" s="378"/>
      <c r="AR7" s="378"/>
      <c r="AS7" s="378"/>
      <c r="AT7" s="378"/>
      <c r="AU7" s="378"/>
      <c r="AV7" s="378"/>
      <c r="AW7" s="378"/>
      <c r="AX7" s="379"/>
    </row>
    <row r="8" spans="1:50" ht="31.5" customHeight="1" x14ac:dyDescent="0.15">
      <c r="A8" s="813" t="s">
        <v>391</v>
      </c>
      <c r="B8" s="814"/>
      <c r="C8" s="814"/>
      <c r="D8" s="814"/>
      <c r="E8" s="814"/>
      <c r="F8" s="815"/>
      <c r="G8" s="193" t="str">
        <f>入力規則等!A26</f>
        <v>科学技術・イノベーション、子ども・若者育成支援</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59.25" customHeight="1" x14ac:dyDescent="0.15">
      <c r="A9" s="105" t="s">
        <v>24</v>
      </c>
      <c r="B9" s="106"/>
      <c r="C9" s="106"/>
      <c r="D9" s="106"/>
      <c r="E9" s="106"/>
      <c r="F9" s="106"/>
      <c r="G9" s="548" t="s">
        <v>622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0.5" customHeight="1" x14ac:dyDescent="0.15">
      <c r="A10" s="726" t="s">
        <v>31</v>
      </c>
      <c r="B10" s="727"/>
      <c r="C10" s="727"/>
      <c r="D10" s="727"/>
      <c r="E10" s="727"/>
      <c r="F10" s="727"/>
      <c r="G10" s="662" t="s">
        <v>623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18500</v>
      </c>
      <c r="Q13" s="183"/>
      <c r="R13" s="183"/>
      <c r="S13" s="183"/>
      <c r="T13" s="183"/>
      <c r="U13" s="183"/>
      <c r="V13" s="184"/>
      <c r="W13" s="182">
        <v>17761</v>
      </c>
      <c r="X13" s="183"/>
      <c r="Y13" s="183"/>
      <c r="Z13" s="183"/>
      <c r="AA13" s="183"/>
      <c r="AB13" s="183"/>
      <c r="AC13" s="184"/>
      <c r="AD13" s="182">
        <v>17005</v>
      </c>
      <c r="AE13" s="183"/>
      <c r="AF13" s="183"/>
      <c r="AG13" s="183"/>
      <c r="AH13" s="183"/>
      <c r="AI13" s="183"/>
      <c r="AJ13" s="184"/>
      <c r="AK13" s="182">
        <v>15005</v>
      </c>
      <c r="AL13" s="183"/>
      <c r="AM13" s="183"/>
      <c r="AN13" s="183"/>
      <c r="AO13" s="183"/>
      <c r="AP13" s="183"/>
      <c r="AQ13" s="184"/>
      <c r="AR13" s="179">
        <v>9415</v>
      </c>
      <c r="AS13" s="180"/>
      <c r="AT13" s="180"/>
      <c r="AU13" s="180"/>
      <c r="AV13" s="180"/>
      <c r="AW13" s="180"/>
      <c r="AX13" s="386"/>
    </row>
    <row r="14" spans="1:50" ht="21" customHeight="1" x14ac:dyDescent="0.15">
      <c r="A14" s="102"/>
      <c r="B14" s="103"/>
      <c r="C14" s="103"/>
      <c r="D14" s="103"/>
      <c r="E14" s="103"/>
      <c r="F14" s="104"/>
      <c r="G14" s="731"/>
      <c r="H14" s="732"/>
      <c r="I14" s="551" t="s">
        <v>9</v>
      </c>
      <c r="J14" s="618"/>
      <c r="K14" s="618"/>
      <c r="L14" s="618"/>
      <c r="M14" s="618"/>
      <c r="N14" s="618"/>
      <c r="O14" s="619"/>
      <c r="P14" s="182" t="s">
        <v>545</v>
      </c>
      <c r="Q14" s="183"/>
      <c r="R14" s="183"/>
      <c r="S14" s="183"/>
      <c r="T14" s="183"/>
      <c r="U14" s="183"/>
      <c r="V14" s="184"/>
      <c r="W14" s="182" t="s">
        <v>545</v>
      </c>
      <c r="X14" s="183"/>
      <c r="Y14" s="183"/>
      <c r="Z14" s="183"/>
      <c r="AA14" s="183"/>
      <c r="AB14" s="183"/>
      <c r="AC14" s="184"/>
      <c r="AD14" s="182" t="s">
        <v>545</v>
      </c>
      <c r="AE14" s="183"/>
      <c r="AF14" s="183"/>
      <c r="AG14" s="183"/>
      <c r="AH14" s="183"/>
      <c r="AI14" s="183"/>
      <c r="AJ14" s="184"/>
      <c r="AK14" s="182" t="s">
        <v>546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v>51</v>
      </c>
      <c r="Q15" s="183"/>
      <c r="R15" s="183"/>
      <c r="S15" s="183"/>
      <c r="T15" s="183"/>
      <c r="U15" s="183"/>
      <c r="V15" s="184"/>
      <c r="W15" s="182">
        <v>13</v>
      </c>
      <c r="X15" s="183"/>
      <c r="Y15" s="183"/>
      <c r="Z15" s="183"/>
      <c r="AA15" s="183"/>
      <c r="AB15" s="183"/>
      <c r="AC15" s="184"/>
      <c r="AD15" s="182" t="s">
        <v>707</v>
      </c>
      <c r="AE15" s="183"/>
      <c r="AF15" s="183"/>
      <c r="AG15" s="183"/>
      <c r="AH15" s="183"/>
      <c r="AI15" s="183"/>
      <c r="AJ15" s="184"/>
      <c r="AK15" s="182" t="s">
        <v>708</v>
      </c>
      <c r="AL15" s="183"/>
      <c r="AM15" s="183"/>
      <c r="AN15" s="183"/>
      <c r="AO15" s="183"/>
      <c r="AP15" s="183"/>
      <c r="AQ15" s="184"/>
      <c r="AR15" s="182" t="s">
        <v>708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v>-13</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t="s">
        <v>547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545</v>
      </c>
      <c r="Q17" s="183"/>
      <c r="R17" s="183"/>
      <c r="S17" s="183"/>
      <c r="T17" s="183"/>
      <c r="U17" s="183"/>
      <c r="V17" s="184"/>
      <c r="W17" s="182" t="s">
        <v>545</v>
      </c>
      <c r="X17" s="183"/>
      <c r="Y17" s="183"/>
      <c r="Z17" s="183"/>
      <c r="AA17" s="183"/>
      <c r="AB17" s="183"/>
      <c r="AC17" s="184"/>
      <c r="AD17" s="182" t="s">
        <v>545</v>
      </c>
      <c r="AE17" s="183"/>
      <c r="AF17" s="183"/>
      <c r="AG17" s="183"/>
      <c r="AH17" s="183"/>
      <c r="AI17" s="183"/>
      <c r="AJ17" s="184"/>
      <c r="AK17" s="182" t="s">
        <v>547</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3"/>
      <c r="H18" s="734"/>
      <c r="I18" s="721" t="s">
        <v>21</v>
      </c>
      <c r="J18" s="722"/>
      <c r="K18" s="722"/>
      <c r="L18" s="722"/>
      <c r="M18" s="722"/>
      <c r="N18" s="722"/>
      <c r="O18" s="723"/>
      <c r="P18" s="203">
        <f>SUM(P13:V17)</f>
        <v>18538</v>
      </c>
      <c r="Q18" s="204"/>
      <c r="R18" s="204"/>
      <c r="S18" s="204"/>
      <c r="T18" s="204"/>
      <c r="U18" s="204"/>
      <c r="V18" s="205"/>
      <c r="W18" s="203">
        <f>SUM(W13:AC17)</f>
        <v>17774</v>
      </c>
      <c r="X18" s="204"/>
      <c r="Y18" s="204"/>
      <c r="Z18" s="204"/>
      <c r="AA18" s="204"/>
      <c r="AB18" s="204"/>
      <c r="AC18" s="205"/>
      <c r="AD18" s="203">
        <f>SUM(AD13:AJ17)</f>
        <v>17005</v>
      </c>
      <c r="AE18" s="204"/>
      <c r="AF18" s="204"/>
      <c r="AG18" s="204"/>
      <c r="AH18" s="204"/>
      <c r="AI18" s="204"/>
      <c r="AJ18" s="205"/>
      <c r="AK18" s="203">
        <f>SUM(AK13:AQ17)</f>
        <v>15005</v>
      </c>
      <c r="AL18" s="204"/>
      <c r="AM18" s="204"/>
      <c r="AN18" s="204"/>
      <c r="AO18" s="204"/>
      <c r="AP18" s="204"/>
      <c r="AQ18" s="205"/>
      <c r="AR18" s="203">
        <f>SUM(AR13:AX17)</f>
        <v>9415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18515</v>
      </c>
      <c r="Q19" s="183"/>
      <c r="R19" s="183"/>
      <c r="S19" s="183"/>
      <c r="T19" s="183"/>
      <c r="U19" s="183"/>
      <c r="V19" s="184"/>
      <c r="W19" s="182">
        <v>17774</v>
      </c>
      <c r="X19" s="183"/>
      <c r="Y19" s="183"/>
      <c r="Z19" s="183"/>
      <c r="AA19" s="183"/>
      <c r="AB19" s="183"/>
      <c r="AC19" s="184"/>
      <c r="AD19" s="182">
        <v>17004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0.99875930521091816</v>
      </c>
      <c r="Q20" s="509"/>
      <c r="R20" s="509"/>
      <c r="S20" s="509"/>
      <c r="T20" s="509"/>
      <c r="U20" s="509"/>
      <c r="V20" s="509"/>
      <c r="W20" s="509">
        <f t="shared" ref="W20" si="0">IF(W18=0, "-", SUM(W19)/W18)</f>
        <v>1</v>
      </c>
      <c r="X20" s="509"/>
      <c r="Y20" s="509"/>
      <c r="Z20" s="509"/>
      <c r="AA20" s="509"/>
      <c r="AB20" s="509"/>
      <c r="AC20" s="509"/>
      <c r="AD20" s="509">
        <f t="shared" ref="AD20" si="1">IF(AD18=0, "-", SUM(AD19)/AD18)</f>
        <v>0.99994119376653923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1.0008108108108109</v>
      </c>
      <c r="Q21" s="509"/>
      <c r="R21" s="509"/>
      <c r="S21" s="509"/>
      <c r="T21" s="509"/>
      <c r="U21" s="509"/>
      <c r="V21" s="509"/>
      <c r="W21" s="509">
        <f t="shared" ref="W21" si="2">IF(W19=0, "-", SUM(W19)/SUM(W13,W14))</f>
        <v>1.0007319407691009</v>
      </c>
      <c r="X21" s="509"/>
      <c r="Y21" s="509"/>
      <c r="Z21" s="509"/>
      <c r="AA21" s="509"/>
      <c r="AB21" s="509"/>
      <c r="AC21" s="509"/>
      <c r="AD21" s="509">
        <f t="shared" ref="AD21" si="3">IF(AD19=0, "-", SUM(AD19)/SUM(AD13,AD14))</f>
        <v>0.99994119376653923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2.25" customHeight="1" x14ac:dyDescent="0.15">
      <c r="A23" s="162"/>
      <c r="B23" s="163"/>
      <c r="C23" s="163"/>
      <c r="D23" s="163"/>
      <c r="E23" s="163"/>
      <c r="F23" s="164"/>
      <c r="G23" s="147" t="s">
        <v>557</v>
      </c>
      <c r="H23" s="148"/>
      <c r="I23" s="148"/>
      <c r="J23" s="148"/>
      <c r="K23" s="148"/>
      <c r="L23" s="148"/>
      <c r="M23" s="148"/>
      <c r="N23" s="148"/>
      <c r="O23" s="149"/>
      <c r="P23" s="179">
        <v>15000</v>
      </c>
      <c r="Q23" s="180"/>
      <c r="R23" s="180"/>
      <c r="S23" s="180"/>
      <c r="T23" s="180"/>
      <c r="U23" s="180"/>
      <c r="V23" s="181"/>
      <c r="W23" s="179">
        <v>9413</v>
      </c>
      <c r="X23" s="180"/>
      <c r="Y23" s="180"/>
      <c r="Z23" s="180"/>
      <c r="AA23" s="180"/>
      <c r="AB23" s="180"/>
      <c r="AC23" s="181"/>
      <c r="AD23" s="170" t="s">
        <v>706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6.25" customHeight="1" x14ac:dyDescent="0.15">
      <c r="A24" s="162"/>
      <c r="B24" s="163"/>
      <c r="C24" s="163"/>
      <c r="D24" s="163"/>
      <c r="E24" s="163"/>
      <c r="F24" s="164"/>
      <c r="G24" s="150" t="s">
        <v>680</v>
      </c>
      <c r="H24" s="151"/>
      <c r="I24" s="151"/>
      <c r="J24" s="151"/>
      <c r="K24" s="151"/>
      <c r="L24" s="151"/>
      <c r="M24" s="151"/>
      <c r="N24" s="151"/>
      <c r="O24" s="152"/>
      <c r="P24" s="182">
        <v>0.5</v>
      </c>
      <c r="Q24" s="183"/>
      <c r="R24" s="183"/>
      <c r="S24" s="183"/>
      <c r="T24" s="183"/>
      <c r="U24" s="183"/>
      <c r="V24" s="184"/>
      <c r="W24" s="182">
        <v>0.4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7.75" customHeight="1" x14ac:dyDescent="0.15">
      <c r="A25" s="162"/>
      <c r="B25" s="163"/>
      <c r="C25" s="163"/>
      <c r="D25" s="163"/>
      <c r="E25" s="163"/>
      <c r="F25" s="164"/>
      <c r="G25" s="150" t="s">
        <v>554</v>
      </c>
      <c r="H25" s="151"/>
      <c r="I25" s="151"/>
      <c r="J25" s="151"/>
      <c r="K25" s="151"/>
      <c r="L25" s="151"/>
      <c r="M25" s="151"/>
      <c r="N25" s="151"/>
      <c r="O25" s="152"/>
      <c r="P25" s="182">
        <v>0.5</v>
      </c>
      <c r="Q25" s="183"/>
      <c r="R25" s="183"/>
      <c r="S25" s="183"/>
      <c r="T25" s="183"/>
      <c r="U25" s="183"/>
      <c r="V25" s="184"/>
      <c r="W25" s="182">
        <v>0.4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3" customHeight="1" x14ac:dyDescent="0.15">
      <c r="A26" s="162"/>
      <c r="B26" s="163"/>
      <c r="C26" s="163"/>
      <c r="D26" s="163"/>
      <c r="E26" s="163"/>
      <c r="F26" s="164"/>
      <c r="G26" s="150" t="s">
        <v>555</v>
      </c>
      <c r="H26" s="151"/>
      <c r="I26" s="151"/>
      <c r="J26" s="151"/>
      <c r="K26" s="151"/>
      <c r="L26" s="151"/>
      <c r="M26" s="151"/>
      <c r="N26" s="151"/>
      <c r="O26" s="152"/>
      <c r="P26" s="182">
        <v>0.7</v>
      </c>
      <c r="Q26" s="183"/>
      <c r="R26" s="183"/>
      <c r="S26" s="183"/>
      <c r="T26" s="183"/>
      <c r="U26" s="183"/>
      <c r="V26" s="184"/>
      <c r="W26" s="182">
        <v>0.6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7.75" customHeight="1" x14ac:dyDescent="0.15">
      <c r="A27" s="162"/>
      <c r="B27" s="163"/>
      <c r="C27" s="163"/>
      <c r="D27" s="163"/>
      <c r="E27" s="163"/>
      <c r="F27" s="164"/>
      <c r="G27" s="150" t="s">
        <v>556</v>
      </c>
      <c r="H27" s="151"/>
      <c r="I27" s="151"/>
      <c r="J27" s="151"/>
      <c r="K27" s="151"/>
      <c r="L27" s="151"/>
      <c r="M27" s="151"/>
      <c r="N27" s="151"/>
      <c r="O27" s="152"/>
      <c r="P27" s="182">
        <v>3.3</v>
      </c>
      <c r="Q27" s="183"/>
      <c r="R27" s="183"/>
      <c r="S27" s="183"/>
      <c r="T27" s="183"/>
      <c r="U27" s="183"/>
      <c r="V27" s="184"/>
      <c r="W27" s="182">
        <v>0.2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18"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0.3999999999996362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7" customHeight="1" thickBot="1" x14ac:dyDescent="0.2">
      <c r="A29" s="165"/>
      <c r="B29" s="166"/>
      <c r="C29" s="166"/>
      <c r="D29" s="166"/>
      <c r="E29" s="166"/>
      <c r="F29" s="167"/>
      <c r="G29" s="156" t="s">
        <v>484</v>
      </c>
      <c r="H29" s="157"/>
      <c r="I29" s="157"/>
      <c r="J29" s="157"/>
      <c r="K29" s="157"/>
      <c r="L29" s="157"/>
      <c r="M29" s="157"/>
      <c r="N29" s="157"/>
      <c r="O29" s="158"/>
      <c r="P29" s="206">
        <f>AK13</f>
        <v>15005</v>
      </c>
      <c r="Q29" s="207"/>
      <c r="R29" s="207"/>
      <c r="S29" s="207"/>
      <c r="T29" s="207"/>
      <c r="U29" s="207"/>
      <c r="V29" s="208"/>
      <c r="W29" s="206">
        <f>AR13</f>
        <v>9415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21.75" customHeight="1" x14ac:dyDescent="0.15">
      <c r="A30" s="559" t="s">
        <v>501</v>
      </c>
      <c r="B30" s="560"/>
      <c r="C30" s="560"/>
      <c r="D30" s="560"/>
      <c r="E30" s="560"/>
      <c r="F30" s="561"/>
      <c r="G30" s="639"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358</v>
      </c>
      <c r="AF30" s="380"/>
      <c r="AG30" s="380"/>
      <c r="AH30" s="380"/>
      <c r="AI30" s="380" t="s">
        <v>359</v>
      </c>
      <c r="AJ30" s="380"/>
      <c r="AK30" s="380"/>
      <c r="AL30" s="380"/>
      <c r="AM30" s="380" t="s">
        <v>365</v>
      </c>
      <c r="AN30" s="380"/>
      <c r="AO30" s="380"/>
      <c r="AP30" s="381"/>
      <c r="AQ30" s="630" t="s">
        <v>356</v>
      </c>
      <c r="AR30" s="631"/>
      <c r="AS30" s="631"/>
      <c r="AT30" s="632"/>
      <c r="AU30" s="382" t="s">
        <v>254</v>
      </c>
      <c r="AV30" s="382"/>
      <c r="AW30" s="382"/>
      <c r="AX30" s="383"/>
    </row>
    <row r="31" spans="1:50" ht="21.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209" t="s">
        <v>619</v>
      </c>
      <c r="AR31" s="198"/>
      <c r="AS31" s="132" t="s">
        <v>357</v>
      </c>
      <c r="AT31" s="133"/>
      <c r="AU31" s="265">
        <v>31</v>
      </c>
      <c r="AV31" s="265"/>
      <c r="AW31" s="371" t="s">
        <v>301</v>
      </c>
      <c r="AX31" s="372"/>
    </row>
    <row r="32" spans="1:50" ht="26.25" customHeight="1" x14ac:dyDescent="0.15">
      <c r="A32" s="536"/>
      <c r="B32" s="534"/>
      <c r="C32" s="534"/>
      <c r="D32" s="534"/>
      <c r="E32" s="534"/>
      <c r="F32" s="535"/>
      <c r="G32" s="510" t="s">
        <v>624</v>
      </c>
      <c r="H32" s="511"/>
      <c r="I32" s="511"/>
      <c r="J32" s="511"/>
      <c r="K32" s="511"/>
      <c r="L32" s="511"/>
      <c r="M32" s="511"/>
      <c r="N32" s="511"/>
      <c r="O32" s="512"/>
      <c r="P32" s="121" t="s">
        <v>705</v>
      </c>
      <c r="Q32" s="121"/>
      <c r="R32" s="121"/>
      <c r="S32" s="121"/>
      <c r="T32" s="121"/>
      <c r="U32" s="121"/>
      <c r="V32" s="121"/>
      <c r="W32" s="121"/>
      <c r="X32" s="212"/>
      <c r="Y32" s="338" t="s">
        <v>13</v>
      </c>
      <c r="Z32" s="519"/>
      <c r="AA32" s="520"/>
      <c r="AB32" s="521" t="s">
        <v>618</v>
      </c>
      <c r="AC32" s="521"/>
      <c r="AD32" s="521"/>
      <c r="AE32" s="351">
        <v>100</v>
      </c>
      <c r="AF32" s="352"/>
      <c r="AG32" s="352"/>
      <c r="AH32" s="352"/>
      <c r="AI32" s="351">
        <v>99</v>
      </c>
      <c r="AJ32" s="352"/>
      <c r="AK32" s="352"/>
      <c r="AL32" s="352"/>
      <c r="AM32" s="351" t="s">
        <v>656</v>
      </c>
      <c r="AN32" s="352"/>
      <c r="AO32" s="352"/>
      <c r="AP32" s="352"/>
      <c r="AQ32" s="189" t="s">
        <v>659</v>
      </c>
      <c r="AR32" s="190"/>
      <c r="AS32" s="190"/>
      <c r="AT32" s="191"/>
      <c r="AU32" s="352" t="s">
        <v>625</v>
      </c>
      <c r="AV32" s="352"/>
      <c r="AW32" s="352"/>
      <c r="AX32" s="368"/>
    </row>
    <row r="33" spans="1:50" ht="26.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618</v>
      </c>
      <c r="AC33" s="491"/>
      <c r="AD33" s="491"/>
      <c r="AE33" s="351">
        <v>100</v>
      </c>
      <c r="AF33" s="352"/>
      <c r="AG33" s="352"/>
      <c r="AH33" s="352"/>
      <c r="AI33" s="351">
        <v>100</v>
      </c>
      <c r="AJ33" s="352"/>
      <c r="AK33" s="352"/>
      <c r="AL33" s="352"/>
      <c r="AM33" s="351">
        <v>100</v>
      </c>
      <c r="AN33" s="352"/>
      <c r="AO33" s="352"/>
      <c r="AP33" s="352"/>
      <c r="AQ33" s="189" t="s">
        <v>656</v>
      </c>
      <c r="AR33" s="190"/>
      <c r="AS33" s="190"/>
      <c r="AT33" s="191"/>
      <c r="AU33" s="352">
        <v>100</v>
      </c>
      <c r="AV33" s="352"/>
      <c r="AW33" s="352"/>
      <c r="AX33" s="368"/>
    </row>
    <row r="34" spans="1:50" ht="26.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v>100</v>
      </c>
      <c r="AF34" s="352"/>
      <c r="AG34" s="352"/>
      <c r="AH34" s="352"/>
      <c r="AI34" s="351">
        <f>AI32/100*100</f>
        <v>99</v>
      </c>
      <c r="AJ34" s="352"/>
      <c r="AK34" s="352"/>
      <c r="AL34" s="352"/>
      <c r="AM34" s="351" t="s">
        <v>659</v>
      </c>
      <c r="AN34" s="352"/>
      <c r="AO34" s="352"/>
      <c r="AP34" s="352"/>
      <c r="AQ34" s="189" t="s">
        <v>656</v>
      </c>
      <c r="AR34" s="190"/>
      <c r="AS34" s="190"/>
      <c r="AT34" s="191"/>
      <c r="AU34" s="352" t="s">
        <v>655</v>
      </c>
      <c r="AV34" s="352"/>
      <c r="AW34" s="352"/>
      <c r="AX34" s="368"/>
    </row>
    <row r="35" spans="1:50" ht="22.5" customHeight="1" x14ac:dyDescent="0.15">
      <c r="A35" s="872" t="s">
        <v>538</v>
      </c>
      <c r="B35" s="873"/>
      <c r="C35" s="873"/>
      <c r="D35" s="873"/>
      <c r="E35" s="873"/>
      <c r="F35" s="874"/>
      <c r="G35" s="878" t="s">
        <v>681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 customHeight="1" x14ac:dyDescent="0.15">
      <c r="A37" s="633" t="s">
        <v>501</v>
      </c>
      <c r="B37" s="634"/>
      <c r="C37" s="634"/>
      <c r="D37" s="634"/>
      <c r="E37" s="634"/>
      <c r="F37" s="635"/>
      <c r="G37" s="744" t="s">
        <v>266</v>
      </c>
      <c r="H37" s="375"/>
      <c r="I37" s="375"/>
      <c r="J37" s="375"/>
      <c r="K37" s="375"/>
      <c r="L37" s="375"/>
      <c r="M37" s="375"/>
      <c r="N37" s="375"/>
      <c r="O37" s="621"/>
      <c r="P37" s="620" t="s">
        <v>60</v>
      </c>
      <c r="Q37" s="375"/>
      <c r="R37" s="375"/>
      <c r="S37" s="375"/>
      <c r="T37" s="375"/>
      <c r="U37" s="375"/>
      <c r="V37" s="375"/>
      <c r="W37" s="375"/>
      <c r="X37" s="621"/>
      <c r="Y37" s="622"/>
      <c r="Z37" s="623"/>
      <c r="AA37" s="624"/>
      <c r="AB37" s="374" t="s">
        <v>12</v>
      </c>
      <c r="AC37" s="625"/>
      <c r="AD37" s="626"/>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209" t="s">
        <v>658</v>
      </c>
      <c r="AR38" s="198"/>
      <c r="AS38" s="132" t="s">
        <v>357</v>
      </c>
      <c r="AT38" s="133"/>
      <c r="AU38" s="265">
        <v>31</v>
      </c>
      <c r="AV38" s="265"/>
      <c r="AW38" s="371" t="s">
        <v>301</v>
      </c>
      <c r="AX38" s="372"/>
    </row>
    <row r="39" spans="1:50" ht="37.5" customHeight="1" x14ac:dyDescent="0.15">
      <c r="A39" s="536"/>
      <c r="B39" s="534"/>
      <c r="C39" s="534"/>
      <c r="D39" s="534"/>
      <c r="E39" s="534"/>
      <c r="F39" s="535"/>
      <c r="G39" s="510" t="s">
        <v>624</v>
      </c>
      <c r="H39" s="511"/>
      <c r="I39" s="511"/>
      <c r="J39" s="511"/>
      <c r="K39" s="511"/>
      <c r="L39" s="511"/>
      <c r="M39" s="511"/>
      <c r="N39" s="511"/>
      <c r="O39" s="512"/>
      <c r="P39" s="121" t="s">
        <v>678</v>
      </c>
      <c r="Q39" s="121"/>
      <c r="R39" s="121"/>
      <c r="S39" s="121"/>
      <c r="T39" s="121"/>
      <c r="U39" s="121"/>
      <c r="V39" s="121"/>
      <c r="W39" s="121"/>
      <c r="X39" s="212"/>
      <c r="Y39" s="338" t="s">
        <v>13</v>
      </c>
      <c r="Z39" s="519"/>
      <c r="AA39" s="520"/>
      <c r="AB39" s="521" t="s">
        <v>655</v>
      </c>
      <c r="AC39" s="521"/>
      <c r="AD39" s="521"/>
      <c r="AE39" s="351">
        <v>98</v>
      </c>
      <c r="AF39" s="352"/>
      <c r="AG39" s="352"/>
      <c r="AH39" s="352"/>
      <c r="AI39" s="351">
        <v>212</v>
      </c>
      <c r="AJ39" s="352"/>
      <c r="AK39" s="352"/>
      <c r="AL39" s="352"/>
      <c r="AM39" s="351" t="s">
        <v>656</v>
      </c>
      <c r="AN39" s="352"/>
      <c r="AO39" s="352"/>
      <c r="AP39" s="352"/>
      <c r="AQ39" s="189" t="s">
        <v>656</v>
      </c>
      <c r="AR39" s="190"/>
      <c r="AS39" s="190"/>
      <c r="AT39" s="191"/>
      <c r="AU39" s="352" t="s">
        <v>658</v>
      </c>
      <c r="AV39" s="352"/>
      <c r="AW39" s="352"/>
      <c r="AX39" s="368"/>
    </row>
    <row r="40" spans="1:50" ht="37.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657</v>
      </c>
      <c r="AC40" s="491"/>
      <c r="AD40" s="491"/>
      <c r="AE40" s="351" t="s">
        <v>658</v>
      </c>
      <c r="AF40" s="352"/>
      <c r="AG40" s="352"/>
      <c r="AH40" s="352"/>
      <c r="AI40" s="351" t="s">
        <v>660</v>
      </c>
      <c r="AJ40" s="352"/>
      <c r="AK40" s="352"/>
      <c r="AL40" s="352"/>
      <c r="AM40" s="351">
        <v>700</v>
      </c>
      <c r="AN40" s="352"/>
      <c r="AO40" s="352"/>
      <c r="AP40" s="352"/>
      <c r="AQ40" s="189" t="s">
        <v>675</v>
      </c>
      <c r="AR40" s="190"/>
      <c r="AS40" s="190"/>
      <c r="AT40" s="191"/>
      <c r="AU40" s="352">
        <v>3000</v>
      </c>
      <c r="AV40" s="352"/>
      <c r="AW40" s="352"/>
      <c r="AX40" s="368"/>
    </row>
    <row r="41" spans="1:50" ht="37.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1" t="s">
        <v>659</v>
      </c>
      <c r="AF41" s="352"/>
      <c r="AG41" s="352"/>
      <c r="AH41" s="352"/>
      <c r="AI41" s="351" t="s">
        <v>661</v>
      </c>
      <c r="AJ41" s="352"/>
      <c r="AK41" s="352"/>
      <c r="AL41" s="352"/>
      <c r="AM41" s="351" t="s">
        <v>662</v>
      </c>
      <c r="AN41" s="352"/>
      <c r="AO41" s="352"/>
      <c r="AP41" s="352"/>
      <c r="AQ41" s="189" t="s">
        <v>676</v>
      </c>
      <c r="AR41" s="190"/>
      <c r="AS41" s="190"/>
      <c r="AT41" s="191"/>
      <c r="AU41" s="352" t="s">
        <v>656</v>
      </c>
      <c r="AV41" s="352"/>
      <c r="AW41" s="352"/>
      <c r="AX41" s="368"/>
    </row>
    <row r="42" spans="1:50" ht="22.5" customHeight="1" x14ac:dyDescent="0.15">
      <c r="A42" s="872" t="s">
        <v>538</v>
      </c>
      <c r="B42" s="873"/>
      <c r="C42" s="873"/>
      <c r="D42" s="873"/>
      <c r="E42" s="873"/>
      <c r="F42" s="874"/>
      <c r="G42" s="878" t="s">
        <v>682</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 customHeight="1" x14ac:dyDescent="0.15">
      <c r="A44" s="633" t="s">
        <v>501</v>
      </c>
      <c r="B44" s="634"/>
      <c r="C44" s="634"/>
      <c r="D44" s="634"/>
      <c r="E44" s="634"/>
      <c r="F44" s="635"/>
      <c r="G44" s="744" t="s">
        <v>266</v>
      </c>
      <c r="H44" s="375"/>
      <c r="I44" s="375"/>
      <c r="J44" s="375"/>
      <c r="K44" s="375"/>
      <c r="L44" s="375"/>
      <c r="M44" s="375"/>
      <c r="N44" s="375"/>
      <c r="O44" s="621"/>
      <c r="P44" s="620" t="s">
        <v>60</v>
      </c>
      <c r="Q44" s="375"/>
      <c r="R44" s="375"/>
      <c r="S44" s="375"/>
      <c r="T44" s="375"/>
      <c r="U44" s="375"/>
      <c r="V44" s="375"/>
      <c r="W44" s="375"/>
      <c r="X44" s="621"/>
      <c r="Y44" s="622"/>
      <c r="Z44" s="623"/>
      <c r="AA44" s="624"/>
      <c r="AB44" s="374" t="s">
        <v>12</v>
      </c>
      <c r="AC44" s="625"/>
      <c r="AD44" s="626"/>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209" t="s">
        <v>656</v>
      </c>
      <c r="AR45" s="198"/>
      <c r="AS45" s="132" t="s">
        <v>357</v>
      </c>
      <c r="AT45" s="133"/>
      <c r="AU45" s="265">
        <v>31</v>
      </c>
      <c r="AV45" s="265"/>
      <c r="AW45" s="371" t="s">
        <v>301</v>
      </c>
      <c r="AX45" s="372"/>
    </row>
    <row r="46" spans="1:50" ht="36" customHeight="1" x14ac:dyDescent="0.15">
      <c r="A46" s="536"/>
      <c r="B46" s="534"/>
      <c r="C46" s="534"/>
      <c r="D46" s="534"/>
      <c r="E46" s="534"/>
      <c r="F46" s="535"/>
      <c r="G46" s="510" t="s">
        <v>624</v>
      </c>
      <c r="H46" s="511"/>
      <c r="I46" s="511"/>
      <c r="J46" s="511"/>
      <c r="K46" s="511"/>
      <c r="L46" s="511"/>
      <c r="M46" s="511"/>
      <c r="N46" s="511"/>
      <c r="O46" s="512"/>
      <c r="P46" s="121" t="s">
        <v>679</v>
      </c>
      <c r="Q46" s="121"/>
      <c r="R46" s="121"/>
      <c r="S46" s="121"/>
      <c r="T46" s="121"/>
      <c r="U46" s="121"/>
      <c r="V46" s="121"/>
      <c r="W46" s="121"/>
      <c r="X46" s="212"/>
      <c r="Y46" s="338" t="s">
        <v>13</v>
      </c>
      <c r="Z46" s="519"/>
      <c r="AA46" s="520"/>
      <c r="AB46" s="521" t="s">
        <v>677</v>
      </c>
      <c r="AC46" s="521"/>
      <c r="AD46" s="521"/>
      <c r="AE46" s="351" t="s">
        <v>658</v>
      </c>
      <c r="AF46" s="352"/>
      <c r="AG46" s="352"/>
      <c r="AH46" s="352"/>
      <c r="AI46" s="351">
        <v>54</v>
      </c>
      <c r="AJ46" s="352"/>
      <c r="AK46" s="352"/>
      <c r="AL46" s="352"/>
      <c r="AM46" s="351" t="s">
        <v>658</v>
      </c>
      <c r="AN46" s="352"/>
      <c r="AO46" s="352"/>
      <c r="AP46" s="352"/>
      <c r="AQ46" s="189" t="s">
        <v>656</v>
      </c>
      <c r="AR46" s="190"/>
      <c r="AS46" s="190"/>
      <c r="AT46" s="191"/>
      <c r="AU46" s="352" t="s">
        <v>658</v>
      </c>
      <c r="AV46" s="352"/>
      <c r="AW46" s="352"/>
      <c r="AX46" s="368"/>
    </row>
    <row r="47" spans="1:50" ht="36"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655</v>
      </c>
      <c r="AC47" s="491"/>
      <c r="AD47" s="491"/>
      <c r="AE47" s="351" t="s">
        <v>656</v>
      </c>
      <c r="AF47" s="352"/>
      <c r="AG47" s="352"/>
      <c r="AH47" s="352"/>
      <c r="AI47" s="351" t="s">
        <v>656</v>
      </c>
      <c r="AJ47" s="352"/>
      <c r="AK47" s="352"/>
      <c r="AL47" s="352"/>
      <c r="AM47" s="351">
        <v>180</v>
      </c>
      <c r="AN47" s="352"/>
      <c r="AO47" s="352"/>
      <c r="AP47" s="352"/>
      <c r="AQ47" s="189" t="s">
        <v>655</v>
      </c>
      <c r="AR47" s="190"/>
      <c r="AS47" s="190"/>
      <c r="AT47" s="191"/>
      <c r="AU47" s="352">
        <v>1000</v>
      </c>
      <c r="AV47" s="352"/>
      <c r="AW47" s="352"/>
      <c r="AX47" s="368"/>
    </row>
    <row r="48" spans="1:50" ht="36"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1" t="s">
        <v>669</v>
      </c>
      <c r="AF48" s="352"/>
      <c r="AG48" s="352"/>
      <c r="AH48" s="352"/>
      <c r="AI48" s="351" t="s">
        <v>656</v>
      </c>
      <c r="AJ48" s="352"/>
      <c r="AK48" s="352"/>
      <c r="AL48" s="352"/>
      <c r="AM48" s="351" t="s">
        <v>656</v>
      </c>
      <c r="AN48" s="352"/>
      <c r="AO48" s="352"/>
      <c r="AP48" s="352"/>
      <c r="AQ48" s="189" t="s">
        <v>666</v>
      </c>
      <c r="AR48" s="190"/>
      <c r="AS48" s="190"/>
      <c r="AT48" s="191"/>
      <c r="AU48" s="352" t="s">
        <v>656</v>
      </c>
      <c r="AV48" s="352"/>
      <c r="AW48" s="352"/>
      <c r="AX48" s="368"/>
    </row>
    <row r="49" spans="1:50" ht="22.5" customHeight="1" x14ac:dyDescent="0.15">
      <c r="A49" s="872" t="s">
        <v>538</v>
      </c>
      <c r="B49" s="873"/>
      <c r="C49" s="873"/>
      <c r="D49" s="873"/>
      <c r="E49" s="873"/>
      <c r="F49" s="874"/>
      <c r="G49" s="878" t="s">
        <v>683</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21"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21"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1"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8" t="s">
        <v>13</v>
      </c>
      <c r="Z53" s="519"/>
      <c r="AA53" s="520"/>
      <c r="AB53" s="521"/>
      <c r="AC53" s="521"/>
      <c r="AD53" s="52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1"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1"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1"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1"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21"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21"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1"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8" t="s">
        <v>13</v>
      </c>
      <c r="Z60" s="519"/>
      <c r="AA60" s="520"/>
      <c r="AB60" s="521"/>
      <c r="AC60" s="521"/>
      <c r="AD60" s="5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1"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1"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1"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1"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21"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21"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1"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1"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1"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529</v>
      </c>
      <c r="AC69" s="867"/>
      <c r="AD69" s="867"/>
      <c r="AE69" s="869"/>
      <c r="AF69" s="870"/>
      <c r="AG69" s="870"/>
      <c r="AH69" s="870"/>
      <c r="AI69" s="869"/>
      <c r="AJ69" s="870"/>
      <c r="AK69" s="870"/>
      <c r="AL69" s="870"/>
      <c r="AM69" s="869"/>
      <c r="AN69" s="870"/>
      <c r="AO69" s="870"/>
      <c r="AP69" s="870"/>
      <c r="AQ69" s="351"/>
      <c r="AR69" s="352"/>
      <c r="AS69" s="352"/>
      <c r="AT69" s="353"/>
      <c r="AU69" s="352"/>
      <c r="AV69" s="352"/>
      <c r="AW69" s="352"/>
      <c r="AX69" s="368"/>
    </row>
    <row r="70" spans="1:50" ht="21"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1"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1"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529</v>
      </c>
      <c r="AC72" s="867"/>
      <c r="AD72" s="867"/>
      <c r="AE72" s="869"/>
      <c r="AF72" s="870"/>
      <c r="AG72" s="870"/>
      <c r="AH72" s="870"/>
      <c r="AI72" s="869"/>
      <c r="AJ72" s="870"/>
      <c r="AK72" s="870"/>
      <c r="AL72" s="870"/>
      <c r="AM72" s="869"/>
      <c r="AN72" s="870"/>
      <c r="AO72" s="870"/>
      <c r="AP72" s="870"/>
      <c r="AQ72" s="351"/>
      <c r="AR72" s="352"/>
      <c r="AS72" s="352"/>
      <c r="AT72" s="353"/>
      <c r="AU72" s="352"/>
      <c r="AV72" s="352"/>
      <c r="AW72" s="352"/>
      <c r="AX72" s="368"/>
    </row>
    <row r="73" spans="1:50" ht="21"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21"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1"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1"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1"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18"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702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626</v>
      </c>
      <c r="AC101" s="521"/>
      <c r="AD101" s="521"/>
      <c r="AE101" s="351">
        <v>62</v>
      </c>
      <c r="AF101" s="352"/>
      <c r="AG101" s="352"/>
      <c r="AH101" s="353"/>
      <c r="AI101" s="351">
        <v>62</v>
      </c>
      <c r="AJ101" s="352"/>
      <c r="AK101" s="352"/>
      <c r="AL101" s="353"/>
      <c r="AM101" s="351">
        <v>62</v>
      </c>
      <c r="AN101" s="352"/>
      <c r="AO101" s="352"/>
      <c r="AP101" s="353"/>
      <c r="AQ101" s="351" t="s">
        <v>655</v>
      </c>
      <c r="AR101" s="352"/>
      <c r="AS101" s="352"/>
      <c r="AT101" s="353"/>
      <c r="AU101" s="351" t="s">
        <v>656</v>
      </c>
      <c r="AV101" s="352"/>
      <c r="AW101" s="352"/>
      <c r="AX101" s="353"/>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1" t="s">
        <v>626</v>
      </c>
      <c r="AC102" s="521"/>
      <c r="AD102" s="521"/>
      <c r="AE102" s="328">
        <v>62</v>
      </c>
      <c r="AF102" s="328"/>
      <c r="AG102" s="328"/>
      <c r="AH102" s="328"/>
      <c r="AI102" s="328">
        <v>62</v>
      </c>
      <c r="AJ102" s="328"/>
      <c r="AK102" s="328"/>
      <c r="AL102" s="328"/>
      <c r="AM102" s="328">
        <v>62</v>
      </c>
      <c r="AN102" s="328"/>
      <c r="AO102" s="328"/>
      <c r="AP102" s="328"/>
      <c r="AQ102" s="869">
        <v>62</v>
      </c>
      <c r="AR102" s="870"/>
      <c r="AS102" s="870"/>
      <c r="AT102" s="871"/>
      <c r="AU102" s="869">
        <v>62</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68"/>
      <c r="AU103" s="358" t="s">
        <v>505</v>
      </c>
      <c r="AV103" s="359"/>
      <c r="AW103" s="359"/>
      <c r="AX103" s="360"/>
    </row>
    <row r="104" spans="1:60" ht="30.75" customHeight="1" x14ac:dyDescent="0.15">
      <c r="A104" s="470"/>
      <c r="B104" s="471"/>
      <c r="C104" s="471"/>
      <c r="D104" s="471"/>
      <c r="E104" s="471"/>
      <c r="F104" s="472"/>
      <c r="G104" s="121" t="s">
        <v>663</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627</v>
      </c>
      <c r="AC104" s="456"/>
      <c r="AD104" s="457"/>
      <c r="AE104" s="328">
        <v>558</v>
      </c>
      <c r="AF104" s="328"/>
      <c r="AG104" s="328"/>
      <c r="AH104" s="328"/>
      <c r="AI104" s="328">
        <v>793</v>
      </c>
      <c r="AJ104" s="328"/>
      <c r="AK104" s="328"/>
      <c r="AL104" s="328"/>
      <c r="AM104" s="328" t="s">
        <v>658</v>
      </c>
      <c r="AN104" s="328"/>
      <c r="AO104" s="328"/>
      <c r="AP104" s="328"/>
      <c r="AQ104" s="351" t="s">
        <v>667</v>
      </c>
      <c r="AR104" s="352"/>
      <c r="AS104" s="352"/>
      <c r="AT104" s="353"/>
      <c r="AU104" s="351" t="s">
        <v>656</v>
      </c>
      <c r="AV104" s="352"/>
      <c r="AW104" s="352"/>
      <c r="AX104" s="353"/>
    </row>
    <row r="105" spans="1:60" ht="30.7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627</v>
      </c>
      <c r="AC105" s="326"/>
      <c r="AD105" s="327"/>
      <c r="AE105" s="328" t="s">
        <v>618</v>
      </c>
      <c r="AF105" s="328"/>
      <c r="AG105" s="328"/>
      <c r="AH105" s="328"/>
      <c r="AI105" s="328" t="s">
        <v>618</v>
      </c>
      <c r="AJ105" s="328"/>
      <c r="AK105" s="328"/>
      <c r="AL105" s="328"/>
      <c r="AM105" s="328" t="s">
        <v>666</v>
      </c>
      <c r="AN105" s="328"/>
      <c r="AO105" s="328"/>
      <c r="AP105" s="328"/>
      <c r="AQ105" s="351">
        <v>1000</v>
      </c>
      <c r="AR105" s="352"/>
      <c r="AS105" s="352"/>
      <c r="AT105" s="353"/>
      <c r="AU105" s="869">
        <v>1000</v>
      </c>
      <c r="AV105" s="870"/>
      <c r="AW105" s="870"/>
      <c r="AX105" s="871"/>
    </row>
    <row r="106" spans="1:60" ht="31.5"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68"/>
      <c r="AU106" s="358" t="s">
        <v>505</v>
      </c>
      <c r="AV106" s="359"/>
      <c r="AW106" s="359"/>
      <c r="AX106" s="360"/>
    </row>
    <row r="107" spans="1:60" ht="30" customHeight="1" x14ac:dyDescent="0.15">
      <c r="A107" s="470"/>
      <c r="B107" s="471"/>
      <c r="C107" s="471"/>
      <c r="D107" s="471"/>
      <c r="E107" s="471"/>
      <c r="F107" s="472"/>
      <c r="G107" s="121" t="s">
        <v>664</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627</v>
      </c>
      <c r="AC107" s="456"/>
      <c r="AD107" s="457"/>
      <c r="AE107" s="328">
        <v>977</v>
      </c>
      <c r="AF107" s="328"/>
      <c r="AG107" s="328"/>
      <c r="AH107" s="328"/>
      <c r="AI107" s="328">
        <v>1184</v>
      </c>
      <c r="AJ107" s="328"/>
      <c r="AK107" s="328"/>
      <c r="AL107" s="328"/>
      <c r="AM107" s="328" t="s">
        <v>656</v>
      </c>
      <c r="AN107" s="328"/>
      <c r="AO107" s="328"/>
      <c r="AP107" s="328"/>
      <c r="AQ107" s="351" t="s">
        <v>656</v>
      </c>
      <c r="AR107" s="352"/>
      <c r="AS107" s="352"/>
      <c r="AT107" s="353"/>
      <c r="AU107" s="351" t="s">
        <v>656</v>
      </c>
      <c r="AV107" s="352"/>
      <c r="AW107" s="352"/>
      <c r="AX107" s="353"/>
    </row>
    <row r="108" spans="1:60" ht="30"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t="s">
        <v>627</v>
      </c>
      <c r="AC108" s="326"/>
      <c r="AD108" s="327"/>
      <c r="AE108" s="328" t="s">
        <v>618</v>
      </c>
      <c r="AF108" s="328"/>
      <c r="AG108" s="328"/>
      <c r="AH108" s="328"/>
      <c r="AI108" s="328" t="s">
        <v>618</v>
      </c>
      <c r="AJ108" s="328"/>
      <c r="AK108" s="328"/>
      <c r="AL108" s="328"/>
      <c r="AM108" s="328" t="s">
        <v>656</v>
      </c>
      <c r="AN108" s="328"/>
      <c r="AO108" s="328"/>
      <c r="AP108" s="328"/>
      <c r="AQ108" s="351">
        <v>1300</v>
      </c>
      <c r="AR108" s="352"/>
      <c r="AS108" s="352"/>
      <c r="AT108" s="353"/>
      <c r="AU108" s="869">
        <v>1300</v>
      </c>
      <c r="AV108" s="870"/>
      <c r="AW108" s="870"/>
      <c r="AX108" s="871"/>
    </row>
    <row r="109" spans="1:60" ht="31.5"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68"/>
      <c r="AU109" s="358" t="s">
        <v>505</v>
      </c>
      <c r="AV109" s="359"/>
      <c r="AW109" s="359"/>
      <c r="AX109" s="360"/>
    </row>
    <row r="110" spans="1:60" ht="40.5" customHeight="1" x14ac:dyDescent="0.15">
      <c r="A110" s="470"/>
      <c r="B110" s="471"/>
      <c r="C110" s="471"/>
      <c r="D110" s="471"/>
      <c r="E110" s="471"/>
      <c r="F110" s="472"/>
      <c r="G110" s="121" t="s">
        <v>703</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626</v>
      </c>
      <c r="AC110" s="456"/>
      <c r="AD110" s="457"/>
      <c r="AE110" s="328">
        <v>57</v>
      </c>
      <c r="AF110" s="328"/>
      <c r="AG110" s="328"/>
      <c r="AH110" s="328"/>
      <c r="AI110" s="328">
        <v>57</v>
      </c>
      <c r="AJ110" s="328"/>
      <c r="AK110" s="328"/>
      <c r="AL110" s="328"/>
      <c r="AM110" s="328" t="s">
        <v>656</v>
      </c>
      <c r="AN110" s="328"/>
      <c r="AO110" s="328"/>
      <c r="AP110" s="328"/>
      <c r="AQ110" s="351" t="s">
        <v>656</v>
      </c>
      <c r="AR110" s="352"/>
      <c r="AS110" s="352"/>
      <c r="AT110" s="353"/>
      <c r="AU110" s="351" t="s">
        <v>656</v>
      </c>
      <c r="AV110" s="352"/>
      <c r="AW110" s="352"/>
      <c r="AX110" s="353"/>
    </row>
    <row r="111" spans="1:60" ht="40.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t="s">
        <v>626</v>
      </c>
      <c r="AC111" s="326"/>
      <c r="AD111" s="327"/>
      <c r="AE111" s="328" t="s">
        <v>618</v>
      </c>
      <c r="AF111" s="328"/>
      <c r="AG111" s="328"/>
      <c r="AH111" s="328"/>
      <c r="AI111" s="328" t="s">
        <v>618</v>
      </c>
      <c r="AJ111" s="328"/>
      <c r="AK111" s="328"/>
      <c r="AL111" s="328"/>
      <c r="AM111" s="328" t="s">
        <v>656</v>
      </c>
      <c r="AN111" s="328"/>
      <c r="AO111" s="328"/>
      <c r="AP111" s="328"/>
      <c r="AQ111" s="351">
        <v>62</v>
      </c>
      <c r="AR111" s="352"/>
      <c r="AS111" s="352"/>
      <c r="AT111" s="353"/>
      <c r="AU111" s="869">
        <v>62</v>
      </c>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4" customHeight="1" x14ac:dyDescent="0.15">
      <c r="A116" s="271"/>
      <c r="B116" s="272"/>
      <c r="C116" s="272"/>
      <c r="D116" s="272"/>
      <c r="E116" s="272"/>
      <c r="F116" s="273"/>
      <c r="G116" s="301" t="s">
        <v>548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8">
        <v>296870</v>
      </c>
      <c r="AF116" s="328"/>
      <c r="AG116" s="328"/>
      <c r="AH116" s="328"/>
      <c r="AI116" s="328">
        <v>284694</v>
      </c>
      <c r="AJ116" s="328"/>
      <c r="AK116" s="328"/>
      <c r="AL116" s="328"/>
      <c r="AM116" s="328">
        <v>272499</v>
      </c>
      <c r="AN116" s="328"/>
      <c r="AO116" s="328"/>
      <c r="AP116" s="328"/>
      <c r="AQ116" s="351">
        <v>240241</v>
      </c>
      <c r="AR116" s="352"/>
      <c r="AS116" s="352"/>
      <c r="AT116" s="352"/>
      <c r="AU116" s="352"/>
      <c r="AV116" s="352"/>
      <c r="AW116" s="352"/>
      <c r="AX116" s="368"/>
    </row>
    <row r="117" spans="1:50" ht="34.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549</v>
      </c>
      <c r="AC117" s="342"/>
      <c r="AD117" s="343"/>
      <c r="AE117" s="285" t="s">
        <v>550</v>
      </c>
      <c r="AF117" s="285"/>
      <c r="AG117" s="285"/>
      <c r="AH117" s="285"/>
      <c r="AI117" s="285" t="s">
        <v>551</v>
      </c>
      <c r="AJ117" s="285"/>
      <c r="AK117" s="285"/>
      <c r="AL117" s="285"/>
      <c r="AM117" s="285" t="s">
        <v>553</v>
      </c>
      <c r="AN117" s="285"/>
      <c r="AO117" s="285"/>
      <c r="AP117" s="285"/>
      <c r="AQ117" s="285" t="s">
        <v>559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516</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7" customHeight="1" x14ac:dyDescent="0.15">
      <c r="A130" s="1002" t="s">
        <v>371</v>
      </c>
      <c r="B130" s="1000"/>
      <c r="C130" s="999" t="s">
        <v>368</v>
      </c>
      <c r="D130" s="1000"/>
      <c r="E130" s="287" t="s">
        <v>401</v>
      </c>
      <c r="F130" s="288"/>
      <c r="G130" s="289" t="s">
        <v>696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7" customHeight="1" x14ac:dyDescent="0.15">
      <c r="A131" s="1003"/>
      <c r="B131" s="236"/>
      <c r="C131" s="235"/>
      <c r="D131" s="236"/>
      <c r="E131" s="222" t="s">
        <v>400</v>
      </c>
      <c r="F131" s="223"/>
      <c r="G131" s="216" t="s">
        <v>697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656</v>
      </c>
      <c r="AR133" s="265"/>
      <c r="AS133" s="132" t="s">
        <v>357</v>
      </c>
      <c r="AT133" s="133"/>
      <c r="AU133" s="198">
        <v>29</v>
      </c>
      <c r="AV133" s="198"/>
      <c r="AW133" s="132" t="s">
        <v>301</v>
      </c>
      <c r="AX133" s="210"/>
    </row>
    <row r="134" spans="1:50" ht="26.25" customHeight="1" x14ac:dyDescent="0.15">
      <c r="A134" s="1003"/>
      <c r="B134" s="236"/>
      <c r="C134" s="235"/>
      <c r="D134" s="236"/>
      <c r="E134" s="235"/>
      <c r="F134" s="297"/>
      <c r="G134" s="211" t="s">
        <v>628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626</v>
      </c>
      <c r="AC134" s="188"/>
      <c r="AD134" s="188"/>
      <c r="AE134" s="266">
        <v>62</v>
      </c>
      <c r="AF134" s="190"/>
      <c r="AG134" s="190"/>
      <c r="AH134" s="190"/>
      <c r="AI134" s="266">
        <v>62</v>
      </c>
      <c r="AJ134" s="190"/>
      <c r="AK134" s="190"/>
      <c r="AL134" s="190"/>
      <c r="AM134" s="266">
        <v>62</v>
      </c>
      <c r="AN134" s="190"/>
      <c r="AO134" s="190"/>
      <c r="AP134" s="190"/>
      <c r="AQ134" s="266" t="s">
        <v>658</v>
      </c>
      <c r="AR134" s="190"/>
      <c r="AS134" s="190"/>
      <c r="AT134" s="190"/>
      <c r="AU134" s="266" t="s">
        <v>656</v>
      </c>
      <c r="AV134" s="190"/>
      <c r="AW134" s="190"/>
      <c r="AX134" s="192"/>
    </row>
    <row r="135" spans="1:50" ht="26.2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626</v>
      </c>
      <c r="AC135" s="202"/>
      <c r="AD135" s="202"/>
      <c r="AE135" s="266" t="s">
        <v>618</v>
      </c>
      <c r="AF135" s="190"/>
      <c r="AG135" s="190"/>
      <c r="AH135" s="190"/>
      <c r="AI135" s="266" t="s">
        <v>618</v>
      </c>
      <c r="AJ135" s="190"/>
      <c r="AK135" s="190"/>
      <c r="AL135" s="190"/>
      <c r="AM135" s="266" t="s">
        <v>658</v>
      </c>
      <c r="AN135" s="190"/>
      <c r="AO135" s="190"/>
      <c r="AP135" s="190"/>
      <c r="AQ135" s="266" t="s">
        <v>656</v>
      </c>
      <c r="AR135" s="190"/>
      <c r="AS135" s="190"/>
      <c r="AT135" s="190"/>
      <c r="AU135" s="266">
        <v>62</v>
      </c>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656</v>
      </c>
      <c r="AR137" s="265"/>
      <c r="AS137" s="132" t="s">
        <v>357</v>
      </c>
      <c r="AT137" s="133"/>
      <c r="AU137" s="198">
        <v>29</v>
      </c>
      <c r="AV137" s="198"/>
      <c r="AW137" s="132" t="s">
        <v>301</v>
      </c>
      <c r="AX137" s="210"/>
    </row>
    <row r="138" spans="1:50" ht="26.25" customHeight="1" x14ac:dyDescent="0.15">
      <c r="A138" s="1003"/>
      <c r="B138" s="236"/>
      <c r="C138" s="235"/>
      <c r="D138" s="236"/>
      <c r="E138" s="235"/>
      <c r="F138" s="297"/>
      <c r="G138" s="211" t="s">
        <v>709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627</v>
      </c>
      <c r="AC138" s="188"/>
      <c r="AD138" s="188"/>
      <c r="AE138" s="266">
        <v>1805</v>
      </c>
      <c r="AF138" s="190"/>
      <c r="AG138" s="190"/>
      <c r="AH138" s="190"/>
      <c r="AI138" s="266">
        <v>2292</v>
      </c>
      <c r="AJ138" s="190"/>
      <c r="AK138" s="190"/>
      <c r="AL138" s="190"/>
      <c r="AM138" s="266" t="s">
        <v>658</v>
      </c>
      <c r="AN138" s="190"/>
      <c r="AO138" s="190"/>
      <c r="AP138" s="190"/>
      <c r="AQ138" s="266" t="s">
        <v>656</v>
      </c>
      <c r="AR138" s="190"/>
      <c r="AS138" s="190"/>
      <c r="AT138" s="190"/>
      <c r="AU138" s="266" t="s">
        <v>656</v>
      </c>
      <c r="AV138" s="190"/>
      <c r="AW138" s="190"/>
      <c r="AX138" s="192"/>
    </row>
    <row r="139" spans="1:50" ht="26.2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627</v>
      </c>
      <c r="AC139" s="202"/>
      <c r="AD139" s="202"/>
      <c r="AE139" s="266" t="s">
        <v>618</v>
      </c>
      <c r="AF139" s="190"/>
      <c r="AG139" s="190"/>
      <c r="AH139" s="190"/>
      <c r="AI139" s="266" t="s">
        <v>618</v>
      </c>
      <c r="AJ139" s="190"/>
      <c r="AK139" s="190"/>
      <c r="AL139" s="190"/>
      <c r="AM139" s="266" t="s">
        <v>668</v>
      </c>
      <c r="AN139" s="190"/>
      <c r="AO139" s="190"/>
      <c r="AP139" s="190"/>
      <c r="AQ139" s="266" t="s">
        <v>656</v>
      </c>
      <c r="AR139" s="190"/>
      <c r="AS139" s="190"/>
      <c r="AT139" s="190"/>
      <c r="AU139" s="266">
        <v>2500</v>
      </c>
      <c r="AV139" s="190"/>
      <c r="AW139" s="190"/>
      <c r="AX139" s="192"/>
    </row>
    <row r="140" spans="1:50" ht="18.75"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656</v>
      </c>
      <c r="AR141" s="265"/>
      <c r="AS141" s="132" t="s">
        <v>357</v>
      </c>
      <c r="AT141" s="133"/>
      <c r="AU141" s="198" t="s">
        <v>669</v>
      </c>
      <c r="AV141" s="198"/>
      <c r="AW141" s="132" t="s">
        <v>301</v>
      </c>
      <c r="AX141" s="210"/>
    </row>
    <row r="142" spans="1:50" ht="32.25" customHeight="1" x14ac:dyDescent="0.15">
      <c r="A142" s="1003"/>
      <c r="B142" s="236"/>
      <c r="C142" s="235"/>
      <c r="D142" s="236"/>
      <c r="E142" s="235"/>
      <c r="F142" s="297"/>
      <c r="G142" s="211" t="s">
        <v>671</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627</v>
      </c>
      <c r="AC142" s="188"/>
      <c r="AD142" s="188"/>
      <c r="AE142" s="266">
        <v>558</v>
      </c>
      <c r="AF142" s="190"/>
      <c r="AG142" s="190"/>
      <c r="AH142" s="190"/>
      <c r="AI142" s="266">
        <v>793</v>
      </c>
      <c r="AJ142" s="190"/>
      <c r="AK142" s="190"/>
      <c r="AL142" s="190"/>
      <c r="AM142" s="266" t="s">
        <v>656</v>
      </c>
      <c r="AN142" s="190"/>
      <c r="AO142" s="190"/>
      <c r="AP142" s="190"/>
      <c r="AQ142" s="266" t="s">
        <v>656</v>
      </c>
      <c r="AR142" s="190"/>
      <c r="AS142" s="190"/>
      <c r="AT142" s="190"/>
      <c r="AU142" s="266" t="s">
        <v>670</v>
      </c>
      <c r="AV142" s="190"/>
      <c r="AW142" s="190"/>
      <c r="AX142" s="192"/>
    </row>
    <row r="143" spans="1:50" ht="32.25"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627</v>
      </c>
      <c r="AC143" s="202"/>
      <c r="AD143" s="202"/>
      <c r="AE143" s="266" t="s">
        <v>618</v>
      </c>
      <c r="AF143" s="190"/>
      <c r="AG143" s="190"/>
      <c r="AH143" s="190"/>
      <c r="AI143" s="266" t="s">
        <v>618</v>
      </c>
      <c r="AJ143" s="190"/>
      <c r="AK143" s="190"/>
      <c r="AL143" s="190"/>
      <c r="AM143" s="266" t="s">
        <v>656</v>
      </c>
      <c r="AN143" s="190"/>
      <c r="AO143" s="190"/>
      <c r="AP143" s="190"/>
      <c r="AQ143" s="266" t="s">
        <v>658</v>
      </c>
      <c r="AR143" s="190"/>
      <c r="AS143" s="190"/>
      <c r="AT143" s="190"/>
      <c r="AU143" s="266" t="s">
        <v>656</v>
      </c>
      <c r="AV143" s="190"/>
      <c r="AW143" s="190"/>
      <c r="AX143" s="192"/>
    </row>
    <row r="144" spans="1:50" ht="18.75"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656</v>
      </c>
      <c r="AR145" s="265"/>
      <c r="AS145" s="132" t="s">
        <v>357</v>
      </c>
      <c r="AT145" s="133"/>
      <c r="AU145" s="198" t="s">
        <v>656</v>
      </c>
      <c r="AV145" s="198"/>
      <c r="AW145" s="132" t="s">
        <v>301</v>
      </c>
      <c r="AX145" s="210"/>
    </row>
    <row r="146" spans="1:50" ht="27" customHeight="1" x14ac:dyDescent="0.15">
      <c r="A146" s="1003"/>
      <c r="B146" s="236"/>
      <c r="C146" s="235"/>
      <c r="D146" s="236"/>
      <c r="E146" s="235"/>
      <c r="F146" s="297"/>
      <c r="G146" s="211" t="s">
        <v>664</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627</v>
      </c>
      <c r="AC146" s="188"/>
      <c r="AD146" s="188"/>
      <c r="AE146" s="266">
        <v>977</v>
      </c>
      <c r="AF146" s="190"/>
      <c r="AG146" s="190"/>
      <c r="AH146" s="190"/>
      <c r="AI146" s="266">
        <v>1184</v>
      </c>
      <c r="AJ146" s="190"/>
      <c r="AK146" s="190"/>
      <c r="AL146" s="190"/>
      <c r="AM146" s="266" t="s">
        <v>658</v>
      </c>
      <c r="AN146" s="190"/>
      <c r="AO146" s="190"/>
      <c r="AP146" s="190"/>
      <c r="AQ146" s="266" t="s">
        <v>669</v>
      </c>
      <c r="AR146" s="190"/>
      <c r="AS146" s="190"/>
      <c r="AT146" s="190"/>
      <c r="AU146" s="266" t="s">
        <v>673</v>
      </c>
      <c r="AV146" s="190"/>
      <c r="AW146" s="190"/>
      <c r="AX146" s="192"/>
    </row>
    <row r="147" spans="1:50" ht="27"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627</v>
      </c>
      <c r="AC147" s="202"/>
      <c r="AD147" s="202"/>
      <c r="AE147" s="266" t="s">
        <v>618</v>
      </c>
      <c r="AF147" s="190"/>
      <c r="AG147" s="190"/>
      <c r="AH147" s="190"/>
      <c r="AI147" s="266" t="s">
        <v>618</v>
      </c>
      <c r="AJ147" s="190"/>
      <c r="AK147" s="190"/>
      <c r="AL147" s="190"/>
      <c r="AM147" s="266" t="s">
        <v>658</v>
      </c>
      <c r="AN147" s="190"/>
      <c r="AO147" s="190"/>
      <c r="AP147" s="190"/>
      <c r="AQ147" s="266" t="s">
        <v>672</v>
      </c>
      <c r="AR147" s="190"/>
      <c r="AS147" s="190"/>
      <c r="AT147" s="190"/>
      <c r="AU147" s="266" t="s">
        <v>656</v>
      </c>
      <c r="AV147" s="190"/>
      <c r="AW147" s="190"/>
      <c r="AX147" s="192"/>
    </row>
    <row r="148" spans="1:50" ht="18.75"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658</v>
      </c>
      <c r="AR149" s="265"/>
      <c r="AS149" s="132" t="s">
        <v>357</v>
      </c>
      <c r="AT149" s="133"/>
      <c r="AU149" s="198" t="s">
        <v>656</v>
      </c>
      <c r="AV149" s="198"/>
      <c r="AW149" s="132" t="s">
        <v>301</v>
      </c>
      <c r="AX149" s="210"/>
    </row>
    <row r="150" spans="1:50" ht="32.25" customHeight="1" x14ac:dyDescent="0.15">
      <c r="A150" s="1003"/>
      <c r="B150" s="236"/>
      <c r="C150" s="235"/>
      <c r="D150" s="236"/>
      <c r="E150" s="235"/>
      <c r="F150" s="297"/>
      <c r="G150" s="211" t="s">
        <v>665</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626</v>
      </c>
      <c r="AC150" s="188"/>
      <c r="AD150" s="188"/>
      <c r="AE150" s="266">
        <v>57</v>
      </c>
      <c r="AF150" s="190"/>
      <c r="AG150" s="190"/>
      <c r="AH150" s="190"/>
      <c r="AI150" s="266">
        <v>57</v>
      </c>
      <c r="AJ150" s="190"/>
      <c r="AK150" s="190"/>
      <c r="AL150" s="190"/>
      <c r="AM150" s="266" t="s">
        <v>656</v>
      </c>
      <c r="AN150" s="190"/>
      <c r="AO150" s="190"/>
      <c r="AP150" s="190"/>
      <c r="AQ150" s="266" t="s">
        <v>674</v>
      </c>
      <c r="AR150" s="190"/>
      <c r="AS150" s="190"/>
      <c r="AT150" s="190"/>
      <c r="AU150" s="266" t="s">
        <v>656</v>
      </c>
      <c r="AV150" s="190"/>
      <c r="AW150" s="190"/>
      <c r="AX150" s="192"/>
    </row>
    <row r="151" spans="1:50" ht="32.25"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626</v>
      </c>
      <c r="AC151" s="202"/>
      <c r="AD151" s="202"/>
      <c r="AE151" s="266" t="s">
        <v>618</v>
      </c>
      <c r="AF151" s="190"/>
      <c r="AG151" s="190"/>
      <c r="AH151" s="190"/>
      <c r="AI151" s="266" t="s">
        <v>618</v>
      </c>
      <c r="AJ151" s="190"/>
      <c r="AK151" s="190"/>
      <c r="AL151" s="190"/>
      <c r="AM151" s="266" t="s">
        <v>656</v>
      </c>
      <c r="AN151" s="190"/>
      <c r="AO151" s="190"/>
      <c r="AP151" s="190"/>
      <c r="AQ151" s="266" t="s">
        <v>656</v>
      </c>
      <c r="AR151" s="190"/>
      <c r="AS151" s="190"/>
      <c r="AT151" s="190"/>
      <c r="AU151" s="266" t="s">
        <v>658</v>
      </c>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629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75" customHeight="1" x14ac:dyDescent="0.15">
      <c r="A430" s="1003"/>
      <c r="B430" s="236"/>
      <c r="C430" s="233" t="s">
        <v>370</v>
      </c>
      <c r="D430" s="234"/>
      <c r="E430" s="222" t="s">
        <v>390</v>
      </c>
      <c r="F430" s="223"/>
      <c r="G430" s="224" t="s">
        <v>386</v>
      </c>
      <c r="H430" s="118"/>
      <c r="I430" s="118"/>
      <c r="J430" s="225" t="s">
        <v>618</v>
      </c>
      <c r="K430" s="226"/>
      <c r="L430" s="226"/>
      <c r="M430" s="226"/>
      <c r="N430" s="226"/>
      <c r="O430" s="226"/>
      <c r="P430" s="226"/>
      <c r="Q430" s="226"/>
      <c r="R430" s="226"/>
      <c r="S430" s="226"/>
      <c r="T430" s="227"/>
      <c r="U430" s="228" t="s">
        <v>630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631</v>
      </c>
      <c r="AF432" s="198"/>
      <c r="AG432" s="132" t="s">
        <v>357</v>
      </c>
      <c r="AH432" s="133"/>
      <c r="AI432" s="143"/>
      <c r="AJ432" s="143"/>
      <c r="AK432" s="143"/>
      <c r="AL432" s="138"/>
      <c r="AM432" s="143"/>
      <c r="AN432" s="143"/>
      <c r="AO432" s="143"/>
      <c r="AP432" s="138"/>
      <c r="AQ432" s="209" t="s">
        <v>619</v>
      </c>
      <c r="AR432" s="198"/>
      <c r="AS432" s="132" t="s">
        <v>357</v>
      </c>
      <c r="AT432" s="133"/>
      <c r="AU432" s="198" t="s">
        <v>632</v>
      </c>
      <c r="AV432" s="198"/>
      <c r="AW432" s="132" t="s">
        <v>301</v>
      </c>
      <c r="AX432" s="210"/>
    </row>
    <row r="433" spans="1:50" ht="23.25" customHeight="1" x14ac:dyDescent="0.15">
      <c r="A433" s="1003"/>
      <c r="B433" s="236"/>
      <c r="C433" s="235"/>
      <c r="D433" s="236"/>
      <c r="E433" s="126"/>
      <c r="F433" s="127"/>
      <c r="G433" s="211" t="s">
        <v>630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633</v>
      </c>
      <c r="AC433" s="202"/>
      <c r="AD433" s="202"/>
      <c r="AE433" s="189" t="s">
        <v>619</v>
      </c>
      <c r="AF433" s="190"/>
      <c r="AG433" s="190"/>
      <c r="AH433" s="190"/>
      <c r="AI433" s="189" t="s">
        <v>618</v>
      </c>
      <c r="AJ433" s="190"/>
      <c r="AK433" s="190"/>
      <c r="AL433" s="190"/>
      <c r="AM433" s="189" t="s">
        <v>618</v>
      </c>
      <c r="AN433" s="190"/>
      <c r="AO433" s="190"/>
      <c r="AP433" s="191"/>
      <c r="AQ433" s="189" t="s">
        <v>618</v>
      </c>
      <c r="AR433" s="190"/>
      <c r="AS433" s="190"/>
      <c r="AT433" s="191"/>
      <c r="AU433" s="190" t="s">
        <v>618</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619</v>
      </c>
      <c r="AC434" s="188"/>
      <c r="AD434" s="188"/>
      <c r="AE434" s="189" t="s">
        <v>618</v>
      </c>
      <c r="AF434" s="190"/>
      <c r="AG434" s="190"/>
      <c r="AH434" s="191"/>
      <c r="AI434" s="189" t="s">
        <v>618</v>
      </c>
      <c r="AJ434" s="190"/>
      <c r="AK434" s="190"/>
      <c r="AL434" s="190"/>
      <c r="AM434" s="189" t="s">
        <v>618</v>
      </c>
      <c r="AN434" s="190"/>
      <c r="AO434" s="190"/>
      <c r="AP434" s="191"/>
      <c r="AQ434" s="189" t="s">
        <v>618</v>
      </c>
      <c r="AR434" s="190"/>
      <c r="AS434" s="190"/>
      <c r="AT434" s="191"/>
      <c r="AU434" s="190" t="s">
        <v>618</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618</v>
      </c>
      <c r="AF435" s="190"/>
      <c r="AG435" s="190"/>
      <c r="AH435" s="191"/>
      <c r="AI435" s="189" t="s">
        <v>618</v>
      </c>
      <c r="AJ435" s="190"/>
      <c r="AK435" s="190"/>
      <c r="AL435" s="190"/>
      <c r="AM435" s="189" t="s">
        <v>618</v>
      </c>
      <c r="AN435" s="190"/>
      <c r="AO435" s="190"/>
      <c r="AP435" s="191"/>
      <c r="AQ435" s="189" t="s">
        <v>618</v>
      </c>
      <c r="AR435" s="190"/>
      <c r="AS435" s="190"/>
      <c r="AT435" s="191"/>
      <c r="AU435" s="190" t="s">
        <v>618</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635</v>
      </c>
      <c r="AF457" s="198"/>
      <c r="AG457" s="132" t="s">
        <v>357</v>
      </c>
      <c r="AH457" s="133"/>
      <c r="AI457" s="143"/>
      <c r="AJ457" s="143"/>
      <c r="AK457" s="143"/>
      <c r="AL457" s="138"/>
      <c r="AM457" s="143"/>
      <c r="AN457" s="143"/>
      <c r="AO457" s="143"/>
      <c r="AP457" s="138"/>
      <c r="AQ457" s="209" t="s">
        <v>619</v>
      </c>
      <c r="AR457" s="198"/>
      <c r="AS457" s="132" t="s">
        <v>357</v>
      </c>
      <c r="AT457" s="133"/>
      <c r="AU457" s="198" t="s">
        <v>619</v>
      </c>
      <c r="AV457" s="198"/>
      <c r="AW457" s="132" t="s">
        <v>301</v>
      </c>
      <c r="AX457" s="210"/>
    </row>
    <row r="458" spans="1:50" ht="23.25" customHeight="1" x14ac:dyDescent="0.15">
      <c r="A458" s="1003"/>
      <c r="B458" s="236"/>
      <c r="C458" s="235"/>
      <c r="D458" s="236"/>
      <c r="E458" s="126"/>
      <c r="F458" s="127"/>
      <c r="G458" s="211" t="s">
        <v>625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619</v>
      </c>
      <c r="AC458" s="202"/>
      <c r="AD458" s="202"/>
      <c r="AE458" s="189" t="s">
        <v>618</v>
      </c>
      <c r="AF458" s="190"/>
      <c r="AG458" s="190"/>
      <c r="AH458" s="190"/>
      <c r="AI458" s="189" t="s">
        <v>618</v>
      </c>
      <c r="AJ458" s="190"/>
      <c r="AK458" s="190"/>
      <c r="AL458" s="190"/>
      <c r="AM458" s="189" t="s">
        <v>618</v>
      </c>
      <c r="AN458" s="190"/>
      <c r="AO458" s="190"/>
      <c r="AP458" s="191"/>
      <c r="AQ458" s="189" t="s">
        <v>618</v>
      </c>
      <c r="AR458" s="190"/>
      <c r="AS458" s="190"/>
      <c r="AT458" s="191"/>
      <c r="AU458" s="190" t="s">
        <v>618</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634</v>
      </c>
      <c r="AC459" s="188"/>
      <c r="AD459" s="188"/>
      <c r="AE459" s="189" t="s">
        <v>618</v>
      </c>
      <c r="AF459" s="190"/>
      <c r="AG459" s="190"/>
      <c r="AH459" s="191"/>
      <c r="AI459" s="189" t="s">
        <v>618</v>
      </c>
      <c r="AJ459" s="190"/>
      <c r="AK459" s="190"/>
      <c r="AL459" s="190"/>
      <c r="AM459" s="189" t="s">
        <v>618</v>
      </c>
      <c r="AN459" s="190"/>
      <c r="AO459" s="190"/>
      <c r="AP459" s="191"/>
      <c r="AQ459" s="189" t="s">
        <v>618</v>
      </c>
      <c r="AR459" s="190"/>
      <c r="AS459" s="190"/>
      <c r="AT459" s="191"/>
      <c r="AU459" s="190" t="s">
        <v>618</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618</v>
      </c>
      <c r="AF460" s="190"/>
      <c r="AG460" s="190"/>
      <c r="AH460" s="191"/>
      <c r="AI460" s="189" t="s">
        <v>618</v>
      </c>
      <c r="AJ460" s="190"/>
      <c r="AK460" s="190"/>
      <c r="AL460" s="190"/>
      <c r="AM460" s="189" t="s">
        <v>618</v>
      </c>
      <c r="AN460" s="190"/>
      <c r="AO460" s="190"/>
      <c r="AP460" s="191"/>
      <c r="AQ460" s="189" t="s">
        <v>618</v>
      </c>
      <c r="AR460" s="190"/>
      <c r="AS460" s="190"/>
      <c r="AT460" s="191"/>
      <c r="AU460" s="190" t="s">
        <v>618</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4.25" customHeight="1" x14ac:dyDescent="0.15">
      <c r="A482" s="1003"/>
      <c r="B482" s="236"/>
      <c r="C482" s="235"/>
      <c r="D482" s="236"/>
      <c r="E482" s="120" t="s">
        <v>636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4.2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617</v>
      </c>
      <c r="AE702" s="866"/>
      <c r="AF702" s="866"/>
      <c r="AG702" s="855" t="s">
        <v>637</v>
      </c>
      <c r="AH702" s="856"/>
      <c r="AI702" s="856"/>
      <c r="AJ702" s="856"/>
      <c r="AK702" s="856"/>
      <c r="AL702" s="856"/>
      <c r="AM702" s="856"/>
      <c r="AN702" s="856"/>
      <c r="AO702" s="856"/>
      <c r="AP702" s="856"/>
      <c r="AQ702" s="856"/>
      <c r="AR702" s="856"/>
      <c r="AS702" s="856"/>
      <c r="AT702" s="856"/>
      <c r="AU702" s="856"/>
      <c r="AV702" s="856"/>
      <c r="AW702" s="856"/>
      <c r="AX702" s="857"/>
    </row>
    <row r="703" spans="1:50" ht="5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617</v>
      </c>
      <c r="AE703" s="115"/>
      <c r="AF703" s="115"/>
      <c r="AG703" s="656" t="s">
        <v>638</v>
      </c>
      <c r="AH703" s="657"/>
      <c r="AI703" s="657"/>
      <c r="AJ703" s="657"/>
      <c r="AK703" s="657"/>
      <c r="AL703" s="657"/>
      <c r="AM703" s="657"/>
      <c r="AN703" s="657"/>
      <c r="AO703" s="657"/>
      <c r="AP703" s="657"/>
      <c r="AQ703" s="657"/>
      <c r="AR703" s="657"/>
      <c r="AS703" s="657"/>
      <c r="AT703" s="657"/>
      <c r="AU703" s="657"/>
      <c r="AV703" s="657"/>
      <c r="AW703" s="657"/>
      <c r="AX703" s="658"/>
    </row>
    <row r="704" spans="1:50" ht="51.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617</v>
      </c>
      <c r="AE704" s="568"/>
      <c r="AF704" s="568"/>
      <c r="AG704" s="422" t="s">
        <v>639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617</v>
      </c>
      <c r="AE705" s="720"/>
      <c r="AF705" s="720"/>
      <c r="AG705" s="120" t="s">
        <v>641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640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4.7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640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1.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617</v>
      </c>
      <c r="AE708" s="671"/>
      <c r="AF708" s="671"/>
      <c r="AG708" s="495" t="s">
        <v>643</v>
      </c>
      <c r="AH708" s="496"/>
      <c r="AI708" s="496"/>
      <c r="AJ708" s="496"/>
      <c r="AK708" s="496"/>
      <c r="AL708" s="496"/>
      <c r="AM708" s="496"/>
      <c r="AN708" s="496"/>
      <c r="AO708" s="496"/>
      <c r="AP708" s="496"/>
      <c r="AQ708" s="496"/>
      <c r="AR708" s="496"/>
      <c r="AS708" s="496"/>
      <c r="AT708" s="496"/>
      <c r="AU708" s="496"/>
      <c r="AV708" s="496"/>
      <c r="AW708" s="496"/>
      <c r="AX708" s="497"/>
    </row>
    <row r="709" spans="1:50" ht="51.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617</v>
      </c>
      <c r="AE709" s="115"/>
      <c r="AF709" s="115"/>
      <c r="AG709" s="656" t="s">
        <v>644</v>
      </c>
      <c r="AH709" s="657"/>
      <c r="AI709" s="657"/>
      <c r="AJ709" s="657"/>
      <c r="AK709" s="657"/>
      <c r="AL709" s="657"/>
      <c r="AM709" s="657"/>
      <c r="AN709" s="657"/>
      <c r="AO709" s="657"/>
      <c r="AP709" s="657"/>
      <c r="AQ709" s="657"/>
      <c r="AR709" s="657"/>
      <c r="AS709" s="657"/>
      <c r="AT709" s="657"/>
      <c r="AU709" s="657"/>
      <c r="AV709" s="657"/>
      <c r="AW709" s="657"/>
      <c r="AX709" s="658"/>
    </row>
    <row r="710" spans="1:50" ht="51.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617</v>
      </c>
      <c r="AE710" s="115"/>
      <c r="AF710" s="115"/>
      <c r="AG710" s="656" t="s">
        <v>645</v>
      </c>
      <c r="AH710" s="657"/>
      <c r="AI710" s="657"/>
      <c r="AJ710" s="657"/>
      <c r="AK710" s="657"/>
      <c r="AL710" s="657"/>
      <c r="AM710" s="657"/>
      <c r="AN710" s="657"/>
      <c r="AO710" s="657"/>
      <c r="AP710" s="657"/>
      <c r="AQ710" s="657"/>
      <c r="AR710" s="657"/>
      <c r="AS710" s="657"/>
      <c r="AT710" s="657"/>
      <c r="AU710" s="657"/>
      <c r="AV710" s="657"/>
      <c r="AW710" s="657"/>
      <c r="AX710" s="658"/>
    </row>
    <row r="711" spans="1:50" ht="51.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617</v>
      </c>
      <c r="AE711" s="115"/>
      <c r="AF711" s="115"/>
      <c r="AG711" s="656" t="s">
        <v>646</v>
      </c>
      <c r="AH711" s="657"/>
      <c r="AI711" s="657"/>
      <c r="AJ711" s="657"/>
      <c r="AK711" s="657"/>
      <c r="AL711" s="657"/>
      <c r="AM711" s="657"/>
      <c r="AN711" s="657"/>
      <c r="AO711" s="657"/>
      <c r="AP711" s="657"/>
      <c r="AQ711" s="657"/>
      <c r="AR711" s="657"/>
      <c r="AS711" s="657"/>
      <c r="AT711" s="657"/>
      <c r="AU711" s="657"/>
      <c r="AV711" s="657"/>
      <c r="AW711" s="657"/>
      <c r="AX711" s="658"/>
    </row>
    <row r="712" spans="1:50" ht="2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642</v>
      </c>
      <c r="AE712" s="568"/>
      <c r="AF712" s="568"/>
      <c r="AG712" s="580" t="s">
        <v>684</v>
      </c>
      <c r="AH712" s="581"/>
      <c r="AI712" s="581"/>
      <c r="AJ712" s="581"/>
      <c r="AK712" s="581"/>
      <c r="AL712" s="581"/>
      <c r="AM712" s="581"/>
      <c r="AN712" s="581"/>
      <c r="AO712" s="581"/>
      <c r="AP712" s="581"/>
      <c r="AQ712" s="581"/>
      <c r="AR712" s="581"/>
      <c r="AS712" s="581"/>
      <c r="AT712" s="581"/>
      <c r="AU712" s="581"/>
      <c r="AV712" s="581"/>
      <c r="AW712" s="581"/>
      <c r="AX712" s="582"/>
    </row>
    <row r="713" spans="1:50" ht="2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642</v>
      </c>
      <c r="AE713" s="115"/>
      <c r="AF713" s="116"/>
      <c r="AG713" s="656" t="s">
        <v>685</v>
      </c>
      <c r="AH713" s="657"/>
      <c r="AI713" s="657"/>
      <c r="AJ713" s="657"/>
      <c r="AK713" s="657"/>
      <c r="AL713" s="657"/>
      <c r="AM713" s="657"/>
      <c r="AN713" s="657"/>
      <c r="AO713" s="657"/>
      <c r="AP713" s="657"/>
      <c r="AQ713" s="657"/>
      <c r="AR713" s="657"/>
      <c r="AS713" s="657"/>
      <c r="AT713" s="657"/>
      <c r="AU713" s="657"/>
      <c r="AV713" s="657"/>
      <c r="AW713" s="657"/>
      <c r="AX713" s="658"/>
    </row>
    <row r="714" spans="1:50" ht="57.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617</v>
      </c>
      <c r="AE714" s="578"/>
      <c r="AF714" s="579"/>
      <c r="AG714" s="682" t="s">
        <v>647</v>
      </c>
      <c r="AH714" s="683"/>
      <c r="AI714" s="683"/>
      <c r="AJ714" s="683"/>
      <c r="AK714" s="683"/>
      <c r="AL714" s="683"/>
      <c r="AM714" s="683"/>
      <c r="AN714" s="683"/>
      <c r="AO714" s="683"/>
      <c r="AP714" s="683"/>
      <c r="AQ714" s="683"/>
      <c r="AR714" s="683"/>
      <c r="AS714" s="683"/>
      <c r="AT714" s="683"/>
      <c r="AU714" s="683"/>
      <c r="AV714" s="683"/>
      <c r="AW714" s="683"/>
      <c r="AX714" s="684"/>
    </row>
    <row r="715" spans="1:50" ht="6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617</v>
      </c>
      <c r="AE715" s="671"/>
      <c r="AF715" s="672"/>
      <c r="AG715" s="495" t="s">
        <v>648</v>
      </c>
      <c r="AH715" s="496"/>
      <c r="AI715" s="496"/>
      <c r="AJ715" s="496"/>
      <c r="AK715" s="496"/>
      <c r="AL715" s="496"/>
      <c r="AM715" s="496"/>
      <c r="AN715" s="496"/>
      <c r="AO715" s="496"/>
      <c r="AP715" s="496"/>
      <c r="AQ715" s="496"/>
      <c r="AR715" s="496"/>
      <c r="AS715" s="496"/>
      <c r="AT715" s="496"/>
      <c r="AU715" s="496"/>
      <c r="AV715" s="496"/>
      <c r="AW715" s="496"/>
      <c r="AX715" s="497"/>
    </row>
    <row r="716" spans="1:50" ht="54.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617</v>
      </c>
      <c r="AE716" s="752"/>
      <c r="AF716" s="752"/>
      <c r="AG716" s="656" t="s">
        <v>649</v>
      </c>
      <c r="AH716" s="657"/>
      <c r="AI716" s="657"/>
      <c r="AJ716" s="657"/>
      <c r="AK716" s="657"/>
      <c r="AL716" s="657"/>
      <c r="AM716" s="657"/>
      <c r="AN716" s="657"/>
      <c r="AO716" s="657"/>
      <c r="AP716" s="657"/>
      <c r="AQ716" s="657"/>
      <c r="AR716" s="657"/>
      <c r="AS716" s="657"/>
      <c r="AT716" s="657"/>
      <c r="AU716" s="657"/>
      <c r="AV716" s="657"/>
      <c r="AW716" s="657"/>
      <c r="AX716" s="658"/>
    </row>
    <row r="717" spans="1:50" ht="42.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617</v>
      </c>
      <c r="AE717" s="115"/>
      <c r="AF717" s="115"/>
      <c r="AG717" s="656" t="s">
        <v>650</v>
      </c>
      <c r="AH717" s="657"/>
      <c r="AI717" s="657"/>
      <c r="AJ717" s="657"/>
      <c r="AK717" s="657"/>
      <c r="AL717" s="657"/>
      <c r="AM717" s="657"/>
      <c r="AN717" s="657"/>
      <c r="AO717" s="657"/>
      <c r="AP717" s="657"/>
      <c r="AQ717" s="657"/>
      <c r="AR717" s="657"/>
      <c r="AS717" s="657"/>
      <c r="AT717" s="657"/>
      <c r="AU717" s="657"/>
      <c r="AV717" s="657"/>
      <c r="AW717" s="657"/>
      <c r="AX717" s="658"/>
    </row>
    <row r="718" spans="1:50" ht="42.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617</v>
      </c>
      <c r="AE718" s="115"/>
      <c r="AF718" s="115"/>
      <c r="AG718" s="123" t="s">
        <v>651</v>
      </c>
      <c r="AH718" s="124"/>
      <c r="AI718" s="124"/>
      <c r="AJ718" s="124"/>
      <c r="AK718" s="124"/>
      <c r="AL718" s="124"/>
      <c r="AM718" s="124"/>
      <c r="AN718" s="124"/>
      <c r="AO718" s="124"/>
      <c r="AP718" s="124"/>
      <c r="AQ718" s="124"/>
      <c r="AR718" s="124"/>
      <c r="AS718" s="124"/>
      <c r="AT718" s="124"/>
      <c r="AU718" s="124"/>
      <c r="AV718" s="124"/>
      <c r="AW718" s="124"/>
      <c r="AX718" s="125"/>
    </row>
    <row r="719" spans="1:50" ht="37.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642</v>
      </c>
      <c r="AE719" s="671"/>
      <c r="AF719" s="671"/>
      <c r="AG719" s="120" t="s">
        <v>686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4.2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4.2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4.75" customHeight="1" x14ac:dyDescent="0.15">
      <c r="A726" s="608" t="s">
        <v>49</v>
      </c>
      <c r="B726" s="609"/>
      <c r="C726" s="427" t="s">
        <v>54</v>
      </c>
      <c r="D726" s="563"/>
      <c r="E726" s="563"/>
      <c r="F726" s="564"/>
      <c r="G726" s="794" t="s">
        <v>653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4.5" customHeight="1" thickBot="1" x14ac:dyDescent="0.2">
      <c r="A727" s="610"/>
      <c r="B727" s="611"/>
      <c r="C727" s="789" t="s">
        <v>58</v>
      </c>
      <c r="D727" s="790"/>
      <c r="E727" s="790"/>
      <c r="F727" s="791"/>
      <c r="G727" s="792" t="s">
        <v>652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79.5" customHeight="1" thickBot="1" x14ac:dyDescent="0.2">
      <c r="A729" s="758" t="s">
        <v>700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67.25" customHeight="1" thickBot="1" x14ac:dyDescent="0.2">
      <c r="A731" s="605" t="s">
        <v>257</v>
      </c>
      <c r="B731" s="606"/>
      <c r="C731" s="606"/>
      <c r="D731" s="606"/>
      <c r="E731" s="607"/>
      <c r="F731" s="673" t="s">
        <v>710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9.5" customHeight="1" thickBot="1" x14ac:dyDescent="0.2">
      <c r="A733" s="738" t="s">
        <v>699</v>
      </c>
      <c r="B733" s="739"/>
      <c r="C733" s="739"/>
      <c r="D733" s="739"/>
      <c r="E733" s="740"/>
      <c r="F733" s="759" t="s">
        <v>701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85.5" customHeight="1" thickBot="1" x14ac:dyDescent="0.2">
      <c r="A735" s="598" t="s">
        <v>698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558</v>
      </c>
      <c r="H737" s="924"/>
      <c r="I737" s="924"/>
      <c r="J737" s="924"/>
      <c r="K737" s="924"/>
      <c r="L737" s="924"/>
      <c r="M737" s="924"/>
      <c r="N737" s="924"/>
      <c r="O737" s="924"/>
      <c r="P737" s="925"/>
      <c r="Q737" s="613" t="s">
        <v>360</v>
      </c>
      <c r="R737" s="613"/>
      <c r="S737" s="613"/>
      <c r="T737" s="613"/>
      <c r="U737" s="613"/>
      <c r="V737" s="613"/>
      <c r="W737" s="923">
        <v>22</v>
      </c>
      <c r="X737" s="924"/>
      <c r="Y737" s="924"/>
      <c r="Z737" s="924"/>
      <c r="AA737" s="924"/>
      <c r="AB737" s="924"/>
      <c r="AC737" s="924"/>
      <c r="AD737" s="924"/>
      <c r="AE737" s="924"/>
      <c r="AF737" s="925"/>
      <c r="AG737" s="613" t="s">
        <v>361</v>
      </c>
      <c r="AH737" s="613"/>
      <c r="AI737" s="613"/>
      <c r="AJ737" s="613"/>
      <c r="AK737" s="613"/>
      <c r="AL737" s="613"/>
      <c r="AM737" s="923">
        <v>159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136</v>
      </c>
      <c r="H738" s="924"/>
      <c r="I738" s="924"/>
      <c r="J738" s="924"/>
      <c r="K738" s="924"/>
      <c r="L738" s="924"/>
      <c r="M738" s="924"/>
      <c r="N738" s="924"/>
      <c r="O738" s="924"/>
      <c r="P738" s="924"/>
      <c r="Q738" s="613" t="s">
        <v>363</v>
      </c>
      <c r="R738" s="613"/>
      <c r="S738" s="613"/>
      <c r="T738" s="613"/>
      <c r="U738" s="613"/>
      <c r="V738" s="613"/>
      <c r="W738" s="923">
        <v>139</v>
      </c>
      <c r="X738" s="924"/>
      <c r="Y738" s="924"/>
      <c r="Z738" s="924"/>
      <c r="AA738" s="924"/>
      <c r="AB738" s="924"/>
      <c r="AC738" s="924"/>
      <c r="AD738" s="924"/>
      <c r="AE738" s="924"/>
      <c r="AF738" s="925"/>
      <c r="AG738" s="901" t="s">
        <v>364</v>
      </c>
      <c r="AH738" s="901"/>
      <c r="AI738" s="901"/>
      <c r="AJ738" s="901"/>
      <c r="AK738" s="901"/>
      <c r="AL738" s="901"/>
      <c r="AM738" s="929">
        <v>131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131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0.25" customHeight="1" x14ac:dyDescent="0.15">
      <c r="A779" s="753" t="s">
        <v>544</v>
      </c>
      <c r="B779" s="754"/>
      <c r="C779" s="754"/>
      <c r="D779" s="754"/>
      <c r="E779" s="754"/>
      <c r="F779" s="755"/>
      <c r="G779" s="419" t="s">
        <v>560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561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0.2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0.25" customHeight="1" x14ac:dyDescent="0.15">
      <c r="A781" s="569"/>
      <c r="B781" s="756"/>
      <c r="C781" s="756"/>
      <c r="D781" s="756"/>
      <c r="E781" s="756"/>
      <c r="F781" s="757"/>
      <c r="G781" s="434" t="s">
        <v>197</v>
      </c>
      <c r="H781" s="435"/>
      <c r="I781" s="435"/>
      <c r="J781" s="435"/>
      <c r="K781" s="436"/>
      <c r="L781" s="437" t="s">
        <v>576</v>
      </c>
      <c r="M781" s="438"/>
      <c r="N781" s="438"/>
      <c r="O781" s="438"/>
      <c r="P781" s="438"/>
      <c r="Q781" s="438"/>
      <c r="R781" s="438"/>
      <c r="S781" s="438"/>
      <c r="T781" s="438"/>
      <c r="U781" s="438"/>
      <c r="V781" s="438"/>
      <c r="W781" s="438"/>
      <c r="X781" s="439"/>
      <c r="Y781" s="464">
        <v>1699</v>
      </c>
      <c r="Z781" s="465"/>
      <c r="AA781" s="465"/>
      <c r="AB781" s="562"/>
      <c r="AC781" s="434" t="s">
        <v>571</v>
      </c>
      <c r="AD781" s="435"/>
      <c r="AE781" s="435"/>
      <c r="AF781" s="435"/>
      <c r="AG781" s="436"/>
      <c r="AH781" s="437" t="s">
        <v>585</v>
      </c>
      <c r="AI781" s="438"/>
      <c r="AJ781" s="438"/>
      <c r="AK781" s="438"/>
      <c r="AL781" s="438"/>
      <c r="AM781" s="438"/>
      <c r="AN781" s="438"/>
      <c r="AO781" s="438"/>
      <c r="AP781" s="438"/>
      <c r="AQ781" s="438"/>
      <c r="AR781" s="438"/>
      <c r="AS781" s="438"/>
      <c r="AT781" s="439"/>
      <c r="AU781" s="464">
        <v>67</v>
      </c>
      <c r="AV781" s="465"/>
      <c r="AW781" s="465"/>
      <c r="AX781" s="466"/>
    </row>
    <row r="782" spans="1:50" ht="20.25" customHeight="1" x14ac:dyDescent="0.15">
      <c r="A782" s="569"/>
      <c r="B782" s="756"/>
      <c r="C782" s="756"/>
      <c r="D782" s="756"/>
      <c r="E782" s="756"/>
      <c r="F782" s="757"/>
      <c r="G782" s="348" t="s">
        <v>562</v>
      </c>
      <c r="H782" s="349"/>
      <c r="I782" s="349"/>
      <c r="J782" s="349"/>
      <c r="K782" s="350"/>
      <c r="L782" s="393" t="s">
        <v>577</v>
      </c>
      <c r="M782" s="394"/>
      <c r="N782" s="394"/>
      <c r="O782" s="394"/>
      <c r="P782" s="394"/>
      <c r="Q782" s="394"/>
      <c r="R782" s="394"/>
      <c r="S782" s="394"/>
      <c r="T782" s="394"/>
      <c r="U782" s="394"/>
      <c r="V782" s="394"/>
      <c r="W782" s="394"/>
      <c r="X782" s="395"/>
      <c r="Y782" s="390">
        <v>888</v>
      </c>
      <c r="Z782" s="391"/>
      <c r="AA782" s="391"/>
      <c r="AB782" s="397"/>
      <c r="AC782" s="348" t="s">
        <v>572</v>
      </c>
      <c r="AD782" s="349"/>
      <c r="AE782" s="349"/>
      <c r="AF782" s="349"/>
      <c r="AG782" s="350"/>
      <c r="AH782" s="393" t="s">
        <v>586</v>
      </c>
      <c r="AI782" s="394"/>
      <c r="AJ782" s="394"/>
      <c r="AK782" s="394"/>
      <c r="AL782" s="394"/>
      <c r="AM782" s="394"/>
      <c r="AN782" s="394"/>
      <c r="AO782" s="394"/>
      <c r="AP782" s="394"/>
      <c r="AQ782" s="394"/>
      <c r="AR782" s="394"/>
      <c r="AS782" s="394"/>
      <c r="AT782" s="395"/>
      <c r="AU782" s="390">
        <v>22</v>
      </c>
      <c r="AV782" s="391"/>
      <c r="AW782" s="391"/>
      <c r="AX782" s="392"/>
    </row>
    <row r="783" spans="1:50" ht="20.25" customHeight="1" x14ac:dyDescent="0.15">
      <c r="A783" s="569"/>
      <c r="B783" s="756"/>
      <c r="C783" s="756"/>
      <c r="D783" s="756"/>
      <c r="E783" s="756"/>
      <c r="F783" s="757"/>
      <c r="G783" s="348" t="s">
        <v>563</v>
      </c>
      <c r="H783" s="349"/>
      <c r="I783" s="349"/>
      <c r="J783" s="349"/>
      <c r="K783" s="350"/>
      <c r="L783" s="393" t="s">
        <v>578</v>
      </c>
      <c r="M783" s="394"/>
      <c r="N783" s="394"/>
      <c r="O783" s="394"/>
      <c r="P783" s="394"/>
      <c r="Q783" s="394"/>
      <c r="R783" s="394"/>
      <c r="S783" s="394"/>
      <c r="T783" s="394"/>
      <c r="U783" s="394"/>
      <c r="V783" s="394"/>
      <c r="W783" s="394"/>
      <c r="X783" s="395"/>
      <c r="Y783" s="390">
        <v>289</v>
      </c>
      <c r="Z783" s="391"/>
      <c r="AA783" s="391"/>
      <c r="AB783" s="397"/>
      <c r="AC783" s="348" t="s">
        <v>573</v>
      </c>
      <c r="AD783" s="349"/>
      <c r="AE783" s="349"/>
      <c r="AF783" s="349"/>
      <c r="AG783" s="350"/>
      <c r="AH783" s="393" t="s">
        <v>587</v>
      </c>
      <c r="AI783" s="394"/>
      <c r="AJ783" s="394"/>
      <c r="AK783" s="394"/>
      <c r="AL783" s="394"/>
      <c r="AM783" s="394"/>
      <c r="AN783" s="394"/>
      <c r="AO783" s="394"/>
      <c r="AP783" s="394"/>
      <c r="AQ783" s="394"/>
      <c r="AR783" s="394"/>
      <c r="AS783" s="394"/>
      <c r="AT783" s="395"/>
      <c r="AU783" s="390">
        <v>6</v>
      </c>
      <c r="AV783" s="391"/>
      <c r="AW783" s="391"/>
      <c r="AX783" s="392"/>
    </row>
    <row r="784" spans="1:50" ht="20.25" customHeight="1" x14ac:dyDescent="0.15">
      <c r="A784" s="569"/>
      <c r="B784" s="756"/>
      <c r="C784" s="756"/>
      <c r="D784" s="756"/>
      <c r="E784" s="756"/>
      <c r="F784" s="757"/>
      <c r="G784" s="348" t="s">
        <v>564</v>
      </c>
      <c r="H784" s="349"/>
      <c r="I784" s="349"/>
      <c r="J784" s="349"/>
      <c r="K784" s="350"/>
      <c r="L784" s="393" t="s">
        <v>579</v>
      </c>
      <c r="M784" s="394"/>
      <c r="N784" s="394"/>
      <c r="O784" s="394"/>
      <c r="P784" s="394"/>
      <c r="Q784" s="394"/>
      <c r="R784" s="394"/>
      <c r="S784" s="394"/>
      <c r="T784" s="394"/>
      <c r="U784" s="394"/>
      <c r="V784" s="394"/>
      <c r="W784" s="394"/>
      <c r="X784" s="395"/>
      <c r="Y784" s="390">
        <v>97</v>
      </c>
      <c r="Z784" s="391"/>
      <c r="AA784" s="391"/>
      <c r="AB784" s="397"/>
      <c r="AC784" s="348" t="s">
        <v>566</v>
      </c>
      <c r="AD784" s="349"/>
      <c r="AE784" s="349"/>
      <c r="AF784" s="349"/>
      <c r="AG784" s="350"/>
      <c r="AH784" s="393" t="s">
        <v>588</v>
      </c>
      <c r="AI784" s="394"/>
      <c r="AJ784" s="394"/>
      <c r="AK784" s="394"/>
      <c r="AL784" s="394"/>
      <c r="AM784" s="394"/>
      <c r="AN784" s="394"/>
      <c r="AO784" s="394"/>
      <c r="AP784" s="394"/>
      <c r="AQ784" s="394"/>
      <c r="AR784" s="394"/>
      <c r="AS784" s="394"/>
      <c r="AT784" s="395"/>
      <c r="AU784" s="390">
        <v>5</v>
      </c>
      <c r="AV784" s="391"/>
      <c r="AW784" s="391"/>
      <c r="AX784" s="392"/>
    </row>
    <row r="785" spans="1:50" ht="20.25" customHeight="1" x14ac:dyDescent="0.15">
      <c r="A785" s="569"/>
      <c r="B785" s="756"/>
      <c r="C785" s="756"/>
      <c r="D785" s="756"/>
      <c r="E785" s="756"/>
      <c r="F785" s="757"/>
      <c r="G785" s="348" t="s">
        <v>565</v>
      </c>
      <c r="H785" s="349"/>
      <c r="I785" s="349"/>
      <c r="J785" s="349"/>
      <c r="K785" s="350"/>
      <c r="L785" s="393" t="s">
        <v>580</v>
      </c>
      <c r="M785" s="394"/>
      <c r="N785" s="394"/>
      <c r="O785" s="394"/>
      <c r="P785" s="394"/>
      <c r="Q785" s="394"/>
      <c r="R785" s="394"/>
      <c r="S785" s="394"/>
      <c r="T785" s="394"/>
      <c r="U785" s="394"/>
      <c r="V785" s="394"/>
      <c r="W785" s="394"/>
      <c r="X785" s="395"/>
      <c r="Y785" s="390">
        <v>54</v>
      </c>
      <c r="Z785" s="391"/>
      <c r="AA785" s="391"/>
      <c r="AB785" s="397"/>
      <c r="AC785" s="348" t="s">
        <v>574</v>
      </c>
      <c r="AD785" s="349"/>
      <c r="AE785" s="349"/>
      <c r="AF785" s="349"/>
      <c r="AG785" s="350"/>
      <c r="AH785" s="393" t="s">
        <v>589</v>
      </c>
      <c r="AI785" s="394"/>
      <c r="AJ785" s="394"/>
      <c r="AK785" s="394"/>
      <c r="AL785" s="394"/>
      <c r="AM785" s="394"/>
      <c r="AN785" s="394"/>
      <c r="AO785" s="394"/>
      <c r="AP785" s="394"/>
      <c r="AQ785" s="394"/>
      <c r="AR785" s="394"/>
      <c r="AS785" s="394"/>
      <c r="AT785" s="395"/>
      <c r="AU785" s="390">
        <v>4</v>
      </c>
      <c r="AV785" s="391"/>
      <c r="AW785" s="391"/>
      <c r="AX785" s="392"/>
    </row>
    <row r="786" spans="1:50" ht="20.25" customHeight="1" x14ac:dyDescent="0.15">
      <c r="A786" s="569"/>
      <c r="B786" s="756"/>
      <c r="C786" s="756"/>
      <c r="D786" s="756"/>
      <c r="E786" s="756"/>
      <c r="F786" s="757"/>
      <c r="G786" s="348" t="s">
        <v>566</v>
      </c>
      <c r="H786" s="349"/>
      <c r="I786" s="349"/>
      <c r="J786" s="349"/>
      <c r="K786" s="350"/>
      <c r="L786" s="393" t="s">
        <v>581</v>
      </c>
      <c r="M786" s="394"/>
      <c r="N786" s="394"/>
      <c r="O786" s="394"/>
      <c r="P786" s="394"/>
      <c r="Q786" s="394"/>
      <c r="R786" s="394"/>
      <c r="S786" s="394"/>
      <c r="T786" s="394"/>
      <c r="U786" s="394"/>
      <c r="V786" s="394"/>
      <c r="W786" s="394"/>
      <c r="X786" s="395"/>
      <c r="Y786" s="390">
        <v>34</v>
      </c>
      <c r="Z786" s="391"/>
      <c r="AA786" s="391"/>
      <c r="AB786" s="397"/>
      <c r="AC786" s="348" t="s">
        <v>575</v>
      </c>
      <c r="AD786" s="349"/>
      <c r="AE786" s="349"/>
      <c r="AF786" s="349"/>
      <c r="AG786" s="350"/>
      <c r="AH786" s="393" t="s">
        <v>584</v>
      </c>
      <c r="AI786" s="394"/>
      <c r="AJ786" s="394"/>
      <c r="AK786" s="394"/>
      <c r="AL786" s="394"/>
      <c r="AM786" s="394"/>
      <c r="AN786" s="394"/>
      <c r="AO786" s="394"/>
      <c r="AP786" s="394"/>
      <c r="AQ786" s="394"/>
      <c r="AR786" s="394"/>
      <c r="AS786" s="394"/>
      <c r="AT786" s="395"/>
      <c r="AU786" s="390">
        <v>1</v>
      </c>
      <c r="AV786" s="391"/>
      <c r="AW786" s="391"/>
      <c r="AX786" s="392"/>
    </row>
    <row r="787" spans="1:50" ht="20.25" customHeight="1" x14ac:dyDescent="0.15">
      <c r="A787" s="569"/>
      <c r="B787" s="756"/>
      <c r="C787" s="756"/>
      <c r="D787" s="756"/>
      <c r="E787" s="756"/>
      <c r="F787" s="757"/>
      <c r="G787" s="348" t="s">
        <v>568</v>
      </c>
      <c r="H787" s="349"/>
      <c r="I787" s="349"/>
      <c r="J787" s="349"/>
      <c r="K787" s="350"/>
      <c r="L787" s="393" t="s">
        <v>590</v>
      </c>
      <c r="M787" s="394"/>
      <c r="N787" s="394"/>
      <c r="O787" s="394"/>
      <c r="P787" s="394"/>
      <c r="Q787" s="394"/>
      <c r="R787" s="394"/>
      <c r="S787" s="394"/>
      <c r="T787" s="394"/>
      <c r="U787" s="394"/>
      <c r="V787" s="394"/>
      <c r="W787" s="394"/>
      <c r="X787" s="395"/>
      <c r="Y787" s="390">
        <v>13</v>
      </c>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0.25" customHeight="1" x14ac:dyDescent="0.15">
      <c r="A788" s="569"/>
      <c r="B788" s="756"/>
      <c r="C788" s="756"/>
      <c r="D788" s="756"/>
      <c r="E788" s="756"/>
      <c r="F788" s="757"/>
      <c r="G788" s="348" t="s">
        <v>567</v>
      </c>
      <c r="H788" s="349"/>
      <c r="I788" s="349"/>
      <c r="J788" s="349"/>
      <c r="K788" s="350"/>
      <c r="L788" s="393" t="s">
        <v>582</v>
      </c>
      <c r="M788" s="394"/>
      <c r="N788" s="394"/>
      <c r="O788" s="394"/>
      <c r="P788" s="394"/>
      <c r="Q788" s="394"/>
      <c r="R788" s="394"/>
      <c r="S788" s="394"/>
      <c r="T788" s="394"/>
      <c r="U788" s="394"/>
      <c r="V788" s="394"/>
      <c r="W788" s="394"/>
      <c r="X788" s="395"/>
      <c r="Y788" s="390">
        <v>12</v>
      </c>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0.25" customHeight="1" x14ac:dyDescent="0.15">
      <c r="A789" s="569"/>
      <c r="B789" s="756"/>
      <c r="C789" s="756"/>
      <c r="D789" s="756"/>
      <c r="E789" s="756"/>
      <c r="F789" s="757"/>
      <c r="G789" s="348" t="s">
        <v>569</v>
      </c>
      <c r="H789" s="349"/>
      <c r="I789" s="349"/>
      <c r="J789" s="349"/>
      <c r="K789" s="350"/>
      <c r="L789" s="393" t="s">
        <v>583</v>
      </c>
      <c r="M789" s="394"/>
      <c r="N789" s="394"/>
      <c r="O789" s="394"/>
      <c r="P789" s="394"/>
      <c r="Q789" s="394"/>
      <c r="R789" s="394"/>
      <c r="S789" s="394"/>
      <c r="T789" s="394"/>
      <c r="U789" s="394"/>
      <c r="V789" s="394"/>
      <c r="W789" s="394"/>
      <c r="X789" s="395"/>
      <c r="Y789" s="390">
        <v>12</v>
      </c>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0.25" customHeight="1" x14ac:dyDescent="0.15">
      <c r="A790" s="569"/>
      <c r="B790" s="756"/>
      <c r="C790" s="756"/>
      <c r="D790" s="756"/>
      <c r="E790" s="756"/>
      <c r="F790" s="757"/>
      <c r="G790" s="348" t="s">
        <v>570</v>
      </c>
      <c r="H790" s="349"/>
      <c r="I790" s="349"/>
      <c r="J790" s="349"/>
      <c r="K790" s="350"/>
      <c r="L790" s="393" t="s">
        <v>584</v>
      </c>
      <c r="M790" s="394"/>
      <c r="N790" s="394"/>
      <c r="O790" s="394"/>
      <c r="P790" s="394"/>
      <c r="Q790" s="394"/>
      <c r="R790" s="394"/>
      <c r="S790" s="394"/>
      <c r="T790" s="394"/>
      <c r="U790" s="394"/>
      <c r="V790" s="394"/>
      <c r="W790" s="394"/>
      <c r="X790" s="395"/>
      <c r="Y790" s="390">
        <v>3</v>
      </c>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0.25" customHeight="1" x14ac:dyDescent="0.15">
      <c r="A791" s="569"/>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3101</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105</v>
      </c>
      <c r="AV791" s="404"/>
      <c r="AW791" s="404"/>
      <c r="AX791" s="406"/>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9"/>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9"/>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9"/>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9"/>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9"/>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9"/>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9"/>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9"/>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69"/>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9"/>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9"/>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9"/>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9"/>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9"/>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9"/>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9"/>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9"/>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9"/>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9"/>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9"/>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9"/>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9"/>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9"/>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9"/>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9"/>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9"/>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9"/>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1.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525</v>
      </c>
      <c r="AI836" s="346"/>
      <c r="AJ836" s="346"/>
      <c r="AK836" s="346"/>
      <c r="AL836" s="346" t="s">
        <v>22</v>
      </c>
      <c r="AM836" s="346"/>
      <c r="AN836" s="346"/>
      <c r="AO836" s="417"/>
      <c r="AP836" s="418" t="s">
        <v>435</v>
      </c>
      <c r="AQ836" s="418"/>
      <c r="AR836" s="418"/>
      <c r="AS836" s="418"/>
      <c r="AT836" s="418"/>
      <c r="AU836" s="418"/>
      <c r="AV836" s="418"/>
      <c r="AW836" s="418"/>
      <c r="AX836" s="418"/>
    </row>
    <row r="837" spans="1:50" ht="72.75" customHeight="1" x14ac:dyDescent="0.15">
      <c r="A837" s="396">
        <v>1</v>
      </c>
      <c r="B837" s="396">
        <v>1</v>
      </c>
      <c r="C837" s="415" t="s">
        <v>591</v>
      </c>
      <c r="D837" s="407"/>
      <c r="E837" s="407"/>
      <c r="F837" s="407"/>
      <c r="G837" s="407"/>
      <c r="H837" s="407"/>
      <c r="I837" s="407"/>
      <c r="J837" s="408">
        <v>5010005007398</v>
      </c>
      <c r="K837" s="409"/>
      <c r="L837" s="409"/>
      <c r="M837" s="409"/>
      <c r="N837" s="409"/>
      <c r="O837" s="409"/>
      <c r="P837" s="308" t="s">
        <v>592</v>
      </c>
      <c r="Q837" s="309"/>
      <c r="R837" s="309"/>
      <c r="S837" s="309"/>
      <c r="T837" s="309"/>
      <c r="U837" s="309"/>
      <c r="V837" s="309"/>
      <c r="W837" s="309"/>
      <c r="X837" s="309"/>
      <c r="Y837" s="319">
        <v>3101</v>
      </c>
      <c r="Z837" s="320"/>
      <c r="AA837" s="320"/>
      <c r="AB837" s="321"/>
      <c r="AC837" s="317" t="s">
        <v>610</v>
      </c>
      <c r="AD837" s="318"/>
      <c r="AE837" s="318"/>
      <c r="AF837" s="318"/>
      <c r="AG837" s="318"/>
      <c r="AH837" s="410" t="s">
        <v>619</v>
      </c>
      <c r="AI837" s="411"/>
      <c r="AJ837" s="411"/>
      <c r="AK837" s="411"/>
      <c r="AL837" s="314" t="s">
        <v>618</v>
      </c>
      <c r="AM837" s="315"/>
      <c r="AN837" s="315"/>
      <c r="AO837" s="316"/>
      <c r="AP837" s="310" t="s">
        <v>688</v>
      </c>
      <c r="AQ837" s="310"/>
      <c r="AR837" s="310"/>
      <c r="AS837" s="310"/>
      <c r="AT837" s="310"/>
      <c r="AU837" s="310"/>
      <c r="AV837" s="310"/>
      <c r="AW837" s="310"/>
      <c r="AX837" s="310"/>
    </row>
    <row r="838" spans="1:50" ht="72.75" customHeight="1" x14ac:dyDescent="0.15">
      <c r="A838" s="396">
        <v>2</v>
      </c>
      <c r="B838" s="396">
        <v>1</v>
      </c>
      <c r="C838" s="415" t="s">
        <v>593</v>
      </c>
      <c r="D838" s="407"/>
      <c r="E838" s="407"/>
      <c r="F838" s="407"/>
      <c r="G838" s="407"/>
      <c r="H838" s="407"/>
      <c r="I838" s="407"/>
      <c r="J838" s="408">
        <v>3180005006071</v>
      </c>
      <c r="K838" s="409"/>
      <c r="L838" s="409"/>
      <c r="M838" s="409"/>
      <c r="N838" s="409"/>
      <c r="O838" s="409"/>
      <c r="P838" s="308" t="s">
        <v>594</v>
      </c>
      <c r="Q838" s="309"/>
      <c r="R838" s="309"/>
      <c r="S838" s="309"/>
      <c r="T838" s="309"/>
      <c r="U838" s="309"/>
      <c r="V838" s="309"/>
      <c r="W838" s="309"/>
      <c r="X838" s="309"/>
      <c r="Y838" s="319">
        <v>1808</v>
      </c>
      <c r="Z838" s="320"/>
      <c r="AA838" s="320"/>
      <c r="AB838" s="321"/>
      <c r="AC838" s="317" t="s">
        <v>610</v>
      </c>
      <c r="AD838" s="318"/>
      <c r="AE838" s="318"/>
      <c r="AF838" s="318"/>
      <c r="AG838" s="318"/>
      <c r="AH838" s="410" t="s">
        <v>618</v>
      </c>
      <c r="AI838" s="411"/>
      <c r="AJ838" s="411"/>
      <c r="AK838" s="411"/>
      <c r="AL838" s="314" t="s">
        <v>618</v>
      </c>
      <c r="AM838" s="315"/>
      <c r="AN838" s="315"/>
      <c r="AO838" s="316"/>
      <c r="AP838" s="310" t="s">
        <v>689</v>
      </c>
      <c r="AQ838" s="310"/>
      <c r="AR838" s="310"/>
      <c r="AS838" s="310"/>
      <c r="AT838" s="310"/>
      <c r="AU838" s="310"/>
      <c r="AV838" s="310"/>
      <c r="AW838" s="310"/>
      <c r="AX838" s="310"/>
    </row>
    <row r="839" spans="1:50" ht="72.75" customHeight="1" x14ac:dyDescent="0.15">
      <c r="A839" s="396">
        <v>3</v>
      </c>
      <c r="B839" s="396">
        <v>1</v>
      </c>
      <c r="C839" s="415" t="s">
        <v>595</v>
      </c>
      <c r="D839" s="407"/>
      <c r="E839" s="407"/>
      <c r="F839" s="407"/>
      <c r="G839" s="407"/>
      <c r="H839" s="407"/>
      <c r="I839" s="407"/>
      <c r="J839" s="408">
        <v>4120905002554</v>
      </c>
      <c r="K839" s="409"/>
      <c r="L839" s="409"/>
      <c r="M839" s="409"/>
      <c r="N839" s="409"/>
      <c r="O839" s="409"/>
      <c r="P839" s="308" t="s">
        <v>596</v>
      </c>
      <c r="Q839" s="309"/>
      <c r="R839" s="309"/>
      <c r="S839" s="309"/>
      <c r="T839" s="309"/>
      <c r="U839" s="309"/>
      <c r="V839" s="309"/>
      <c r="W839" s="309"/>
      <c r="X839" s="309"/>
      <c r="Y839" s="319">
        <v>1661</v>
      </c>
      <c r="Z839" s="320"/>
      <c r="AA839" s="320"/>
      <c r="AB839" s="321"/>
      <c r="AC839" s="317" t="s">
        <v>610</v>
      </c>
      <c r="AD839" s="318"/>
      <c r="AE839" s="318"/>
      <c r="AF839" s="318"/>
      <c r="AG839" s="318"/>
      <c r="AH839" s="312" t="s">
        <v>618</v>
      </c>
      <c r="AI839" s="313"/>
      <c r="AJ839" s="313"/>
      <c r="AK839" s="313"/>
      <c r="AL839" s="314" t="s">
        <v>618</v>
      </c>
      <c r="AM839" s="315"/>
      <c r="AN839" s="315"/>
      <c r="AO839" s="316"/>
      <c r="AP839" s="310" t="s">
        <v>686</v>
      </c>
      <c r="AQ839" s="310"/>
      <c r="AR839" s="310"/>
      <c r="AS839" s="310"/>
      <c r="AT839" s="310"/>
      <c r="AU839" s="310"/>
      <c r="AV839" s="310"/>
      <c r="AW839" s="310"/>
      <c r="AX839" s="310"/>
    </row>
    <row r="840" spans="1:50" ht="59.25" customHeight="1" x14ac:dyDescent="0.15">
      <c r="A840" s="396">
        <v>4</v>
      </c>
      <c r="B840" s="396">
        <v>1</v>
      </c>
      <c r="C840" s="415" t="s">
        <v>597</v>
      </c>
      <c r="D840" s="407"/>
      <c r="E840" s="407"/>
      <c r="F840" s="407"/>
      <c r="G840" s="407"/>
      <c r="H840" s="407"/>
      <c r="I840" s="407"/>
      <c r="J840" s="408">
        <v>3130005005532</v>
      </c>
      <c r="K840" s="409"/>
      <c r="L840" s="409"/>
      <c r="M840" s="409"/>
      <c r="N840" s="409"/>
      <c r="O840" s="409"/>
      <c r="P840" s="308" t="s">
        <v>598</v>
      </c>
      <c r="Q840" s="309"/>
      <c r="R840" s="309"/>
      <c r="S840" s="309"/>
      <c r="T840" s="309"/>
      <c r="U840" s="309"/>
      <c r="V840" s="309"/>
      <c r="W840" s="309"/>
      <c r="X840" s="309"/>
      <c r="Y840" s="319">
        <v>1296</v>
      </c>
      <c r="Z840" s="320"/>
      <c r="AA840" s="320"/>
      <c r="AB840" s="321"/>
      <c r="AC840" s="317" t="s">
        <v>610</v>
      </c>
      <c r="AD840" s="318"/>
      <c r="AE840" s="318"/>
      <c r="AF840" s="318"/>
      <c r="AG840" s="318"/>
      <c r="AH840" s="312" t="s">
        <v>618</v>
      </c>
      <c r="AI840" s="313"/>
      <c r="AJ840" s="313"/>
      <c r="AK840" s="313"/>
      <c r="AL840" s="314" t="s">
        <v>618</v>
      </c>
      <c r="AM840" s="315"/>
      <c r="AN840" s="315"/>
      <c r="AO840" s="316"/>
      <c r="AP840" s="310" t="s">
        <v>690</v>
      </c>
      <c r="AQ840" s="310"/>
      <c r="AR840" s="310"/>
      <c r="AS840" s="310"/>
      <c r="AT840" s="310"/>
      <c r="AU840" s="310"/>
      <c r="AV840" s="310"/>
      <c r="AW840" s="310"/>
      <c r="AX840" s="310"/>
    </row>
    <row r="841" spans="1:50" ht="57" customHeight="1" x14ac:dyDescent="0.15">
      <c r="A841" s="396">
        <v>5</v>
      </c>
      <c r="B841" s="396">
        <v>1</v>
      </c>
      <c r="C841" s="415" t="s">
        <v>599</v>
      </c>
      <c r="D841" s="407"/>
      <c r="E841" s="407"/>
      <c r="F841" s="407"/>
      <c r="G841" s="407"/>
      <c r="H841" s="407"/>
      <c r="I841" s="407"/>
      <c r="J841" s="408">
        <v>9013205001282</v>
      </c>
      <c r="K841" s="409"/>
      <c r="L841" s="409"/>
      <c r="M841" s="409"/>
      <c r="N841" s="409"/>
      <c r="O841" s="409"/>
      <c r="P841" s="308" t="s">
        <v>654</v>
      </c>
      <c r="Q841" s="309"/>
      <c r="R841" s="309"/>
      <c r="S841" s="309"/>
      <c r="T841" s="309"/>
      <c r="U841" s="309"/>
      <c r="V841" s="309"/>
      <c r="W841" s="309"/>
      <c r="X841" s="309"/>
      <c r="Y841" s="319">
        <v>1155</v>
      </c>
      <c r="Z841" s="320"/>
      <c r="AA841" s="320"/>
      <c r="AB841" s="321"/>
      <c r="AC841" s="317" t="s">
        <v>610</v>
      </c>
      <c r="AD841" s="318"/>
      <c r="AE841" s="318"/>
      <c r="AF841" s="318"/>
      <c r="AG841" s="318"/>
      <c r="AH841" s="312" t="s">
        <v>618</v>
      </c>
      <c r="AI841" s="313"/>
      <c r="AJ841" s="313"/>
      <c r="AK841" s="313"/>
      <c r="AL841" s="314" t="s">
        <v>618</v>
      </c>
      <c r="AM841" s="315"/>
      <c r="AN841" s="315"/>
      <c r="AO841" s="316"/>
      <c r="AP841" s="310" t="s">
        <v>691</v>
      </c>
      <c r="AQ841" s="310"/>
      <c r="AR841" s="310"/>
      <c r="AS841" s="310"/>
      <c r="AT841" s="310"/>
      <c r="AU841" s="310"/>
      <c r="AV841" s="310"/>
      <c r="AW841" s="310"/>
      <c r="AX841" s="310"/>
    </row>
    <row r="842" spans="1:50" ht="72.75" customHeight="1" x14ac:dyDescent="0.15">
      <c r="A842" s="396">
        <v>6</v>
      </c>
      <c r="B842" s="396">
        <v>1</v>
      </c>
      <c r="C842" s="415" t="s">
        <v>600</v>
      </c>
      <c r="D842" s="407"/>
      <c r="E842" s="407"/>
      <c r="F842" s="407"/>
      <c r="G842" s="407"/>
      <c r="H842" s="407"/>
      <c r="I842" s="407"/>
      <c r="J842" s="408">
        <v>3290005003743</v>
      </c>
      <c r="K842" s="409"/>
      <c r="L842" s="409"/>
      <c r="M842" s="409"/>
      <c r="N842" s="409"/>
      <c r="O842" s="409"/>
      <c r="P842" s="308" t="s">
        <v>601</v>
      </c>
      <c r="Q842" s="309"/>
      <c r="R842" s="309"/>
      <c r="S842" s="309"/>
      <c r="T842" s="309"/>
      <c r="U842" s="309"/>
      <c r="V842" s="309"/>
      <c r="W842" s="309"/>
      <c r="X842" s="309"/>
      <c r="Y842" s="319">
        <v>976</v>
      </c>
      <c r="Z842" s="320"/>
      <c r="AA842" s="320"/>
      <c r="AB842" s="321"/>
      <c r="AC842" s="317" t="s">
        <v>610</v>
      </c>
      <c r="AD842" s="318"/>
      <c r="AE842" s="318"/>
      <c r="AF842" s="318"/>
      <c r="AG842" s="318"/>
      <c r="AH842" s="312" t="s">
        <v>618</v>
      </c>
      <c r="AI842" s="313"/>
      <c r="AJ842" s="313"/>
      <c r="AK842" s="313"/>
      <c r="AL842" s="314" t="s">
        <v>618</v>
      </c>
      <c r="AM842" s="315"/>
      <c r="AN842" s="315"/>
      <c r="AO842" s="316"/>
      <c r="AP842" s="310" t="s">
        <v>684</v>
      </c>
      <c r="AQ842" s="310"/>
      <c r="AR842" s="310"/>
      <c r="AS842" s="310"/>
      <c r="AT842" s="310"/>
      <c r="AU842" s="310"/>
      <c r="AV842" s="310"/>
      <c r="AW842" s="310"/>
      <c r="AX842" s="310"/>
    </row>
    <row r="843" spans="1:50" ht="58.5" customHeight="1" x14ac:dyDescent="0.15">
      <c r="A843" s="396">
        <v>7</v>
      </c>
      <c r="B843" s="396">
        <v>1</v>
      </c>
      <c r="C843" s="415" t="s">
        <v>602</v>
      </c>
      <c r="D843" s="407"/>
      <c r="E843" s="407"/>
      <c r="F843" s="407"/>
      <c r="G843" s="407"/>
      <c r="H843" s="407"/>
      <c r="I843" s="407"/>
      <c r="J843" s="408">
        <v>4010405001654</v>
      </c>
      <c r="K843" s="409"/>
      <c r="L843" s="409"/>
      <c r="M843" s="409"/>
      <c r="N843" s="409"/>
      <c r="O843" s="409"/>
      <c r="P843" s="308" t="s">
        <v>603</v>
      </c>
      <c r="Q843" s="309"/>
      <c r="R843" s="309"/>
      <c r="S843" s="309"/>
      <c r="T843" s="309"/>
      <c r="U843" s="309"/>
      <c r="V843" s="309"/>
      <c r="W843" s="309"/>
      <c r="X843" s="309"/>
      <c r="Y843" s="319">
        <v>783</v>
      </c>
      <c r="Z843" s="320"/>
      <c r="AA843" s="320"/>
      <c r="AB843" s="321"/>
      <c r="AC843" s="317" t="s">
        <v>610</v>
      </c>
      <c r="AD843" s="318"/>
      <c r="AE843" s="318"/>
      <c r="AF843" s="318"/>
      <c r="AG843" s="318"/>
      <c r="AH843" s="312" t="s">
        <v>618</v>
      </c>
      <c r="AI843" s="313"/>
      <c r="AJ843" s="313"/>
      <c r="AK843" s="313"/>
      <c r="AL843" s="314" t="s">
        <v>618</v>
      </c>
      <c r="AM843" s="315"/>
      <c r="AN843" s="315"/>
      <c r="AO843" s="316"/>
      <c r="AP843" s="310" t="s">
        <v>692</v>
      </c>
      <c r="AQ843" s="310"/>
      <c r="AR843" s="310"/>
      <c r="AS843" s="310"/>
      <c r="AT843" s="310"/>
      <c r="AU843" s="310"/>
      <c r="AV843" s="310"/>
      <c r="AW843" s="310"/>
      <c r="AX843" s="310"/>
    </row>
    <row r="844" spans="1:50" ht="60" customHeight="1" x14ac:dyDescent="0.15">
      <c r="A844" s="396">
        <v>8</v>
      </c>
      <c r="B844" s="396">
        <v>1</v>
      </c>
      <c r="C844" s="415" t="s">
        <v>604</v>
      </c>
      <c r="D844" s="407"/>
      <c r="E844" s="407"/>
      <c r="F844" s="407"/>
      <c r="G844" s="407"/>
      <c r="H844" s="407"/>
      <c r="I844" s="407"/>
      <c r="J844" s="408">
        <v>7370005002147</v>
      </c>
      <c r="K844" s="409"/>
      <c r="L844" s="409"/>
      <c r="M844" s="409"/>
      <c r="N844" s="409"/>
      <c r="O844" s="409"/>
      <c r="P844" s="308" t="s">
        <v>605</v>
      </c>
      <c r="Q844" s="309"/>
      <c r="R844" s="309"/>
      <c r="S844" s="309"/>
      <c r="T844" s="309"/>
      <c r="U844" s="309"/>
      <c r="V844" s="309"/>
      <c r="W844" s="309"/>
      <c r="X844" s="309"/>
      <c r="Y844" s="319">
        <v>630</v>
      </c>
      <c r="Z844" s="320"/>
      <c r="AA844" s="320"/>
      <c r="AB844" s="321"/>
      <c r="AC844" s="317" t="s">
        <v>610</v>
      </c>
      <c r="AD844" s="318"/>
      <c r="AE844" s="318"/>
      <c r="AF844" s="318"/>
      <c r="AG844" s="318"/>
      <c r="AH844" s="312" t="s">
        <v>618</v>
      </c>
      <c r="AI844" s="313"/>
      <c r="AJ844" s="313"/>
      <c r="AK844" s="313"/>
      <c r="AL844" s="314" t="s">
        <v>618</v>
      </c>
      <c r="AM844" s="315"/>
      <c r="AN844" s="315"/>
      <c r="AO844" s="316"/>
      <c r="AP844" s="310" t="s">
        <v>691</v>
      </c>
      <c r="AQ844" s="310"/>
      <c r="AR844" s="310"/>
      <c r="AS844" s="310"/>
      <c r="AT844" s="310"/>
      <c r="AU844" s="310"/>
      <c r="AV844" s="310"/>
      <c r="AW844" s="310"/>
      <c r="AX844" s="310"/>
    </row>
    <row r="845" spans="1:50" ht="72.75" customHeight="1" x14ac:dyDescent="0.15">
      <c r="A845" s="396">
        <v>9</v>
      </c>
      <c r="B845" s="396">
        <v>1</v>
      </c>
      <c r="C845" s="415" t="s">
        <v>606</v>
      </c>
      <c r="D845" s="407"/>
      <c r="E845" s="407"/>
      <c r="F845" s="407"/>
      <c r="G845" s="407"/>
      <c r="H845" s="407"/>
      <c r="I845" s="407"/>
      <c r="J845" s="408">
        <v>1240005004054</v>
      </c>
      <c r="K845" s="409"/>
      <c r="L845" s="409"/>
      <c r="M845" s="409"/>
      <c r="N845" s="409"/>
      <c r="O845" s="409"/>
      <c r="P845" s="308" t="s">
        <v>607</v>
      </c>
      <c r="Q845" s="309"/>
      <c r="R845" s="309"/>
      <c r="S845" s="309"/>
      <c r="T845" s="309"/>
      <c r="U845" s="309"/>
      <c r="V845" s="309"/>
      <c r="W845" s="309"/>
      <c r="X845" s="309"/>
      <c r="Y845" s="319">
        <v>619</v>
      </c>
      <c r="Z845" s="320"/>
      <c r="AA845" s="320"/>
      <c r="AB845" s="321"/>
      <c r="AC845" s="317" t="s">
        <v>610</v>
      </c>
      <c r="AD845" s="318"/>
      <c r="AE845" s="318"/>
      <c r="AF845" s="318"/>
      <c r="AG845" s="318"/>
      <c r="AH845" s="312" t="s">
        <v>618</v>
      </c>
      <c r="AI845" s="313"/>
      <c r="AJ845" s="313"/>
      <c r="AK845" s="313"/>
      <c r="AL845" s="314" t="s">
        <v>618</v>
      </c>
      <c r="AM845" s="315"/>
      <c r="AN845" s="315"/>
      <c r="AO845" s="316"/>
      <c r="AP845" s="310" t="s">
        <v>693</v>
      </c>
      <c r="AQ845" s="310"/>
      <c r="AR845" s="310"/>
      <c r="AS845" s="310"/>
      <c r="AT845" s="310"/>
      <c r="AU845" s="310"/>
      <c r="AV845" s="310"/>
      <c r="AW845" s="310"/>
      <c r="AX845" s="310"/>
    </row>
    <row r="846" spans="1:50" ht="59.25" customHeight="1" x14ac:dyDescent="0.15">
      <c r="A846" s="396">
        <v>10</v>
      </c>
      <c r="B846" s="396">
        <v>1</v>
      </c>
      <c r="C846" s="415" t="s">
        <v>608</v>
      </c>
      <c r="D846" s="407"/>
      <c r="E846" s="407"/>
      <c r="F846" s="407"/>
      <c r="G846" s="407"/>
      <c r="H846" s="407"/>
      <c r="I846" s="407"/>
      <c r="J846" s="408">
        <v>5050005005266</v>
      </c>
      <c r="K846" s="409"/>
      <c r="L846" s="409"/>
      <c r="M846" s="409"/>
      <c r="N846" s="409"/>
      <c r="O846" s="409"/>
      <c r="P846" s="308" t="s">
        <v>609</v>
      </c>
      <c r="Q846" s="309"/>
      <c r="R846" s="309"/>
      <c r="S846" s="309"/>
      <c r="T846" s="309"/>
      <c r="U846" s="309"/>
      <c r="V846" s="309"/>
      <c r="W846" s="309"/>
      <c r="X846" s="309"/>
      <c r="Y846" s="319">
        <v>608</v>
      </c>
      <c r="Z846" s="320"/>
      <c r="AA846" s="320"/>
      <c r="AB846" s="321"/>
      <c r="AC846" s="317" t="s">
        <v>610</v>
      </c>
      <c r="AD846" s="318"/>
      <c r="AE846" s="318"/>
      <c r="AF846" s="318"/>
      <c r="AG846" s="318"/>
      <c r="AH846" s="312" t="s">
        <v>618</v>
      </c>
      <c r="AI846" s="313"/>
      <c r="AJ846" s="313"/>
      <c r="AK846" s="313"/>
      <c r="AL846" s="314" t="s">
        <v>618</v>
      </c>
      <c r="AM846" s="315"/>
      <c r="AN846" s="315"/>
      <c r="AO846" s="316"/>
      <c r="AP846" s="310" t="s">
        <v>687</v>
      </c>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525</v>
      </c>
      <c r="AI869" s="346"/>
      <c r="AJ869" s="346"/>
      <c r="AK869" s="346"/>
      <c r="AL869" s="346" t="s">
        <v>22</v>
      </c>
      <c r="AM869" s="346"/>
      <c r="AN869" s="346"/>
      <c r="AO869" s="417"/>
      <c r="AP869" s="418" t="s">
        <v>435</v>
      </c>
      <c r="AQ869" s="418"/>
      <c r="AR869" s="418"/>
      <c r="AS869" s="418"/>
      <c r="AT869" s="418"/>
      <c r="AU869" s="418"/>
      <c r="AV869" s="418"/>
      <c r="AW869" s="418"/>
      <c r="AX869" s="418"/>
    </row>
    <row r="870" spans="1:50" ht="35.25" customHeight="1" x14ac:dyDescent="0.15">
      <c r="A870" s="396">
        <v>1</v>
      </c>
      <c r="B870" s="396">
        <v>1</v>
      </c>
      <c r="C870" s="415" t="s">
        <v>611</v>
      </c>
      <c r="D870" s="407"/>
      <c r="E870" s="407"/>
      <c r="F870" s="407"/>
      <c r="G870" s="407"/>
      <c r="H870" s="407"/>
      <c r="I870" s="407"/>
      <c r="J870" s="408">
        <v>1010005006890</v>
      </c>
      <c r="K870" s="409"/>
      <c r="L870" s="409"/>
      <c r="M870" s="409"/>
      <c r="N870" s="409"/>
      <c r="O870" s="409"/>
      <c r="P870" s="308" t="s">
        <v>612</v>
      </c>
      <c r="Q870" s="309"/>
      <c r="R870" s="309"/>
      <c r="S870" s="309"/>
      <c r="T870" s="309"/>
      <c r="U870" s="309"/>
      <c r="V870" s="309"/>
      <c r="W870" s="309"/>
      <c r="X870" s="309"/>
      <c r="Y870" s="319">
        <v>105</v>
      </c>
      <c r="Z870" s="320"/>
      <c r="AA870" s="320"/>
      <c r="AB870" s="321"/>
      <c r="AC870" s="317" t="s">
        <v>610</v>
      </c>
      <c r="AD870" s="318"/>
      <c r="AE870" s="318"/>
      <c r="AF870" s="318"/>
      <c r="AG870" s="318"/>
      <c r="AH870" s="410" t="s">
        <v>618</v>
      </c>
      <c r="AI870" s="411"/>
      <c r="AJ870" s="411"/>
      <c r="AK870" s="411"/>
      <c r="AL870" s="314" t="s">
        <v>618</v>
      </c>
      <c r="AM870" s="315"/>
      <c r="AN870" s="315"/>
      <c r="AO870" s="316"/>
      <c r="AP870" s="310" t="s">
        <v>687</v>
      </c>
      <c r="AQ870" s="310"/>
      <c r="AR870" s="310"/>
      <c r="AS870" s="310"/>
      <c r="AT870" s="310"/>
      <c r="AU870" s="310"/>
      <c r="AV870" s="310"/>
      <c r="AW870" s="310"/>
      <c r="AX870" s="310"/>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7"/>
      <c r="AD871" s="317"/>
      <c r="AE871" s="317"/>
      <c r="AF871" s="317"/>
      <c r="AG871" s="317"/>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525</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7"/>
      <c r="AD903" s="318"/>
      <c r="AE903" s="318"/>
      <c r="AF903" s="318"/>
      <c r="AG903" s="318"/>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7"/>
      <c r="AD904" s="317"/>
      <c r="AE904" s="317"/>
      <c r="AF904" s="317"/>
      <c r="AG904" s="317"/>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525</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525</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525</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525</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525</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61"/>
      <c r="E1101" s="251" t="s">
        <v>398</v>
      </c>
      <c r="F1101" s="861"/>
      <c r="G1101" s="861"/>
      <c r="H1101" s="861"/>
      <c r="I1101" s="861"/>
      <c r="J1101" s="251" t="s">
        <v>434</v>
      </c>
      <c r="K1101" s="251"/>
      <c r="L1101" s="251"/>
      <c r="M1101" s="251"/>
      <c r="N1101" s="251"/>
      <c r="O1101" s="251"/>
      <c r="P1101" s="344" t="s">
        <v>28</v>
      </c>
      <c r="Q1101" s="344"/>
      <c r="R1101" s="344"/>
      <c r="S1101" s="344"/>
      <c r="T1101" s="344"/>
      <c r="U1101" s="344"/>
      <c r="V1101" s="344"/>
      <c r="W1101" s="344"/>
      <c r="X1101" s="344"/>
      <c r="Y1101" s="251" t="s">
        <v>436</v>
      </c>
      <c r="Z1101" s="861"/>
      <c r="AA1101" s="861"/>
      <c r="AB1101" s="861"/>
      <c r="AC1101" s="251" t="s">
        <v>379</v>
      </c>
      <c r="AD1101" s="251"/>
      <c r="AE1101" s="251"/>
      <c r="AF1101" s="251"/>
      <c r="AG1101" s="251"/>
      <c r="AH1101" s="344" t="s">
        <v>393</v>
      </c>
      <c r="AI1101" s="345"/>
      <c r="AJ1101" s="345"/>
      <c r="AK1101" s="345"/>
      <c r="AL1101" s="345" t="s">
        <v>22</v>
      </c>
      <c r="AM1101" s="345"/>
      <c r="AN1101" s="345"/>
      <c r="AO1101" s="864"/>
      <c r="AP1101" s="418" t="s">
        <v>470</v>
      </c>
      <c r="AQ1101" s="418"/>
      <c r="AR1101" s="418"/>
      <c r="AS1101" s="418"/>
      <c r="AT1101" s="418"/>
      <c r="AU1101" s="418"/>
      <c r="AV1101" s="418"/>
      <c r="AW1101" s="418"/>
      <c r="AX1101" s="418"/>
    </row>
    <row r="1102" spans="1:50" ht="30" customHeight="1" x14ac:dyDescent="0.15">
      <c r="A1102" s="396">
        <v>1</v>
      </c>
      <c r="B1102" s="396">
        <v>1</v>
      </c>
      <c r="C1102" s="863"/>
      <c r="D1102" s="863"/>
      <c r="E1102" s="249" t="s">
        <v>684</v>
      </c>
      <c r="F1102" s="862"/>
      <c r="G1102" s="862"/>
      <c r="H1102" s="862"/>
      <c r="I1102" s="862"/>
      <c r="J1102" s="408" t="s">
        <v>694</v>
      </c>
      <c r="K1102" s="409"/>
      <c r="L1102" s="409"/>
      <c r="M1102" s="409"/>
      <c r="N1102" s="409"/>
      <c r="O1102" s="409"/>
      <c r="P1102" s="308" t="s">
        <v>687</v>
      </c>
      <c r="Q1102" s="309"/>
      <c r="R1102" s="309"/>
      <c r="S1102" s="309"/>
      <c r="T1102" s="309"/>
      <c r="U1102" s="309"/>
      <c r="V1102" s="309"/>
      <c r="W1102" s="309"/>
      <c r="X1102" s="309"/>
      <c r="Y1102" s="319" t="s">
        <v>687</v>
      </c>
      <c r="Z1102" s="320"/>
      <c r="AA1102" s="320"/>
      <c r="AB1102" s="321"/>
      <c r="AC1102" s="311"/>
      <c r="AD1102" s="311"/>
      <c r="AE1102" s="311"/>
      <c r="AF1102" s="311"/>
      <c r="AG1102" s="311"/>
      <c r="AH1102" s="312" t="s">
        <v>695</v>
      </c>
      <c r="AI1102" s="313"/>
      <c r="AJ1102" s="313"/>
      <c r="AK1102" s="313"/>
      <c r="AL1102" s="314" t="s">
        <v>687</v>
      </c>
      <c r="AM1102" s="315"/>
      <c r="AN1102" s="315"/>
      <c r="AO1102" s="316"/>
      <c r="AP1102" s="310" t="s">
        <v>687</v>
      </c>
      <c r="AQ1102" s="310"/>
      <c r="AR1102" s="310"/>
      <c r="AS1102" s="310"/>
      <c r="AT1102" s="310"/>
      <c r="AU1102" s="310"/>
      <c r="AV1102" s="310"/>
      <c r="AW1102" s="310"/>
      <c r="AX1102" s="310"/>
    </row>
    <row r="1103" spans="1:50" ht="30" hidden="1" customHeight="1" x14ac:dyDescent="0.15">
      <c r="A1103" s="396">
        <v>2</v>
      </c>
      <c r="B1103" s="396">
        <v>1</v>
      </c>
      <c r="C1103" s="863"/>
      <c r="D1103" s="863"/>
      <c r="E1103" s="862"/>
      <c r="F1103" s="862"/>
      <c r="G1103" s="862"/>
      <c r="H1103" s="862"/>
      <c r="I1103" s="862"/>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63"/>
      <c r="D1104" s="863"/>
      <c r="E1104" s="862"/>
      <c r="F1104" s="862"/>
      <c r="G1104" s="862"/>
      <c r="H1104" s="862"/>
      <c r="I1104" s="862"/>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63"/>
      <c r="D1105" s="863"/>
      <c r="E1105" s="862"/>
      <c r="F1105" s="862"/>
      <c r="G1105" s="862"/>
      <c r="H1105" s="862"/>
      <c r="I1105" s="862"/>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63"/>
      <c r="D1106" s="863"/>
      <c r="E1106" s="862"/>
      <c r="F1106" s="862"/>
      <c r="G1106" s="862"/>
      <c r="H1106" s="862"/>
      <c r="I1106" s="862"/>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63"/>
      <c r="D1107" s="863"/>
      <c r="E1107" s="862"/>
      <c r="F1107" s="862"/>
      <c r="G1107" s="862"/>
      <c r="H1107" s="862"/>
      <c r="I1107" s="862"/>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63"/>
      <c r="D1108" s="863"/>
      <c r="E1108" s="862"/>
      <c r="F1108" s="862"/>
      <c r="G1108" s="862"/>
      <c r="H1108" s="862"/>
      <c r="I1108" s="862"/>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63"/>
      <c r="D1109" s="863"/>
      <c r="E1109" s="862"/>
      <c r="F1109" s="862"/>
      <c r="G1109" s="862"/>
      <c r="H1109" s="862"/>
      <c r="I1109" s="862"/>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63"/>
      <c r="D1110" s="863"/>
      <c r="E1110" s="862"/>
      <c r="F1110" s="862"/>
      <c r="G1110" s="862"/>
      <c r="H1110" s="862"/>
      <c r="I1110" s="862"/>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63"/>
      <c r="D1111" s="863"/>
      <c r="E1111" s="862"/>
      <c r="F1111" s="862"/>
      <c r="G1111" s="862"/>
      <c r="H1111" s="862"/>
      <c r="I1111" s="862"/>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63"/>
      <c r="D1112" s="863"/>
      <c r="E1112" s="862"/>
      <c r="F1112" s="862"/>
      <c r="G1112" s="862"/>
      <c r="H1112" s="862"/>
      <c r="I1112" s="862"/>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63"/>
      <c r="D1113" s="863"/>
      <c r="E1113" s="862"/>
      <c r="F1113" s="862"/>
      <c r="G1113" s="862"/>
      <c r="H1113" s="862"/>
      <c r="I1113" s="862"/>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63"/>
      <c r="D1114" s="863"/>
      <c r="E1114" s="862"/>
      <c r="F1114" s="862"/>
      <c r="G1114" s="862"/>
      <c r="H1114" s="862"/>
      <c r="I1114" s="862"/>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63"/>
      <c r="D1115" s="863"/>
      <c r="E1115" s="862"/>
      <c r="F1115" s="862"/>
      <c r="G1115" s="862"/>
      <c r="H1115" s="862"/>
      <c r="I1115" s="862"/>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63"/>
      <c r="D1116" s="863"/>
      <c r="E1116" s="862"/>
      <c r="F1116" s="862"/>
      <c r="G1116" s="862"/>
      <c r="H1116" s="862"/>
      <c r="I1116" s="862"/>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63"/>
      <c r="D1117" s="863"/>
      <c r="E1117" s="862"/>
      <c r="F1117" s="862"/>
      <c r="G1117" s="862"/>
      <c r="H1117" s="862"/>
      <c r="I1117" s="862"/>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63"/>
      <c r="D1118" s="863"/>
      <c r="E1118" s="862"/>
      <c r="F1118" s="862"/>
      <c r="G1118" s="862"/>
      <c r="H1118" s="862"/>
      <c r="I1118" s="862"/>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63"/>
      <c r="D1119" s="863"/>
      <c r="E1119" s="249"/>
      <c r="F1119" s="862"/>
      <c r="G1119" s="862"/>
      <c r="H1119" s="862"/>
      <c r="I1119" s="862"/>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63"/>
      <c r="D1120" s="863"/>
      <c r="E1120" s="862"/>
      <c r="F1120" s="862"/>
      <c r="G1120" s="862"/>
      <c r="H1120" s="862"/>
      <c r="I1120" s="862"/>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63"/>
      <c r="D1121" s="863"/>
      <c r="E1121" s="862"/>
      <c r="F1121" s="862"/>
      <c r="G1121" s="862"/>
      <c r="H1121" s="862"/>
      <c r="I1121" s="862"/>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63"/>
      <c r="D1122" s="863"/>
      <c r="E1122" s="862"/>
      <c r="F1122" s="862"/>
      <c r="G1122" s="862"/>
      <c r="H1122" s="862"/>
      <c r="I1122" s="862"/>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63"/>
      <c r="D1123" s="863"/>
      <c r="E1123" s="862"/>
      <c r="F1123" s="862"/>
      <c r="G1123" s="862"/>
      <c r="H1123" s="862"/>
      <c r="I1123" s="862"/>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63"/>
      <c r="D1124" s="863"/>
      <c r="E1124" s="862"/>
      <c r="F1124" s="862"/>
      <c r="G1124" s="862"/>
      <c r="H1124" s="862"/>
      <c r="I1124" s="862"/>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63"/>
      <c r="D1125" s="863"/>
      <c r="E1125" s="862"/>
      <c r="F1125" s="862"/>
      <c r="G1125" s="862"/>
      <c r="H1125" s="862"/>
      <c r="I1125" s="862"/>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63"/>
      <c r="D1126" s="863"/>
      <c r="E1126" s="862"/>
      <c r="F1126" s="862"/>
      <c r="G1126" s="862"/>
      <c r="H1126" s="862"/>
      <c r="I1126" s="862"/>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63"/>
      <c r="D1127" s="863"/>
      <c r="E1127" s="862"/>
      <c r="F1127" s="862"/>
      <c r="G1127" s="862"/>
      <c r="H1127" s="862"/>
      <c r="I1127" s="862"/>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63"/>
      <c r="D1128" s="863"/>
      <c r="E1128" s="862"/>
      <c r="F1128" s="862"/>
      <c r="G1128" s="862"/>
      <c r="H1128" s="862"/>
      <c r="I1128" s="862"/>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63"/>
      <c r="D1129" s="863"/>
      <c r="E1129" s="862"/>
      <c r="F1129" s="862"/>
      <c r="G1129" s="862"/>
      <c r="H1129" s="862"/>
      <c r="I1129" s="862"/>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63"/>
      <c r="D1130" s="863"/>
      <c r="E1130" s="862"/>
      <c r="F1130" s="862"/>
      <c r="G1130" s="862"/>
      <c r="H1130" s="862"/>
      <c r="I1130" s="862"/>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63"/>
      <c r="D1131" s="863"/>
      <c r="E1131" s="862"/>
      <c r="F1131" s="862"/>
      <c r="G1131" s="862"/>
      <c r="H1131" s="862"/>
      <c r="I1131" s="862"/>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8:AO866">
    <cfRule type="expression" dxfId="2497" priority="6193">
      <formula>IF(AND(AL838&gt;=0, RIGHT(TEXT(AL838,"0.#"),1)&lt;&gt;"."),TRUE,FALSE)</formula>
    </cfRule>
    <cfRule type="expression" dxfId="2496" priority="6194">
      <formula>IF(AND(AL838&gt;=0, RIGHT(TEXT(AL838,"0.#"),1)="."),TRUE,FALSE)</formula>
    </cfRule>
    <cfRule type="expression" dxfId="2495" priority="6195">
      <formula>IF(AND(AL838&lt;0, RIGHT(TEXT(AL838,"0.#"),1)&lt;&gt;"."),TRUE,FALSE)</formula>
    </cfRule>
    <cfRule type="expression" dxfId="2494" priority="6196">
      <formula>IF(AND(AL838&lt;0, RIGHT(TEXT(AL838,"0.#"),1)="."),TRUE,FALSE)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7">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1">
    <cfRule type="expression" dxfId="1981" priority="1631">
      <formula>IF(RIGHT(TEXT(Y871,"0.#"),1)=".",FALSE,TRUE)</formula>
    </cfRule>
    <cfRule type="expression" dxfId="1980" priority="1632">
      <formula>IF(RIGHT(TEXT(Y871,"0.#"),1)=".",TRUE,FALSE)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17"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7" sqref="Q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617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621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617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621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621</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401"/>
      <c r="AA2" s="402"/>
      <c r="AB2" s="1019" t="s">
        <v>12</v>
      </c>
      <c r="AC2" s="1020"/>
      <c r="AD2" s="102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16"/>
      <c r="Z3" s="1017"/>
      <c r="AA3" s="1018"/>
      <c r="AB3" s="1022"/>
      <c r="AC3" s="1023"/>
      <c r="AD3" s="1024"/>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401"/>
      <c r="AA9" s="402"/>
      <c r="AB9" s="1019" t="s">
        <v>12</v>
      </c>
      <c r="AC9" s="1020"/>
      <c r="AD9" s="102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16"/>
      <c r="Z10" s="1017"/>
      <c r="AA10" s="1018"/>
      <c r="AB10" s="1022"/>
      <c r="AC10" s="1023"/>
      <c r="AD10" s="1024"/>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401"/>
      <c r="AA16" s="402"/>
      <c r="AB16" s="1019" t="s">
        <v>12</v>
      </c>
      <c r="AC16" s="1020"/>
      <c r="AD16" s="102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16"/>
      <c r="Z17" s="1017"/>
      <c r="AA17" s="1018"/>
      <c r="AB17" s="1022"/>
      <c r="AC17" s="1023"/>
      <c r="AD17" s="1024"/>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401"/>
      <c r="AA23" s="402"/>
      <c r="AB23" s="1019" t="s">
        <v>12</v>
      </c>
      <c r="AC23" s="1020"/>
      <c r="AD23" s="102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16"/>
      <c r="Z24" s="1017"/>
      <c r="AA24" s="1018"/>
      <c r="AB24" s="1022"/>
      <c r="AC24" s="1023"/>
      <c r="AD24" s="1024"/>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401"/>
      <c r="AA30" s="402"/>
      <c r="AB30" s="1019" t="s">
        <v>12</v>
      </c>
      <c r="AC30" s="1020"/>
      <c r="AD30" s="102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16"/>
      <c r="Z31" s="1017"/>
      <c r="AA31" s="1018"/>
      <c r="AB31" s="1022"/>
      <c r="AC31" s="1023"/>
      <c r="AD31" s="1024"/>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401"/>
      <c r="AA37" s="402"/>
      <c r="AB37" s="1019" t="s">
        <v>12</v>
      </c>
      <c r="AC37" s="1020"/>
      <c r="AD37" s="102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16"/>
      <c r="Z38" s="1017"/>
      <c r="AA38" s="1018"/>
      <c r="AB38" s="1022"/>
      <c r="AC38" s="1023"/>
      <c r="AD38" s="1024"/>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401"/>
      <c r="AA44" s="402"/>
      <c r="AB44" s="1019" t="s">
        <v>12</v>
      </c>
      <c r="AC44" s="1020"/>
      <c r="AD44" s="102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16"/>
      <c r="Z45" s="1017"/>
      <c r="AA45" s="1018"/>
      <c r="AB45" s="1022"/>
      <c r="AC45" s="1023"/>
      <c r="AD45" s="1024"/>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401"/>
      <c r="AA51" s="402"/>
      <c r="AB51" s="361" t="s">
        <v>12</v>
      </c>
      <c r="AC51" s="1020"/>
      <c r="AD51" s="102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16"/>
      <c r="Z52" s="1017"/>
      <c r="AA52" s="1018"/>
      <c r="AB52" s="1022"/>
      <c r="AC52" s="1023"/>
      <c r="AD52" s="1024"/>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401"/>
      <c r="AA58" s="402"/>
      <c r="AB58" s="1019" t="s">
        <v>12</v>
      </c>
      <c r="AC58" s="1020"/>
      <c r="AD58" s="102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16"/>
      <c r="Z59" s="1017"/>
      <c r="AA59" s="1018"/>
      <c r="AB59" s="1022"/>
      <c r="AC59" s="1023"/>
      <c r="AD59" s="1024"/>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401"/>
      <c r="AA65" s="402"/>
      <c r="AB65" s="1019" t="s">
        <v>12</v>
      </c>
      <c r="AC65" s="1020"/>
      <c r="AD65" s="102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16"/>
      <c r="Z66" s="1017"/>
      <c r="AA66" s="1018"/>
      <c r="AB66" s="1022"/>
      <c r="AC66" s="1023"/>
      <c r="AD66" s="1024"/>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7"/>
      <c r="B6" s="1048"/>
      <c r="C6" s="1048"/>
      <c r="D6" s="1048"/>
      <c r="E6" s="1048"/>
      <c r="F6" s="1049"/>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7"/>
      <c r="B7" s="1048"/>
      <c r="C7" s="1048"/>
      <c r="D7" s="1048"/>
      <c r="E7" s="1048"/>
      <c r="F7" s="1049"/>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7"/>
      <c r="B8" s="1048"/>
      <c r="C8" s="1048"/>
      <c r="D8" s="1048"/>
      <c r="E8" s="1048"/>
      <c r="F8" s="1049"/>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7"/>
      <c r="B9" s="1048"/>
      <c r="C9" s="1048"/>
      <c r="D9" s="1048"/>
      <c r="E9" s="1048"/>
      <c r="F9" s="1049"/>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7"/>
      <c r="B10" s="1048"/>
      <c r="C10" s="1048"/>
      <c r="D10" s="1048"/>
      <c r="E10" s="1048"/>
      <c r="F10" s="1049"/>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7"/>
      <c r="B11" s="1048"/>
      <c r="C11" s="1048"/>
      <c r="D11" s="1048"/>
      <c r="E11" s="1048"/>
      <c r="F11" s="1049"/>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7"/>
      <c r="B12" s="1048"/>
      <c r="C12" s="1048"/>
      <c r="D12" s="1048"/>
      <c r="E12" s="1048"/>
      <c r="F12" s="1049"/>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7"/>
      <c r="B13" s="1048"/>
      <c r="C13" s="1048"/>
      <c r="D13" s="1048"/>
      <c r="E13" s="1048"/>
      <c r="F13" s="1049"/>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7"/>
      <c r="B14" s="1048"/>
      <c r="C14" s="1048"/>
      <c r="D14" s="1048"/>
      <c r="E14" s="1048"/>
      <c r="F14" s="1049"/>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7"/>
      <c r="B19" s="1048"/>
      <c r="C19" s="1048"/>
      <c r="D19" s="1048"/>
      <c r="E19" s="1048"/>
      <c r="F19" s="1049"/>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7"/>
      <c r="B20" s="1048"/>
      <c r="C20" s="1048"/>
      <c r="D20" s="1048"/>
      <c r="E20" s="1048"/>
      <c r="F20" s="1049"/>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7"/>
      <c r="B21" s="1048"/>
      <c r="C21" s="1048"/>
      <c r="D21" s="1048"/>
      <c r="E21" s="1048"/>
      <c r="F21" s="1049"/>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7"/>
      <c r="B22" s="1048"/>
      <c r="C22" s="1048"/>
      <c r="D22" s="1048"/>
      <c r="E22" s="1048"/>
      <c r="F22" s="1049"/>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7"/>
      <c r="B23" s="1048"/>
      <c r="C23" s="1048"/>
      <c r="D23" s="1048"/>
      <c r="E23" s="1048"/>
      <c r="F23" s="1049"/>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7"/>
      <c r="B24" s="1048"/>
      <c r="C24" s="1048"/>
      <c r="D24" s="1048"/>
      <c r="E24" s="1048"/>
      <c r="F24" s="1049"/>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7"/>
      <c r="B25" s="1048"/>
      <c r="C25" s="1048"/>
      <c r="D25" s="1048"/>
      <c r="E25" s="1048"/>
      <c r="F25" s="1049"/>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7"/>
      <c r="B26" s="1048"/>
      <c r="C26" s="1048"/>
      <c r="D26" s="1048"/>
      <c r="E26" s="1048"/>
      <c r="F26" s="1049"/>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7"/>
      <c r="B27" s="1048"/>
      <c r="C27" s="1048"/>
      <c r="D27" s="1048"/>
      <c r="E27" s="1048"/>
      <c r="F27" s="1049"/>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7"/>
      <c r="B32" s="1048"/>
      <c r="C32" s="1048"/>
      <c r="D32" s="1048"/>
      <c r="E32" s="1048"/>
      <c r="F32" s="1049"/>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7"/>
      <c r="B33" s="1048"/>
      <c r="C33" s="1048"/>
      <c r="D33" s="1048"/>
      <c r="E33" s="1048"/>
      <c r="F33" s="1049"/>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7"/>
      <c r="B34" s="1048"/>
      <c r="C34" s="1048"/>
      <c r="D34" s="1048"/>
      <c r="E34" s="1048"/>
      <c r="F34" s="1049"/>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7"/>
      <c r="B35" s="1048"/>
      <c r="C35" s="1048"/>
      <c r="D35" s="1048"/>
      <c r="E35" s="1048"/>
      <c r="F35" s="1049"/>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7"/>
      <c r="B36" s="1048"/>
      <c r="C36" s="1048"/>
      <c r="D36" s="1048"/>
      <c r="E36" s="1048"/>
      <c r="F36" s="1049"/>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7"/>
      <c r="B37" s="1048"/>
      <c r="C37" s="1048"/>
      <c r="D37" s="1048"/>
      <c r="E37" s="1048"/>
      <c r="F37" s="1049"/>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7"/>
      <c r="B38" s="1048"/>
      <c r="C38" s="1048"/>
      <c r="D38" s="1048"/>
      <c r="E38" s="1048"/>
      <c r="F38" s="1049"/>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7"/>
      <c r="B39" s="1048"/>
      <c r="C39" s="1048"/>
      <c r="D39" s="1048"/>
      <c r="E39" s="1048"/>
      <c r="F39" s="1049"/>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7"/>
      <c r="B40" s="1048"/>
      <c r="C40" s="1048"/>
      <c r="D40" s="1048"/>
      <c r="E40" s="1048"/>
      <c r="F40" s="104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7"/>
      <c r="B45" s="1048"/>
      <c r="C45" s="1048"/>
      <c r="D45" s="1048"/>
      <c r="E45" s="1048"/>
      <c r="F45" s="1049"/>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7"/>
      <c r="B46" s="1048"/>
      <c r="C46" s="1048"/>
      <c r="D46" s="1048"/>
      <c r="E46" s="1048"/>
      <c r="F46" s="1049"/>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7"/>
      <c r="B47" s="1048"/>
      <c r="C47" s="1048"/>
      <c r="D47" s="1048"/>
      <c r="E47" s="1048"/>
      <c r="F47" s="1049"/>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7"/>
      <c r="B48" s="1048"/>
      <c r="C48" s="1048"/>
      <c r="D48" s="1048"/>
      <c r="E48" s="1048"/>
      <c r="F48" s="1049"/>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7"/>
      <c r="B49" s="1048"/>
      <c r="C49" s="1048"/>
      <c r="D49" s="1048"/>
      <c r="E49" s="1048"/>
      <c r="F49" s="1049"/>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7"/>
      <c r="B50" s="1048"/>
      <c r="C50" s="1048"/>
      <c r="D50" s="1048"/>
      <c r="E50" s="1048"/>
      <c r="F50" s="1049"/>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7"/>
      <c r="B51" s="1048"/>
      <c r="C51" s="1048"/>
      <c r="D51" s="1048"/>
      <c r="E51" s="1048"/>
      <c r="F51" s="1049"/>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7"/>
      <c r="B52" s="1048"/>
      <c r="C52" s="1048"/>
      <c r="D52" s="1048"/>
      <c r="E52" s="1048"/>
      <c r="F52" s="1049"/>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7"/>
      <c r="B59" s="1048"/>
      <c r="C59" s="1048"/>
      <c r="D59" s="1048"/>
      <c r="E59" s="1048"/>
      <c r="F59" s="1049"/>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7"/>
      <c r="B60" s="1048"/>
      <c r="C60" s="1048"/>
      <c r="D60" s="1048"/>
      <c r="E60" s="1048"/>
      <c r="F60" s="1049"/>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7"/>
      <c r="B61" s="1048"/>
      <c r="C61" s="1048"/>
      <c r="D61" s="1048"/>
      <c r="E61" s="1048"/>
      <c r="F61" s="1049"/>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7"/>
      <c r="B62" s="1048"/>
      <c r="C62" s="1048"/>
      <c r="D62" s="1048"/>
      <c r="E62" s="1048"/>
      <c r="F62" s="1049"/>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7"/>
      <c r="B63" s="1048"/>
      <c r="C63" s="1048"/>
      <c r="D63" s="1048"/>
      <c r="E63" s="1048"/>
      <c r="F63" s="1049"/>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7"/>
      <c r="B64" s="1048"/>
      <c r="C64" s="1048"/>
      <c r="D64" s="1048"/>
      <c r="E64" s="1048"/>
      <c r="F64" s="1049"/>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7"/>
      <c r="B65" s="1048"/>
      <c r="C65" s="1048"/>
      <c r="D65" s="1048"/>
      <c r="E65" s="1048"/>
      <c r="F65" s="1049"/>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7"/>
      <c r="B66" s="1048"/>
      <c r="C66" s="1048"/>
      <c r="D66" s="1048"/>
      <c r="E66" s="1048"/>
      <c r="F66" s="1049"/>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7"/>
      <c r="B67" s="1048"/>
      <c r="C67" s="1048"/>
      <c r="D67" s="1048"/>
      <c r="E67" s="1048"/>
      <c r="F67" s="104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7"/>
      <c r="B72" s="1048"/>
      <c r="C72" s="1048"/>
      <c r="D72" s="1048"/>
      <c r="E72" s="1048"/>
      <c r="F72" s="1049"/>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7"/>
      <c r="B73" s="1048"/>
      <c r="C73" s="1048"/>
      <c r="D73" s="1048"/>
      <c r="E73" s="1048"/>
      <c r="F73" s="1049"/>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7"/>
      <c r="B74" s="1048"/>
      <c r="C74" s="1048"/>
      <c r="D74" s="1048"/>
      <c r="E74" s="1048"/>
      <c r="F74" s="1049"/>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7"/>
      <c r="B75" s="1048"/>
      <c r="C75" s="1048"/>
      <c r="D75" s="1048"/>
      <c r="E75" s="1048"/>
      <c r="F75" s="1049"/>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7"/>
      <c r="B76" s="1048"/>
      <c r="C76" s="1048"/>
      <c r="D76" s="1048"/>
      <c r="E76" s="1048"/>
      <c r="F76" s="1049"/>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7"/>
      <c r="B77" s="1048"/>
      <c r="C77" s="1048"/>
      <c r="D77" s="1048"/>
      <c r="E77" s="1048"/>
      <c r="F77" s="1049"/>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7"/>
      <c r="B78" s="1048"/>
      <c r="C78" s="1048"/>
      <c r="D78" s="1048"/>
      <c r="E78" s="1048"/>
      <c r="F78" s="1049"/>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7"/>
      <c r="B79" s="1048"/>
      <c r="C79" s="1048"/>
      <c r="D79" s="1048"/>
      <c r="E79" s="1048"/>
      <c r="F79" s="1049"/>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7"/>
      <c r="B80" s="1048"/>
      <c r="C80" s="1048"/>
      <c r="D80" s="1048"/>
      <c r="E80" s="1048"/>
      <c r="F80" s="104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7"/>
      <c r="B85" s="1048"/>
      <c r="C85" s="1048"/>
      <c r="D85" s="1048"/>
      <c r="E85" s="1048"/>
      <c r="F85" s="1049"/>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7"/>
      <c r="B86" s="1048"/>
      <c r="C86" s="1048"/>
      <c r="D86" s="1048"/>
      <c r="E86" s="1048"/>
      <c r="F86" s="1049"/>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7"/>
      <c r="B87" s="1048"/>
      <c r="C87" s="1048"/>
      <c r="D87" s="1048"/>
      <c r="E87" s="1048"/>
      <c r="F87" s="1049"/>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7"/>
      <c r="B88" s="1048"/>
      <c r="C88" s="1048"/>
      <c r="D88" s="1048"/>
      <c r="E88" s="1048"/>
      <c r="F88" s="1049"/>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7"/>
      <c r="B89" s="1048"/>
      <c r="C89" s="1048"/>
      <c r="D89" s="1048"/>
      <c r="E89" s="1048"/>
      <c r="F89" s="1049"/>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7"/>
      <c r="B90" s="1048"/>
      <c r="C90" s="1048"/>
      <c r="D90" s="1048"/>
      <c r="E90" s="1048"/>
      <c r="F90" s="1049"/>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7"/>
      <c r="B91" s="1048"/>
      <c r="C91" s="1048"/>
      <c r="D91" s="1048"/>
      <c r="E91" s="1048"/>
      <c r="F91" s="1049"/>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7"/>
      <c r="B92" s="1048"/>
      <c r="C92" s="1048"/>
      <c r="D92" s="1048"/>
      <c r="E92" s="1048"/>
      <c r="F92" s="1049"/>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7"/>
      <c r="B93" s="1048"/>
      <c r="C93" s="1048"/>
      <c r="D93" s="1048"/>
      <c r="E93" s="1048"/>
      <c r="F93" s="104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7"/>
      <c r="B98" s="1048"/>
      <c r="C98" s="1048"/>
      <c r="D98" s="1048"/>
      <c r="E98" s="1048"/>
      <c r="F98" s="1049"/>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7"/>
      <c r="B99" s="1048"/>
      <c r="C99" s="1048"/>
      <c r="D99" s="1048"/>
      <c r="E99" s="1048"/>
      <c r="F99" s="1049"/>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7"/>
      <c r="B100" s="1048"/>
      <c r="C100" s="1048"/>
      <c r="D100" s="1048"/>
      <c r="E100" s="1048"/>
      <c r="F100" s="1049"/>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7"/>
      <c r="B101" s="1048"/>
      <c r="C101" s="1048"/>
      <c r="D101" s="1048"/>
      <c r="E101" s="1048"/>
      <c r="F101" s="1049"/>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7"/>
      <c r="B102" s="1048"/>
      <c r="C102" s="1048"/>
      <c r="D102" s="1048"/>
      <c r="E102" s="1048"/>
      <c r="F102" s="1049"/>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7"/>
      <c r="B103" s="1048"/>
      <c r="C103" s="1048"/>
      <c r="D103" s="1048"/>
      <c r="E103" s="1048"/>
      <c r="F103" s="1049"/>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7"/>
      <c r="B104" s="1048"/>
      <c r="C104" s="1048"/>
      <c r="D104" s="1048"/>
      <c r="E104" s="1048"/>
      <c r="F104" s="1049"/>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7"/>
      <c r="B105" s="1048"/>
      <c r="C105" s="1048"/>
      <c r="D105" s="1048"/>
      <c r="E105" s="1048"/>
      <c r="F105" s="1049"/>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7"/>
      <c r="B112" s="1048"/>
      <c r="C112" s="1048"/>
      <c r="D112" s="1048"/>
      <c r="E112" s="1048"/>
      <c r="F112" s="1049"/>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7"/>
      <c r="B113" s="1048"/>
      <c r="C113" s="1048"/>
      <c r="D113" s="1048"/>
      <c r="E113" s="1048"/>
      <c r="F113" s="1049"/>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7"/>
      <c r="B114" s="1048"/>
      <c r="C114" s="1048"/>
      <c r="D114" s="1048"/>
      <c r="E114" s="1048"/>
      <c r="F114" s="1049"/>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7"/>
      <c r="B115" s="1048"/>
      <c r="C115" s="1048"/>
      <c r="D115" s="1048"/>
      <c r="E115" s="1048"/>
      <c r="F115" s="1049"/>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7"/>
      <c r="B116" s="1048"/>
      <c r="C116" s="1048"/>
      <c r="D116" s="1048"/>
      <c r="E116" s="1048"/>
      <c r="F116" s="1049"/>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7"/>
      <c r="B117" s="1048"/>
      <c r="C117" s="1048"/>
      <c r="D117" s="1048"/>
      <c r="E117" s="1048"/>
      <c r="F117" s="1049"/>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7"/>
      <c r="B118" s="1048"/>
      <c r="C118" s="1048"/>
      <c r="D118" s="1048"/>
      <c r="E118" s="1048"/>
      <c r="F118" s="1049"/>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7"/>
      <c r="B119" s="1048"/>
      <c r="C119" s="1048"/>
      <c r="D119" s="1048"/>
      <c r="E119" s="1048"/>
      <c r="F119" s="1049"/>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7"/>
      <c r="B120" s="1048"/>
      <c r="C120" s="1048"/>
      <c r="D120" s="1048"/>
      <c r="E120" s="1048"/>
      <c r="F120" s="104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7"/>
      <c r="B125" s="1048"/>
      <c r="C125" s="1048"/>
      <c r="D125" s="1048"/>
      <c r="E125" s="1048"/>
      <c r="F125" s="1049"/>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7"/>
      <c r="B126" s="1048"/>
      <c r="C126" s="1048"/>
      <c r="D126" s="1048"/>
      <c r="E126" s="1048"/>
      <c r="F126" s="1049"/>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7"/>
      <c r="B127" s="1048"/>
      <c r="C127" s="1048"/>
      <c r="D127" s="1048"/>
      <c r="E127" s="1048"/>
      <c r="F127" s="1049"/>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7"/>
      <c r="B128" s="1048"/>
      <c r="C128" s="1048"/>
      <c r="D128" s="1048"/>
      <c r="E128" s="1048"/>
      <c r="F128" s="1049"/>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7"/>
      <c r="B129" s="1048"/>
      <c r="C129" s="1048"/>
      <c r="D129" s="1048"/>
      <c r="E129" s="1048"/>
      <c r="F129" s="1049"/>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7"/>
      <c r="B130" s="1048"/>
      <c r="C130" s="1048"/>
      <c r="D130" s="1048"/>
      <c r="E130" s="1048"/>
      <c r="F130" s="1049"/>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7"/>
      <c r="B131" s="1048"/>
      <c r="C131" s="1048"/>
      <c r="D131" s="1048"/>
      <c r="E131" s="1048"/>
      <c r="F131" s="1049"/>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7"/>
      <c r="B132" s="1048"/>
      <c r="C132" s="1048"/>
      <c r="D132" s="1048"/>
      <c r="E132" s="1048"/>
      <c r="F132" s="1049"/>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7"/>
      <c r="B133" s="1048"/>
      <c r="C133" s="1048"/>
      <c r="D133" s="1048"/>
      <c r="E133" s="1048"/>
      <c r="F133" s="104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7"/>
      <c r="B138" s="1048"/>
      <c r="C138" s="1048"/>
      <c r="D138" s="1048"/>
      <c r="E138" s="1048"/>
      <c r="F138" s="1049"/>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7"/>
      <c r="B139" s="1048"/>
      <c r="C139" s="1048"/>
      <c r="D139" s="1048"/>
      <c r="E139" s="1048"/>
      <c r="F139" s="1049"/>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7"/>
      <c r="B140" s="1048"/>
      <c r="C140" s="1048"/>
      <c r="D140" s="1048"/>
      <c r="E140" s="1048"/>
      <c r="F140" s="1049"/>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7"/>
      <c r="B141" s="1048"/>
      <c r="C141" s="1048"/>
      <c r="D141" s="1048"/>
      <c r="E141" s="1048"/>
      <c r="F141" s="1049"/>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7"/>
      <c r="B142" s="1048"/>
      <c r="C142" s="1048"/>
      <c r="D142" s="1048"/>
      <c r="E142" s="1048"/>
      <c r="F142" s="1049"/>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7"/>
      <c r="B143" s="1048"/>
      <c r="C143" s="1048"/>
      <c r="D143" s="1048"/>
      <c r="E143" s="1048"/>
      <c r="F143" s="1049"/>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7"/>
      <c r="B144" s="1048"/>
      <c r="C144" s="1048"/>
      <c r="D144" s="1048"/>
      <c r="E144" s="1048"/>
      <c r="F144" s="1049"/>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7"/>
      <c r="B145" s="1048"/>
      <c r="C145" s="1048"/>
      <c r="D145" s="1048"/>
      <c r="E145" s="1048"/>
      <c r="F145" s="1049"/>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7"/>
      <c r="B146" s="1048"/>
      <c r="C146" s="1048"/>
      <c r="D146" s="1048"/>
      <c r="E146" s="1048"/>
      <c r="F146" s="104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7"/>
      <c r="B151" s="1048"/>
      <c r="C151" s="1048"/>
      <c r="D151" s="1048"/>
      <c r="E151" s="1048"/>
      <c r="F151" s="1049"/>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7"/>
      <c r="B152" s="1048"/>
      <c r="C152" s="1048"/>
      <c r="D152" s="1048"/>
      <c r="E152" s="1048"/>
      <c r="F152" s="1049"/>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7"/>
      <c r="B153" s="1048"/>
      <c r="C153" s="1048"/>
      <c r="D153" s="1048"/>
      <c r="E153" s="1048"/>
      <c r="F153" s="1049"/>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7"/>
      <c r="B154" s="1048"/>
      <c r="C154" s="1048"/>
      <c r="D154" s="1048"/>
      <c r="E154" s="1048"/>
      <c r="F154" s="1049"/>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7"/>
      <c r="B155" s="1048"/>
      <c r="C155" s="1048"/>
      <c r="D155" s="1048"/>
      <c r="E155" s="1048"/>
      <c r="F155" s="1049"/>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7"/>
      <c r="B156" s="1048"/>
      <c r="C156" s="1048"/>
      <c r="D156" s="1048"/>
      <c r="E156" s="1048"/>
      <c r="F156" s="1049"/>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7"/>
      <c r="B157" s="1048"/>
      <c r="C157" s="1048"/>
      <c r="D157" s="1048"/>
      <c r="E157" s="1048"/>
      <c r="F157" s="1049"/>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7"/>
      <c r="B158" s="1048"/>
      <c r="C158" s="1048"/>
      <c r="D158" s="1048"/>
      <c r="E158" s="1048"/>
      <c r="F158" s="1049"/>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7"/>
      <c r="B165" s="1048"/>
      <c r="C165" s="1048"/>
      <c r="D165" s="1048"/>
      <c r="E165" s="1048"/>
      <c r="F165" s="1049"/>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7"/>
      <c r="B166" s="1048"/>
      <c r="C166" s="1048"/>
      <c r="D166" s="1048"/>
      <c r="E166" s="1048"/>
      <c r="F166" s="1049"/>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7"/>
      <c r="B167" s="1048"/>
      <c r="C167" s="1048"/>
      <c r="D167" s="1048"/>
      <c r="E167" s="1048"/>
      <c r="F167" s="1049"/>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7"/>
      <c r="B168" s="1048"/>
      <c r="C168" s="1048"/>
      <c r="D168" s="1048"/>
      <c r="E168" s="1048"/>
      <c r="F168" s="1049"/>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7"/>
      <c r="B169" s="1048"/>
      <c r="C169" s="1048"/>
      <c r="D169" s="1048"/>
      <c r="E169" s="1048"/>
      <c r="F169" s="1049"/>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7"/>
      <c r="B170" s="1048"/>
      <c r="C170" s="1048"/>
      <c r="D170" s="1048"/>
      <c r="E170" s="1048"/>
      <c r="F170" s="1049"/>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7"/>
      <c r="B171" s="1048"/>
      <c r="C171" s="1048"/>
      <c r="D171" s="1048"/>
      <c r="E171" s="1048"/>
      <c r="F171" s="1049"/>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7"/>
      <c r="B172" s="1048"/>
      <c r="C172" s="1048"/>
      <c r="D172" s="1048"/>
      <c r="E172" s="1048"/>
      <c r="F172" s="1049"/>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7"/>
      <c r="B173" s="1048"/>
      <c r="C173" s="1048"/>
      <c r="D173" s="1048"/>
      <c r="E173" s="1048"/>
      <c r="F173" s="104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7"/>
      <c r="B178" s="1048"/>
      <c r="C178" s="1048"/>
      <c r="D178" s="1048"/>
      <c r="E178" s="1048"/>
      <c r="F178" s="1049"/>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7"/>
      <c r="B179" s="1048"/>
      <c r="C179" s="1048"/>
      <c r="D179" s="1048"/>
      <c r="E179" s="1048"/>
      <c r="F179" s="1049"/>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7"/>
      <c r="B180" s="1048"/>
      <c r="C180" s="1048"/>
      <c r="D180" s="1048"/>
      <c r="E180" s="1048"/>
      <c r="F180" s="1049"/>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7"/>
      <c r="B181" s="1048"/>
      <c r="C181" s="1048"/>
      <c r="D181" s="1048"/>
      <c r="E181" s="1048"/>
      <c r="F181" s="1049"/>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7"/>
      <c r="B182" s="1048"/>
      <c r="C182" s="1048"/>
      <c r="D182" s="1048"/>
      <c r="E182" s="1048"/>
      <c r="F182" s="1049"/>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7"/>
      <c r="B183" s="1048"/>
      <c r="C183" s="1048"/>
      <c r="D183" s="1048"/>
      <c r="E183" s="1048"/>
      <c r="F183" s="1049"/>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7"/>
      <c r="B184" s="1048"/>
      <c r="C184" s="1048"/>
      <c r="D184" s="1048"/>
      <c r="E184" s="1048"/>
      <c r="F184" s="1049"/>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7"/>
      <c r="B185" s="1048"/>
      <c r="C185" s="1048"/>
      <c r="D185" s="1048"/>
      <c r="E185" s="1048"/>
      <c r="F185" s="1049"/>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7"/>
      <c r="B186" s="1048"/>
      <c r="C186" s="1048"/>
      <c r="D186" s="1048"/>
      <c r="E186" s="1048"/>
      <c r="F186" s="104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7"/>
      <c r="B191" s="1048"/>
      <c r="C191" s="1048"/>
      <c r="D191" s="1048"/>
      <c r="E191" s="1048"/>
      <c r="F191" s="1049"/>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7"/>
      <c r="B192" s="1048"/>
      <c r="C192" s="1048"/>
      <c r="D192" s="1048"/>
      <c r="E192" s="1048"/>
      <c r="F192" s="1049"/>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7"/>
      <c r="B193" s="1048"/>
      <c r="C193" s="1048"/>
      <c r="D193" s="1048"/>
      <c r="E193" s="1048"/>
      <c r="F193" s="1049"/>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7"/>
      <c r="B194" s="1048"/>
      <c r="C194" s="1048"/>
      <c r="D194" s="1048"/>
      <c r="E194" s="1048"/>
      <c r="F194" s="1049"/>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7"/>
      <c r="B195" s="1048"/>
      <c r="C195" s="1048"/>
      <c r="D195" s="1048"/>
      <c r="E195" s="1048"/>
      <c r="F195" s="1049"/>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7"/>
      <c r="B196" s="1048"/>
      <c r="C196" s="1048"/>
      <c r="D196" s="1048"/>
      <c r="E196" s="1048"/>
      <c r="F196" s="1049"/>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7"/>
      <c r="B197" s="1048"/>
      <c r="C197" s="1048"/>
      <c r="D197" s="1048"/>
      <c r="E197" s="1048"/>
      <c r="F197" s="1049"/>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7"/>
      <c r="B198" s="1048"/>
      <c r="C198" s="1048"/>
      <c r="D198" s="1048"/>
      <c r="E198" s="1048"/>
      <c r="F198" s="1049"/>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7"/>
      <c r="B199" s="1048"/>
      <c r="C199" s="1048"/>
      <c r="D199" s="1048"/>
      <c r="E199" s="1048"/>
      <c r="F199" s="104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7"/>
      <c r="B204" s="1048"/>
      <c r="C204" s="1048"/>
      <c r="D204" s="1048"/>
      <c r="E204" s="1048"/>
      <c r="F204" s="1049"/>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7"/>
      <c r="B205" s="1048"/>
      <c r="C205" s="1048"/>
      <c r="D205" s="1048"/>
      <c r="E205" s="1048"/>
      <c r="F205" s="1049"/>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7"/>
      <c r="B206" s="1048"/>
      <c r="C206" s="1048"/>
      <c r="D206" s="1048"/>
      <c r="E206" s="1048"/>
      <c r="F206" s="1049"/>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7"/>
      <c r="B207" s="1048"/>
      <c r="C207" s="1048"/>
      <c r="D207" s="1048"/>
      <c r="E207" s="1048"/>
      <c r="F207" s="1049"/>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7"/>
      <c r="B208" s="1048"/>
      <c r="C208" s="1048"/>
      <c r="D208" s="1048"/>
      <c r="E208" s="1048"/>
      <c r="F208" s="1049"/>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7"/>
      <c r="B209" s="1048"/>
      <c r="C209" s="1048"/>
      <c r="D209" s="1048"/>
      <c r="E209" s="1048"/>
      <c r="F209" s="1049"/>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7"/>
      <c r="B210" s="1048"/>
      <c r="C210" s="1048"/>
      <c r="D210" s="1048"/>
      <c r="E210" s="1048"/>
      <c r="F210" s="1049"/>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7"/>
      <c r="B211" s="1048"/>
      <c r="C211" s="1048"/>
      <c r="D211" s="1048"/>
      <c r="E211" s="1048"/>
      <c r="F211" s="1049"/>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7"/>
      <c r="B218" s="1048"/>
      <c r="C218" s="1048"/>
      <c r="D218" s="1048"/>
      <c r="E218" s="1048"/>
      <c r="F218" s="1049"/>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7"/>
      <c r="B219" s="1048"/>
      <c r="C219" s="1048"/>
      <c r="D219" s="1048"/>
      <c r="E219" s="1048"/>
      <c r="F219" s="1049"/>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7"/>
      <c r="B220" s="1048"/>
      <c r="C220" s="1048"/>
      <c r="D220" s="1048"/>
      <c r="E220" s="1048"/>
      <c r="F220" s="1049"/>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7"/>
      <c r="B221" s="1048"/>
      <c r="C221" s="1048"/>
      <c r="D221" s="1048"/>
      <c r="E221" s="1048"/>
      <c r="F221" s="1049"/>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7"/>
      <c r="B222" s="1048"/>
      <c r="C222" s="1048"/>
      <c r="D222" s="1048"/>
      <c r="E222" s="1048"/>
      <c r="F222" s="1049"/>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7"/>
      <c r="B223" s="1048"/>
      <c r="C223" s="1048"/>
      <c r="D223" s="1048"/>
      <c r="E223" s="1048"/>
      <c r="F223" s="1049"/>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7"/>
      <c r="B224" s="1048"/>
      <c r="C224" s="1048"/>
      <c r="D224" s="1048"/>
      <c r="E224" s="1048"/>
      <c r="F224" s="1049"/>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7"/>
      <c r="B225" s="1048"/>
      <c r="C225" s="1048"/>
      <c r="D225" s="1048"/>
      <c r="E225" s="1048"/>
      <c r="F225" s="1049"/>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7"/>
      <c r="B226" s="1048"/>
      <c r="C226" s="1048"/>
      <c r="D226" s="1048"/>
      <c r="E226" s="1048"/>
      <c r="F226" s="104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7"/>
      <c r="B231" s="1048"/>
      <c r="C231" s="1048"/>
      <c r="D231" s="1048"/>
      <c r="E231" s="1048"/>
      <c r="F231" s="1049"/>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7"/>
      <c r="B232" s="1048"/>
      <c r="C232" s="1048"/>
      <c r="D232" s="1048"/>
      <c r="E232" s="1048"/>
      <c r="F232" s="1049"/>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7"/>
      <c r="B233" s="1048"/>
      <c r="C233" s="1048"/>
      <c r="D233" s="1048"/>
      <c r="E233" s="1048"/>
      <c r="F233" s="1049"/>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7"/>
      <c r="B234" s="1048"/>
      <c r="C234" s="1048"/>
      <c r="D234" s="1048"/>
      <c r="E234" s="1048"/>
      <c r="F234" s="1049"/>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7"/>
      <c r="B235" s="1048"/>
      <c r="C235" s="1048"/>
      <c r="D235" s="1048"/>
      <c r="E235" s="1048"/>
      <c r="F235" s="1049"/>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7"/>
      <c r="B236" s="1048"/>
      <c r="C236" s="1048"/>
      <c r="D236" s="1048"/>
      <c r="E236" s="1048"/>
      <c r="F236" s="1049"/>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7"/>
      <c r="B237" s="1048"/>
      <c r="C237" s="1048"/>
      <c r="D237" s="1048"/>
      <c r="E237" s="1048"/>
      <c r="F237" s="1049"/>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7"/>
      <c r="B238" s="1048"/>
      <c r="C238" s="1048"/>
      <c r="D238" s="1048"/>
      <c r="E238" s="1048"/>
      <c r="F238" s="1049"/>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7"/>
      <c r="B239" s="1048"/>
      <c r="C239" s="1048"/>
      <c r="D239" s="1048"/>
      <c r="E239" s="1048"/>
      <c r="F239" s="104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7"/>
      <c r="B244" s="1048"/>
      <c r="C244" s="1048"/>
      <c r="D244" s="1048"/>
      <c r="E244" s="1048"/>
      <c r="F244" s="1049"/>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7"/>
      <c r="B245" s="1048"/>
      <c r="C245" s="1048"/>
      <c r="D245" s="1048"/>
      <c r="E245" s="1048"/>
      <c r="F245" s="1049"/>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7"/>
      <c r="B246" s="1048"/>
      <c r="C246" s="1048"/>
      <c r="D246" s="1048"/>
      <c r="E246" s="1048"/>
      <c r="F246" s="1049"/>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7"/>
      <c r="B247" s="1048"/>
      <c r="C247" s="1048"/>
      <c r="D247" s="1048"/>
      <c r="E247" s="1048"/>
      <c r="F247" s="1049"/>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7"/>
      <c r="B248" s="1048"/>
      <c r="C248" s="1048"/>
      <c r="D248" s="1048"/>
      <c r="E248" s="1048"/>
      <c r="F248" s="1049"/>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7"/>
      <c r="B249" s="1048"/>
      <c r="C249" s="1048"/>
      <c r="D249" s="1048"/>
      <c r="E249" s="1048"/>
      <c r="F249" s="1049"/>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7"/>
      <c r="B250" s="1048"/>
      <c r="C250" s="1048"/>
      <c r="D250" s="1048"/>
      <c r="E250" s="1048"/>
      <c r="F250" s="1049"/>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7"/>
      <c r="B251" s="1048"/>
      <c r="C251" s="1048"/>
      <c r="D251" s="1048"/>
      <c r="E251" s="1048"/>
      <c r="F251" s="1049"/>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7"/>
      <c r="B252" s="1048"/>
      <c r="C252" s="1048"/>
      <c r="D252" s="1048"/>
      <c r="E252" s="1048"/>
      <c r="F252" s="104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7"/>
      <c r="B257" s="1048"/>
      <c r="C257" s="1048"/>
      <c r="D257" s="1048"/>
      <c r="E257" s="1048"/>
      <c r="F257" s="1049"/>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7"/>
      <c r="B258" s="1048"/>
      <c r="C258" s="1048"/>
      <c r="D258" s="1048"/>
      <c r="E258" s="1048"/>
      <c r="F258" s="1049"/>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7"/>
      <c r="B259" s="1048"/>
      <c r="C259" s="1048"/>
      <c r="D259" s="1048"/>
      <c r="E259" s="1048"/>
      <c r="F259" s="1049"/>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7"/>
      <c r="B260" s="1048"/>
      <c r="C260" s="1048"/>
      <c r="D260" s="1048"/>
      <c r="E260" s="1048"/>
      <c r="F260" s="1049"/>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7"/>
      <c r="B261" s="1048"/>
      <c r="C261" s="1048"/>
      <c r="D261" s="1048"/>
      <c r="E261" s="1048"/>
      <c r="F261" s="1049"/>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7"/>
      <c r="B262" s="1048"/>
      <c r="C262" s="1048"/>
      <c r="D262" s="1048"/>
      <c r="E262" s="1048"/>
      <c r="F262" s="1049"/>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7"/>
      <c r="B263" s="1048"/>
      <c r="C263" s="1048"/>
      <c r="D263" s="1048"/>
      <c r="E263" s="1048"/>
      <c r="F263" s="1049"/>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7"/>
      <c r="B264" s="1048"/>
      <c r="C264" s="1048"/>
      <c r="D264" s="1048"/>
      <c r="E264" s="1048"/>
      <c r="F264" s="1049"/>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67">
        <v>1</v>
      </c>
      <c r="B4" s="1067">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67">
        <v>1</v>
      </c>
      <c r="B37" s="1067">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67">
        <v>1</v>
      </c>
      <c r="B70" s="1067">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67">
        <v>1</v>
      </c>
      <c r="B103" s="1067">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67">
        <v>1</v>
      </c>
      <c r="B136" s="1067">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67">
        <v>1</v>
      </c>
      <c r="B169" s="1067">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67">
        <v>1</v>
      </c>
      <c r="B202" s="1067">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67">
        <v>1</v>
      </c>
      <c r="B235" s="1067">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67">
        <v>1</v>
      </c>
      <c r="B268" s="1067">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67">
        <v>1</v>
      </c>
      <c r="B301" s="1067">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67">
        <v>1</v>
      </c>
      <c r="B334" s="1067">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67">
        <v>1</v>
      </c>
      <c r="B367" s="1067">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67">
        <v>1</v>
      </c>
      <c r="B400" s="1067">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67">
        <v>1</v>
      </c>
      <c r="B433" s="1067">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67">
        <v>1</v>
      </c>
      <c r="B466" s="1067">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67">
        <v>1</v>
      </c>
      <c r="B499" s="1067">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67">
        <v>1</v>
      </c>
      <c r="B532" s="1067">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67">
        <v>1</v>
      </c>
      <c r="B565" s="1067">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67">
        <v>1</v>
      </c>
      <c r="B598" s="1067">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67">
        <v>1</v>
      </c>
      <c r="B631" s="1067">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67">
        <v>1</v>
      </c>
      <c r="B664" s="1067">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67">
        <v>1</v>
      </c>
      <c r="B697" s="1067">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67">
        <v>1</v>
      </c>
      <c r="B730" s="1067">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67">
        <v>1</v>
      </c>
      <c r="B763" s="1067">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67">
        <v>1</v>
      </c>
      <c r="B796" s="1067">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67">
        <v>1</v>
      </c>
      <c r="B829" s="1067">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67">
        <v>1</v>
      </c>
      <c r="B862" s="1067">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67">
        <v>1</v>
      </c>
      <c r="B895" s="1067">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67">
        <v>1</v>
      </c>
      <c r="B928" s="1067">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67">
        <v>1</v>
      </c>
      <c r="B961" s="1067">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67">
        <v>1</v>
      </c>
      <c r="B994" s="1067">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67">
        <v>1</v>
      </c>
      <c r="B1027" s="1067">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67">
        <v>1</v>
      </c>
      <c r="B1060" s="1067">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67">
        <v>1</v>
      </c>
      <c r="B1093" s="1067">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67">
        <v>1</v>
      </c>
      <c r="B1126" s="1067">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67">
        <v>1</v>
      </c>
      <c r="B1159" s="1067">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67">
        <v>1</v>
      </c>
      <c r="B1192" s="1067">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67">
        <v>1</v>
      </c>
      <c r="B1225" s="1067">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67">
        <v>1</v>
      </c>
      <c r="B1258" s="1067">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67">
        <v>1</v>
      </c>
      <c r="B1291" s="1067">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2017-08-08T06:56:36Z</cp:lastPrinted>
  <dcterms:created xsi:type="dcterms:W3CDTF">2012-03-13T00:50:25Z</dcterms:created>
  <dcterms:modified xsi:type="dcterms:W3CDTF">2020-11-30T08:05:42Z</dcterms:modified>
</cp:coreProperties>
</file>