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各局課修正済②\"/>
    </mc:Choice>
  </mc:AlternateContent>
  <bookViews>
    <workbookView xWindow="0" yWindow="0" windowWidth="192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AR13" i="3" l="1"/>
  <c r="AD14" i="3" l="1"/>
  <c r="AK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<sst xmlns="http://schemas.openxmlformats.org/spreadsheetml/2006/main" count="3027" uniqueCount="692">
  <si>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</si>
  <si>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</si>
  <si>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</si>
  <si>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</si>
  <si>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</si>
  <si>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</si>
  <si>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</si>
  <si>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</si>
  <si>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</si>
  <si>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</si>
  <si>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</si>
  <si>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</si>
  <si>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</si>
  <si>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</si>
  <si>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</si>
  <si>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</si>
  <si>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</si>
  <si>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</si>
  <si>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</si>
  <si>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</si>
  <si>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</si>
  <si>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</si>
  <si>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</si>
  <si>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</si>
  <si>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</si>
  <si>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</si>
  <si>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</si>
  <si>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</si>
  <si>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</si>
  <si>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</si>
  <si>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</si>
  <si>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</si>
  <si>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</si>
  <si>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</si>
  <si>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</si>
  <si>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</si>
  <si>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</si>
  <si>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</si>
  <si>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</si>
  <si>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</si>
  <si>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</si>
  <si>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</si>
  <si>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</si>
  <si>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</si>
  <si>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</si>
  <si>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</si>
  <si>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</si>
  <si>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</si>
  <si>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</si>
  <si>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</si>
  <si>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</si>
  <si>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</si>
  <si>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</si>
  <si>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</si>
  <si>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</si>
  <si>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</si>
  <si>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</si>
  <si>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</si>
  <si>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</si>
  <si>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</si>
  <si>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</si>
  <si>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</si>
  <si>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</si>
  <si>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</si>
  <si>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</si>
  <si>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</si>
  <si>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</si>
  <si>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</si>
  <si>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</si>
  <si>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</si>
  <si>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</si>
  <si>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</si>
  <si>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</si>
  <si>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</si>
  <si>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</si>
  <si>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</si>
  <si>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</si>
  <si>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</si>
  <si>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</si>
  <si>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</si>
  <si>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</si>
  <si>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</si>
  <si>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</si>
  <si>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</si>
  <si>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</si>
  <si>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</si>
  <si>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</si>
  <si>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</si>
  <si>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</si>
  <si>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</si>
  <si>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</si>
  <si>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</si>
  <si>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</si>
  <si>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</si>
  <si>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</si>
  <si>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</si>
  <si>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</si>
  <si>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</si>
  <si>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</si>
  <si>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</si>
  <si>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</si>
  <si>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</si>
  <si>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</si>
  <si>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</si>
  <si>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</si>
  <si>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</si>
  <si>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</si>
  <si>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</si>
  <si>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</si>
  <si>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</si>
  <si>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</si>
  <si>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</si>
  <si>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</si>
  <si>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</si>
  <si>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</si>
  <si>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</si>
  <si>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</si>
  <si>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</si>
  <si>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</si>
  <si>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</si>
  <si>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</si>
  <si>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</si>
  <si>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</si>
  <si>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</si>
  <si>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</si>
  <si>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</si>
  <si>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</si>
  <si>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</si>
  <si>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</si>
  <si>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</si>
  <si>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</si>
  <si>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</si>
  <si>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</si>
  <si>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</si>
  <si>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</si>
  <si>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</si>
  <si>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</si>
  <si>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</si>
  <si>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</si>
  <si>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</si>
  <si>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</si>
  <si>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</si>
  <si>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</si>
  <si>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</si>
  <si>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</si>
  <si>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</si>
  <si>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</si>
  <si>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</si>
  <si>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</si>
  <si>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</si>
  <si>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</si>
  <si>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</si>
  <si>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</si>
  <si>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</si>
  <si>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</si>
  <si>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</si>
  <si>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</si>
  <si>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</si>
  <si>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</si>
  <si>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</si>
  <si>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</si>
  <si>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</si>
  <si>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</si>
  <si>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</si>
  <si>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</si>
  <si>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</si>
  <si>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</si>
  <si>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</si>
  <si>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</si>
  <si>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</si>
  <si>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</si>
  <si>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</si>
  <si>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</si>
  <si>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</si>
  <si>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</si>
  <si>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</si>
  <si>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</si>
  <si>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</si>
  <si>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</si>
  <si>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</si>
  <si>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</si>
  <si>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</si>
  <si>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</si>
  <si>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</si>
  <si>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</si>
  <si>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</si>
  <si>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</si>
  <si>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</si>
  <si>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</si>
  <si>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</si>
  <si>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</si>
  <si>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</si>
  <si>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</si>
  <si>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</si>
  <si>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</si>
  <si>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</si>
  <si>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</si>
  <si>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</si>
  <si>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</si>
  <si>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</si>
  <si>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</si>
  <si>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</si>
  <si>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</si>
  <si>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</si>
  <si>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</si>
  <si>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</si>
  <si>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</si>
  <si>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</si>
  <si>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</si>
  <si>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</si>
  <si>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</si>
  <si>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</si>
  <si>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</si>
  <si>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</si>
  <si>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</si>
  <si>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</si>
  <si>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</si>
  <si>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</si>
  <si>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</si>
  <si>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</si>
  <si>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</si>
  <si>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</si>
  <si>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</si>
  <si>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</si>
  <si>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</si>
  <si>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</si>
  <si>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</si>
  <si>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</si>
  <si>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</si>
  <si>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</si>
  <si>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</si>
  <si>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</si>
  <si>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</si>
  <si>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</si>
  <si>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</si>
  <si>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</si>
  <si>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</si>
  <si>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</si>
  <si>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</si>
  <si>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</si>
  <si>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</si>
  <si>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</si>
  <si>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</si>
  <si>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</si>
  <si>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</si>
  <si>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</si>
  <si>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</si>
  <si>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</si>
  <si>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</si>
  <si>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</si>
  <si>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</si>
  <si>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</si>
  <si>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</si>
  <si>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</si>
  <si>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</si>
  <si>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</si>
  <si>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</si>
  <si>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</si>
  <si>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</si>
  <si>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</si>
  <si>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</si>
  <si>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</si>
  <si>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</si>
  <si>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</si>
  <si>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</si>
  <si>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</si>
  <si>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</si>
  <si>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</si>
  <si>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</si>
  <si>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</si>
  <si>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</si>
  <si>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</si>
  <si>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</si>
  <si>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</si>
  <si>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</si>
  <si>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</si>
  <si>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</si>
  <si>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</si>
  <si>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</si>
  <si>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</si>
  <si>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</si>
  <si>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</si>
  <si>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</si>
  <si>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</si>
  <si>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</si>
  <si>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</si>
  <si>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</si>
  <si>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</si>
  <si>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</si>
  <si>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</si>
  <si>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</si>
  <si>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</si>
  <si>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</si>
  <si>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</si>
  <si>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</si>
  <si>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</si>
  <si>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</si>
  <si>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</si>
  <si>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</si>
  <si>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</si>
  <si>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</si>
  <si>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</si>
  <si>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</si>
  <si>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</si>
  <si>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</si>
  <si>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</si>
  <si>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</si>
  <si>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</si>
  <si>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</si>
  <si>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</si>
  <si>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</si>
  <si>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</si>
  <si>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</si>
  <si>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</si>
  <si>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</si>
  <si>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</si>
  <si>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</si>
  <si>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</si>
  <si>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</si>
  <si>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</si>
  <si>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</si>
  <si>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</si>
  <si>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</si>
  <si>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</si>
  <si>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</si>
  <si>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</si>
  <si>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</si>
  <si>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</si>
  <si>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</si>
  <si>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</si>
  <si>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</si>
  <si>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</si>
  <si>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</si>
  <si>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</si>
  <si>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</si>
  <si>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</si>
  <si>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</si>
  <si>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</si>
  <si>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</si>
  <si>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</si>
  <si>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</si>
  <si>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</si>
  <si>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</si>
  <si>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</si>
  <si>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</si>
  <si>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</si>
  <si>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</si>
  <si>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</si>
  <si>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</si>
  <si>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</si>
  <si>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</si>
  <si>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</si>
  <si>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</si>
  <si>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</si>
  <si>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</si>
  <si>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</si>
  <si>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</si>
  <si>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</si>
  <si>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</si>
  <si>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</si>
  <si>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</si>
  <si>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</si>
  <si>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</si>
  <si>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</si>
  <si>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</si>
  <si>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</si>
  <si>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</si>
  <si>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</si>
  <si>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</si>
  <si>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</si>
  <si>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</si>
  <si>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</si>
  <si>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</si>
  <si>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</si>
  <si>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</si>
  <si>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</si>
  <si>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</si>
  <si>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</si>
  <si>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</si>
  <si>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</si>
  <si>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</si>
  <si>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</si>
  <si>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</si>
  <si>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</si>
  <si>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</si>
  <si>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</si>
  <si>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</si>
  <si>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</si>
  <si>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</si>
  <si>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</si>
  <si>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</si>
  <si>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</si>
  <si>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</si>
  <si>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</si>
  <si>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</si>
  <si>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</si>
  <si>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</si>
  <si>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</si>
  <si>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</si>
  <si>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</si>
  <si>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</si>
  <si>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</si>
  <si>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</si>
  <si>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</si>
  <si>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</si>
  <si>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</si>
  <si>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</si>
  <si>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</si>
  <si>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</si>
  <si>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</si>
  <si>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</si>
  <si>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</si>
  <si>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</si>
  <si>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</si>
  <si>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</si>
  <si>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</si>
  <si>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</si>
  <si>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</si>
  <si>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</si>
  <si>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</si>
  <si>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</si>
  <si>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</si>
  <si>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</si>
  <si>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</si>
  <si>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</si>
  <si>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</si>
  <si>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</si>
  <si>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</si>
  <si>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</si>
  <si>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</si>
  <si>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</si>
  <si>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</si>
  <si>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</si>
  <si>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</si>
  <si>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</si>
  <si>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</si>
  <si>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</si>
  <si>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</si>
  <si>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</si>
  <si>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</si>
  <si>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</si>
  <si>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</si>
  <si>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</si>
  <si>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</si>
  <si>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</si>
  <si>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</si>
  <si>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</si>
  <si>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</si>
  <si>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</si>
  <si>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</si>
  <si>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</si>
  <si>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</si>
  <si>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</si>
  <si>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</si>
  <si>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</si>
  <si>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</si>
  <si>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</si>
  <si>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</si>
  <si>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</si>
  <si>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</si>
  <si>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</si>
  <si>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</si>
  <si>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</si>
  <si>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</si>
  <si>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</si>
  <si>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</si>
  <si>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</si>
  <si>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</si>
  <si>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</si>
  <si>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</si>
  <si>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</si>
  <si>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</si>
  <si>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</si>
  <si>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</si>
  <si>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</si>
  <si>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</si>
  <si>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</si>
  <si>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</si>
  <si>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</si>
  <si>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</si>
  <si>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</si>
  <si>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</si>
  <si>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</si>
  <si>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</si>
  <si>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</si>
  <si>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</si>
  <si>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</si>
  <si>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</si>
  <si>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</si>
  <si>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</si>
  <si>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</si>
  <si>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</si>
  <si>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</si>
  <si>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</si>
  <si>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</si>
  <si>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</si>
  <si>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</si>
  <si>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</si>
  <si>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</si>
  <si>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</si>
  <si>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</si>
  <si>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</si>
  <si>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</si>
  <si>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</si>
  <si>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</si>
  <si>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</si>
  <si>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</si>
  <si>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</si>
  <si>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</si>
  <si>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</si>
  <si>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</si>
  <si>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</si>
  <si>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</si>
  <si>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</si>
  <si>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</si>
  <si>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</si>
  <si>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</si>
  <si>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</si>
  <si>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</si>
  <si>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</si>
  <si>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</si>
  <si>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</si>
  <si>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</si>
  <si>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</si>
  <si>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</si>
  <si>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</si>
  <si>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</si>
  <si>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</si>
  <si>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</si>
  <si>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</si>
  <si>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</si>
  <si>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</si>
  <si>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</si>
  <si>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</si>
  <si>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</si>
  <si>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</si>
  <si>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</si>
  <si>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</si>
  <si>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</si>
  <si>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</si>
  <si>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</si>
  <si>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</si>
  <si>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</si>
  <si>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</si>
  <si>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</si>
  <si>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公立学校施設災害復旧費</t>
    <rPh sb="0" eb="2">
      <t>コウリツ</t>
    </rPh>
    <rPh sb="2" eb="4">
      <t>ガッコウ</t>
    </rPh>
    <rPh sb="4" eb="6">
      <t>シセツ</t>
    </rPh>
    <rPh sb="6" eb="8">
      <t>サイガイ</t>
    </rPh>
    <rPh sb="8" eb="11">
      <t>フッキュウヒ</t>
    </rPh>
    <phoneticPr fontId="5"/>
  </si>
  <si>
    <t>昭和２８年度</t>
    <rPh sb="0" eb="2">
      <t>ショウワ</t>
    </rPh>
    <rPh sb="4" eb="5">
      <t>ネン</t>
    </rPh>
    <rPh sb="5" eb="6">
      <t>ド</t>
    </rPh>
    <phoneticPr fontId="5"/>
  </si>
  <si>
    <t>公立学校施設災害復旧費国庫負担法第３条・第７条</t>
    <rPh sb="0" eb="2">
      <t>コウリツ</t>
    </rPh>
    <rPh sb="2" eb="4">
      <t>ガッコウ</t>
    </rPh>
    <rPh sb="4" eb="6">
      <t>シセツ</t>
    </rPh>
    <rPh sb="6" eb="8">
      <t>サイガイ</t>
    </rPh>
    <rPh sb="8" eb="11">
      <t>フッキュウヒ</t>
    </rPh>
    <rPh sb="11" eb="13">
      <t>コッコ</t>
    </rPh>
    <rPh sb="13" eb="16">
      <t>フタンホウ</t>
    </rPh>
    <rPh sb="16" eb="17">
      <t>ダイ</t>
    </rPh>
    <rPh sb="18" eb="19">
      <t>ジョウ</t>
    </rPh>
    <rPh sb="20" eb="21">
      <t>ダイ</t>
    </rPh>
    <rPh sb="22" eb="23">
      <t>ジョウ</t>
    </rPh>
    <phoneticPr fontId="5"/>
  </si>
  <si>
    <t>公立諸学校建物其他災害復旧費補助金交付要綱</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rPh sb="17" eb="19">
      <t>コウフ</t>
    </rPh>
    <rPh sb="19" eb="21">
      <t>ヨウコウ</t>
    </rPh>
    <phoneticPr fontId="5"/>
  </si>
  <si>
    <t>大臣官房文教施設企画部</t>
    <rPh sb="0" eb="2">
      <t>ダイジン</t>
    </rPh>
    <rPh sb="2" eb="4">
      <t>カンボウ</t>
    </rPh>
    <rPh sb="4" eb="6">
      <t>ブンキョウ</t>
    </rPh>
    <rPh sb="6" eb="8">
      <t>シセツ</t>
    </rPh>
    <rPh sb="8" eb="11">
      <t>キカクブ</t>
    </rPh>
    <phoneticPr fontId="5"/>
  </si>
  <si>
    <t>施設企画課防災推進室</t>
    <rPh sb="0" eb="2">
      <t>シセツ</t>
    </rPh>
    <rPh sb="2" eb="4">
      <t>キカク</t>
    </rPh>
    <rPh sb="4" eb="5">
      <t>カ</t>
    </rPh>
    <rPh sb="5" eb="7">
      <t>ボウサイ</t>
    </rPh>
    <rPh sb="7" eb="9">
      <t>スイシン</t>
    </rPh>
    <rPh sb="9" eb="10">
      <t>シツ</t>
    </rPh>
    <phoneticPr fontId="5"/>
  </si>
  <si>
    <t>防災推進室長
深堀　直人</t>
    <rPh sb="0" eb="2">
      <t>ボウサイ</t>
    </rPh>
    <rPh sb="2" eb="5">
      <t>スイシンシツ</t>
    </rPh>
    <rPh sb="5" eb="6">
      <t>チョウ</t>
    </rPh>
    <rPh sb="7" eb="9">
      <t>フカボリ</t>
    </rPh>
    <rPh sb="10" eb="12">
      <t>ナオヒト</t>
    </rPh>
    <phoneticPr fontId="5"/>
  </si>
  <si>
    <t>　暴風、こう水、高潮、地震、大火などの災害によって被害を受けた公立学校施設の復旧に要する経費について、その一部を補助する。</t>
  </si>
  <si>
    <t>　公立学校施設の設置者に対し、公立学校施設災害復旧費国庫負担法（負担金）及び公立諸学校建物其他災害復旧費補助金交付要綱（補助金）に基づき、被災した公立学校施設の復旧に係る総事業費の一部を補助している。また、法定受託事務として、都道府県に事務処理を委任しているため、旅費・需用費・役務費等の事業の実施に必要な経費を交付している。　〔負担（補助）率〕 2/3 （離島等 4/5 ）</t>
    <rPh sb="90" eb="92">
      <t>イチブ</t>
    </rPh>
    <rPh sb="103" eb="105">
      <t>ホウテイ</t>
    </rPh>
    <rPh sb="105" eb="107">
      <t>ジュタク</t>
    </rPh>
    <rPh sb="107" eb="109">
      <t>ジム</t>
    </rPh>
    <rPh sb="113" eb="117">
      <t>トドウフケン</t>
    </rPh>
    <rPh sb="118" eb="120">
      <t>ジム</t>
    </rPh>
    <rPh sb="120" eb="122">
      <t>ショリ</t>
    </rPh>
    <rPh sb="123" eb="125">
      <t>イニン</t>
    </rPh>
    <rPh sb="132" eb="134">
      <t>リョヒ</t>
    </rPh>
    <rPh sb="135" eb="138">
      <t>ジュヨウヒ</t>
    </rPh>
    <rPh sb="139" eb="141">
      <t>エキム</t>
    </rPh>
    <rPh sb="141" eb="142">
      <t>ヒ</t>
    </rPh>
    <rPh sb="142" eb="143">
      <t>ナド</t>
    </rPh>
    <rPh sb="144" eb="146">
      <t>ジギョウ</t>
    </rPh>
    <rPh sb="147" eb="149">
      <t>ジッシ</t>
    </rPh>
    <rPh sb="165" eb="167">
      <t>フタン</t>
    </rPh>
    <rPh sb="179" eb="181">
      <t>リトウ</t>
    </rPh>
    <rPh sb="181" eb="182">
      <t>ナド</t>
    </rPh>
    <phoneticPr fontId="5"/>
  </si>
  <si>
    <t>-</t>
  </si>
  <si>
    <t>-</t>
    <phoneticPr fontId="5"/>
  </si>
  <si>
    <t>-</t>
    <phoneticPr fontId="5"/>
  </si>
  <si>
    <t>公立諸学校建物其他災害復旧費補助金</t>
    <rPh sb="0" eb="2">
      <t>コウリツ</t>
    </rPh>
    <rPh sb="2" eb="3">
      <t>ショ</t>
    </rPh>
    <rPh sb="3" eb="5">
      <t>ガッコウ</t>
    </rPh>
    <rPh sb="5" eb="7">
      <t>タテモノ</t>
    </rPh>
    <rPh sb="7" eb="8">
      <t>ソノ</t>
    </rPh>
    <rPh sb="8" eb="9">
      <t>タ</t>
    </rPh>
    <rPh sb="9" eb="11">
      <t>サイガイ</t>
    </rPh>
    <rPh sb="11" eb="13">
      <t>フッキュウ</t>
    </rPh>
    <rPh sb="13" eb="14">
      <t>ヒ</t>
    </rPh>
    <rPh sb="14" eb="17">
      <t>ホジョキン</t>
    </rPh>
    <phoneticPr fontId="5"/>
  </si>
  <si>
    <t>公立諸学校建物其他災害復旧費負担金</t>
    <rPh sb="14" eb="16">
      <t>フタン</t>
    </rPh>
    <phoneticPr fontId="5"/>
  </si>
  <si>
    <t>職員旅費</t>
    <rPh sb="0" eb="2">
      <t>ショクイン</t>
    </rPh>
    <rPh sb="2" eb="4">
      <t>リョヒ</t>
    </rPh>
    <phoneticPr fontId="5"/>
  </si>
  <si>
    <t>○</t>
  </si>
  <si>
    <t>被災した公立学校施設を早急に復旧させるための財政支援であり、被災地からのニーズは十分にある。</t>
    <rPh sb="0" eb="2">
      <t>ヒサイ</t>
    </rPh>
    <rPh sb="4" eb="6">
      <t>コウリツ</t>
    </rPh>
    <rPh sb="6" eb="8">
      <t>ガッコウ</t>
    </rPh>
    <rPh sb="8" eb="10">
      <t>シセツ</t>
    </rPh>
    <rPh sb="11" eb="13">
      <t>ソウキュウ</t>
    </rPh>
    <rPh sb="14" eb="16">
      <t>フッキュウ</t>
    </rPh>
    <rPh sb="22" eb="24">
      <t>ザイセイ</t>
    </rPh>
    <rPh sb="24" eb="26">
      <t>シエン</t>
    </rPh>
    <rPh sb="30" eb="32">
      <t>ヒサイ</t>
    </rPh>
    <rPh sb="32" eb="33">
      <t>チ</t>
    </rPh>
    <rPh sb="40" eb="42">
      <t>ジュウブン</t>
    </rPh>
    <phoneticPr fontId="5"/>
  </si>
  <si>
    <t>法に基づく国の現地調査により、被害額を決定しているため、地方自治体等に委ねることはできない。</t>
    <rPh sb="0" eb="1">
      <t>ホウ</t>
    </rPh>
    <rPh sb="2" eb="3">
      <t>モト</t>
    </rPh>
    <rPh sb="5" eb="6">
      <t>クニ</t>
    </rPh>
    <rPh sb="7" eb="9">
      <t>ゲンチ</t>
    </rPh>
    <rPh sb="9" eb="11">
      <t>チョウサ</t>
    </rPh>
    <rPh sb="15" eb="17">
      <t>ヒガイ</t>
    </rPh>
    <rPh sb="17" eb="18">
      <t>ガク</t>
    </rPh>
    <rPh sb="19" eb="21">
      <t>ケッテイ</t>
    </rPh>
    <rPh sb="28" eb="30">
      <t>チホウ</t>
    </rPh>
    <rPh sb="30" eb="33">
      <t>ジチタイ</t>
    </rPh>
    <rPh sb="33" eb="34">
      <t>トウ</t>
    </rPh>
    <rPh sb="35" eb="36">
      <t>ユダ</t>
    </rPh>
    <phoneticPr fontId="5"/>
  </si>
  <si>
    <t>被災した公立学校施設を早急に復旧させるための財政支援であり、学習環境の復旧は必要かつ優先度が高い。</t>
    <rPh sb="0" eb="2">
      <t>ヒサイ</t>
    </rPh>
    <rPh sb="4" eb="6">
      <t>コウリツ</t>
    </rPh>
    <rPh sb="6" eb="8">
      <t>ガッコウ</t>
    </rPh>
    <rPh sb="8" eb="10">
      <t>シセツ</t>
    </rPh>
    <rPh sb="11" eb="13">
      <t>ソウキュウ</t>
    </rPh>
    <rPh sb="14" eb="16">
      <t>フッキュウ</t>
    </rPh>
    <rPh sb="22" eb="24">
      <t>ザイセイ</t>
    </rPh>
    <rPh sb="24" eb="26">
      <t>シエン</t>
    </rPh>
    <rPh sb="30" eb="32">
      <t>ガクシュウ</t>
    </rPh>
    <rPh sb="32" eb="34">
      <t>カンキョウ</t>
    </rPh>
    <rPh sb="35" eb="37">
      <t>フッキュウ</t>
    </rPh>
    <rPh sb="38" eb="40">
      <t>ヒツヨウ</t>
    </rPh>
    <rPh sb="42" eb="45">
      <t>ユウセンド</t>
    </rPh>
    <rPh sb="46" eb="47">
      <t>タカ</t>
    </rPh>
    <phoneticPr fontId="5"/>
  </si>
  <si>
    <t>‐</t>
  </si>
  <si>
    <t>受益者の負担割合については法に基づいて定めている。</t>
    <rPh sb="0" eb="3">
      <t>ジュエキシャ</t>
    </rPh>
    <rPh sb="4" eb="6">
      <t>フタン</t>
    </rPh>
    <rPh sb="6" eb="8">
      <t>ワリアイ</t>
    </rPh>
    <rPh sb="13" eb="14">
      <t>ホウ</t>
    </rPh>
    <rPh sb="15" eb="16">
      <t>モト</t>
    </rPh>
    <rPh sb="19" eb="20">
      <t>サダ</t>
    </rPh>
    <phoneticPr fontId="5"/>
  </si>
  <si>
    <t>被災した学校ごとに事業内容が異なる。</t>
    <rPh sb="0" eb="2">
      <t>ヒサイ</t>
    </rPh>
    <rPh sb="4" eb="6">
      <t>ガッコウ</t>
    </rPh>
    <rPh sb="9" eb="11">
      <t>ジギョウ</t>
    </rPh>
    <rPh sb="11" eb="13">
      <t>ナイヨウ</t>
    </rPh>
    <rPh sb="14" eb="15">
      <t>コト</t>
    </rPh>
    <phoneticPr fontId="5"/>
  </si>
  <si>
    <t>中間段階の支出は無い。</t>
    <rPh sb="0" eb="2">
      <t>チュウカン</t>
    </rPh>
    <rPh sb="2" eb="4">
      <t>ダンカイ</t>
    </rPh>
    <rPh sb="5" eb="7">
      <t>シシュツ</t>
    </rPh>
    <rPh sb="8" eb="9">
      <t>ナ</t>
    </rPh>
    <phoneticPr fontId="5"/>
  </si>
  <si>
    <t>法に基づく国の現地調査により、被害額を決定しており、必要の無い経費は含まれない。</t>
    <rPh sb="26" eb="28">
      <t>ヒツヨウ</t>
    </rPh>
    <rPh sb="29" eb="30">
      <t>ナ</t>
    </rPh>
    <rPh sb="31" eb="33">
      <t>ケイヒ</t>
    </rPh>
    <rPh sb="34" eb="35">
      <t>フク</t>
    </rPh>
    <phoneticPr fontId="5"/>
  </si>
  <si>
    <t>国の現地調査時には文部科学省調査官と財務省立会官により、災害復旧対象事業費であるか否かを厳しく調査しているため、コスト削減には不断の努力を行っている。</t>
    <rPh sb="0" eb="1">
      <t>クニ</t>
    </rPh>
    <rPh sb="2" eb="4">
      <t>ゲンチ</t>
    </rPh>
    <rPh sb="4" eb="6">
      <t>チョウサ</t>
    </rPh>
    <rPh sb="6" eb="7">
      <t>ジ</t>
    </rPh>
    <rPh sb="9" eb="11">
      <t>モンブ</t>
    </rPh>
    <rPh sb="11" eb="13">
      <t>カガク</t>
    </rPh>
    <rPh sb="13" eb="14">
      <t>ショウ</t>
    </rPh>
    <rPh sb="14" eb="17">
      <t>チョウサカン</t>
    </rPh>
    <rPh sb="18" eb="21">
      <t>ザイムショウ</t>
    </rPh>
    <rPh sb="21" eb="23">
      <t>リッカイ</t>
    </rPh>
    <rPh sb="23" eb="24">
      <t>カン</t>
    </rPh>
    <rPh sb="28" eb="30">
      <t>サイガイ</t>
    </rPh>
    <rPh sb="30" eb="32">
      <t>フッキュウ</t>
    </rPh>
    <rPh sb="32" eb="34">
      <t>タイショウ</t>
    </rPh>
    <rPh sb="34" eb="36">
      <t>ジギョウ</t>
    </rPh>
    <rPh sb="36" eb="37">
      <t>ヒ</t>
    </rPh>
    <rPh sb="41" eb="42">
      <t>イナ</t>
    </rPh>
    <rPh sb="44" eb="45">
      <t>キビ</t>
    </rPh>
    <rPh sb="47" eb="49">
      <t>チョウサ</t>
    </rPh>
    <rPh sb="59" eb="61">
      <t>サクゲン</t>
    </rPh>
    <rPh sb="63" eb="65">
      <t>フダン</t>
    </rPh>
    <rPh sb="66" eb="68">
      <t>ドリョク</t>
    </rPh>
    <rPh sb="69" eb="70">
      <t>オコナ</t>
    </rPh>
    <phoneticPr fontId="5"/>
  </si>
  <si>
    <t>当該年度に完了すべき事業数に対する完了した事業数を実績としており、被害に対する復旧の進捗を示す定量的なものとなっている。</t>
    <rPh sb="0" eb="2">
      <t>トウガイ</t>
    </rPh>
    <rPh sb="2" eb="4">
      <t>ネンド</t>
    </rPh>
    <rPh sb="5" eb="7">
      <t>カンリョウ</t>
    </rPh>
    <rPh sb="10" eb="13">
      <t>ジギョウスウ</t>
    </rPh>
    <rPh sb="14" eb="15">
      <t>タイ</t>
    </rPh>
    <rPh sb="17" eb="19">
      <t>カンリョウ</t>
    </rPh>
    <rPh sb="21" eb="23">
      <t>ジギョウ</t>
    </rPh>
    <rPh sb="23" eb="24">
      <t>スウ</t>
    </rPh>
    <rPh sb="25" eb="27">
      <t>ジッセキ</t>
    </rPh>
    <rPh sb="33" eb="35">
      <t>ヒガイ</t>
    </rPh>
    <rPh sb="36" eb="37">
      <t>タイ</t>
    </rPh>
    <rPh sb="39" eb="41">
      <t>フッキュウ</t>
    </rPh>
    <rPh sb="42" eb="44">
      <t>シンチョク</t>
    </rPh>
    <rPh sb="45" eb="46">
      <t>シメ</t>
    </rPh>
    <rPh sb="47" eb="50">
      <t>テイリョウテキ</t>
    </rPh>
    <phoneticPr fontId="5"/>
  </si>
  <si>
    <t>被災した公立学校施設を早急に復旧させるための財政支援であるため、他の方法は想定していない。</t>
    <rPh sb="32" eb="33">
      <t>タ</t>
    </rPh>
    <rPh sb="34" eb="36">
      <t>ホウホウ</t>
    </rPh>
    <rPh sb="37" eb="39">
      <t>ソウテイ</t>
    </rPh>
    <phoneticPr fontId="5"/>
  </si>
  <si>
    <t>当該年度に発生した災害に対する補助であるため、事業完了見込みは示していない。</t>
    <rPh sb="0" eb="2">
      <t>トウガイ</t>
    </rPh>
    <rPh sb="2" eb="4">
      <t>ネンド</t>
    </rPh>
    <rPh sb="5" eb="7">
      <t>ハッセイ</t>
    </rPh>
    <rPh sb="9" eb="11">
      <t>サイガイ</t>
    </rPh>
    <rPh sb="12" eb="13">
      <t>タイ</t>
    </rPh>
    <rPh sb="15" eb="17">
      <t>ホジョ</t>
    </rPh>
    <rPh sb="23" eb="25">
      <t>ジギョウ</t>
    </rPh>
    <rPh sb="25" eb="27">
      <t>カンリョウ</t>
    </rPh>
    <rPh sb="27" eb="29">
      <t>ミコ</t>
    </rPh>
    <rPh sb="31" eb="32">
      <t>シメ</t>
    </rPh>
    <phoneticPr fontId="5"/>
  </si>
  <si>
    <t>地方公共団体からの申請に対する事業採択数</t>
    <phoneticPr fontId="5"/>
  </si>
  <si>
    <t>事業採択数</t>
    <rPh sb="0" eb="2">
      <t>ジギョウ</t>
    </rPh>
    <rPh sb="2" eb="4">
      <t>サイタク</t>
    </rPh>
    <rPh sb="4" eb="5">
      <t>スウ</t>
    </rPh>
    <phoneticPr fontId="5"/>
  </si>
  <si>
    <t>申請件数</t>
    <rPh sb="0" eb="2">
      <t>シンセイ</t>
    </rPh>
    <rPh sb="2" eb="4">
      <t>ケンスウ</t>
    </rPh>
    <phoneticPr fontId="5"/>
  </si>
  <si>
    <t>-</t>
    <phoneticPr fontId="5"/>
  </si>
  <si>
    <t>-</t>
    <phoneticPr fontId="5"/>
  </si>
  <si>
    <t>-</t>
    <phoneticPr fontId="5"/>
  </si>
  <si>
    <t>-</t>
    <phoneticPr fontId="5"/>
  </si>
  <si>
    <t>-</t>
    <phoneticPr fontId="5"/>
  </si>
  <si>
    <t>2 確かな学力の向上、豊かな心と健やかな体の育成と信頼される学校づくり</t>
  </si>
  <si>
    <t>2-7 安全・安心で豊かな学校施設の整備推進</t>
    <rPh sb="4" eb="6">
      <t>アンゼン</t>
    </rPh>
    <rPh sb="7" eb="9">
      <t>アンシン</t>
    </rPh>
    <rPh sb="10" eb="11">
      <t>ユタ</t>
    </rPh>
    <rPh sb="13" eb="15">
      <t>ガッコウ</t>
    </rPh>
    <rPh sb="15" eb="17">
      <t>シセツ</t>
    </rPh>
    <rPh sb="18" eb="20">
      <t>セイビ</t>
    </rPh>
    <rPh sb="20" eb="22">
      <t>スイシン</t>
    </rPh>
    <phoneticPr fontId="5"/>
  </si>
  <si>
    <t>-</t>
    <phoneticPr fontId="5"/>
  </si>
  <si>
    <t>-</t>
    <phoneticPr fontId="5"/>
  </si>
  <si>
    <t>-</t>
    <phoneticPr fontId="5"/>
  </si>
  <si>
    <t>-</t>
    <phoneticPr fontId="5"/>
  </si>
  <si>
    <t>-</t>
    <phoneticPr fontId="5"/>
  </si>
  <si>
    <t>-</t>
    <phoneticPr fontId="5"/>
  </si>
  <si>
    <t>-</t>
    <phoneticPr fontId="5"/>
  </si>
  <si>
    <t>-</t>
    <phoneticPr fontId="5"/>
  </si>
  <si>
    <t>設計の見直しによる事業計画の変更があったこと等により申請額が予定を下回ったため不用が生じた。</t>
    <rPh sb="0" eb="2">
      <t>セッケイ</t>
    </rPh>
    <rPh sb="3" eb="5">
      <t>ミナオ</t>
    </rPh>
    <rPh sb="9" eb="11">
      <t>ジギョウ</t>
    </rPh>
    <rPh sb="11" eb="13">
      <t>ケイカク</t>
    </rPh>
    <rPh sb="14" eb="16">
      <t>ヘンコウ</t>
    </rPh>
    <rPh sb="22" eb="23">
      <t>ナド</t>
    </rPh>
    <rPh sb="26" eb="29">
      <t>シンセイガク</t>
    </rPh>
    <rPh sb="30" eb="32">
      <t>ヨテイ</t>
    </rPh>
    <rPh sb="33" eb="35">
      <t>シタマワ</t>
    </rPh>
    <rPh sb="39" eb="41">
      <t>フヨウ</t>
    </rPh>
    <rPh sb="42" eb="43">
      <t>ショウ</t>
    </rPh>
    <phoneticPr fontId="5"/>
  </si>
  <si>
    <t>繰越額は計画に関する諸条件の変更による。</t>
    <phoneticPr fontId="5"/>
  </si>
  <si>
    <t>復旧した学校は従前の効用を発揮し、十分に活用されている。</t>
    <rPh sb="0" eb="2">
      <t>フッキュウ</t>
    </rPh>
    <rPh sb="4" eb="6">
      <t>ガッコウ</t>
    </rPh>
    <rPh sb="7" eb="9">
      <t>ジュウゼン</t>
    </rPh>
    <rPh sb="10" eb="12">
      <t>コウヨウ</t>
    </rPh>
    <rPh sb="13" eb="15">
      <t>ハッキ</t>
    </rPh>
    <rPh sb="17" eb="19">
      <t>ジュウブン</t>
    </rPh>
    <rPh sb="20" eb="22">
      <t>カツヨウ</t>
    </rPh>
    <phoneticPr fontId="5"/>
  </si>
  <si>
    <t>職員旅費5百万円含む</t>
    <rPh sb="0" eb="2">
      <t>ショクイン</t>
    </rPh>
    <rPh sb="2" eb="4">
      <t>リョヒ</t>
    </rPh>
    <rPh sb="5" eb="6">
      <t>ヒャク</t>
    </rPh>
    <rPh sb="6" eb="7">
      <t>マン</t>
    </rPh>
    <rPh sb="7" eb="8">
      <t>エン</t>
    </rPh>
    <rPh sb="8" eb="9">
      <t>フク</t>
    </rPh>
    <phoneticPr fontId="5"/>
  </si>
  <si>
    <t>A.熊本県</t>
    <rPh sb="2" eb="4">
      <t>クマモト</t>
    </rPh>
    <rPh sb="4" eb="5">
      <t>ケン</t>
    </rPh>
    <phoneticPr fontId="5"/>
  </si>
  <si>
    <t>C.熊本県</t>
    <rPh sb="2" eb="5">
      <t>クマモトケン</t>
    </rPh>
    <phoneticPr fontId="5"/>
  </si>
  <si>
    <t>災害復旧事務費</t>
    <rPh sb="0" eb="2">
      <t>サイガイ</t>
    </rPh>
    <rPh sb="2" eb="4">
      <t>フッキュウ</t>
    </rPh>
    <rPh sb="4" eb="7">
      <t>ジムヒ</t>
    </rPh>
    <phoneticPr fontId="5"/>
  </si>
  <si>
    <t>災害復旧費</t>
    <rPh sb="0" eb="2">
      <t>サイガイ</t>
    </rPh>
    <rPh sb="2" eb="4">
      <t>フッキュウ</t>
    </rPh>
    <rPh sb="4" eb="5">
      <t>ヒ</t>
    </rPh>
    <phoneticPr fontId="5"/>
  </si>
  <si>
    <t>熊本県立学校の災害復旧事業</t>
    <rPh sb="0" eb="3">
      <t>クマモトケン</t>
    </rPh>
    <rPh sb="3" eb="4">
      <t>リツ</t>
    </rPh>
    <rPh sb="4" eb="6">
      <t>ガッコウ</t>
    </rPh>
    <rPh sb="7" eb="9">
      <t>サイガイ</t>
    </rPh>
    <rPh sb="9" eb="11">
      <t>フッキュウ</t>
    </rPh>
    <rPh sb="11" eb="13">
      <t>ジギョウ</t>
    </rPh>
    <phoneticPr fontId="5"/>
  </si>
  <si>
    <t>災害復旧に要する事務費</t>
    <rPh sb="0" eb="2">
      <t>サイガイ</t>
    </rPh>
    <rPh sb="2" eb="4">
      <t>フッキュウ</t>
    </rPh>
    <rPh sb="5" eb="6">
      <t>ヨウ</t>
    </rPh>
    <rPh sb="8" eb="11">
      <t>ジムヒ</t>
    </rPh>
    <phoneticPr fontId="5"/>
  </si>
  <si>
    <t>熊本県</t>
    <rPh sb="0" eb="3">
      <t>クマモトケン</t>
    </rPh>
    <phoneticPr fontId="5"/>
  </si>
  <si>
    <t>鳥取県</t>
    <rPh sb="0" eb="3">
      <t>トットリケン</t>
    </rPh>
    <phoneticPr fontId="5"/>
  </si>
  <si>
    <t>北海道</t>
    <rPh sb="0" eb="3">
      <t>ホッカイドウ</t>
    </rPh>
    <phoneticPr fontId="5"/>
  </si>
  <si>
    <t>鹿児島県</t>
    <rPh sb="0" eb="4">
      <t>カゴシマケン</t>
    </rPh>
    <phoneticPr fontId="5"/>
  </si>
  <si>
    <t>大分県</t>
    <rPh sb="0" eb="3">
      <t>オオイタケン</t>
    </rPh>
    <phoneticPr fontId="5"/>
  </si>
  <si>
    <t>沖縄県</t>
    <rPh sb="0" eb="3">
      <t>オキナワケン</t>
    </rPh>
    <phoneticPr fontId="5"/>
  </si>
  <si>
    <t>宮崎県</t>
    <rPh sb="0" eb="3">
      <t>ミヤザキケン</t>
    </rPh>
    <phoneticPr fontId="5"/>
  </si>
  <si>
    <t>岩手県</t>
    <rPh sb="0" eb="3">
      <t>イワテケン</t>
    </rPh>
    <phoneticPr fontId="5"/>
  </si>
  <si>
    <t>長崎県</t>
    <rPh sb="0" eb="3">
      <t>ナガサキケン</t>
    </rPh>
    <phoneticPr fontId="5"/>
  </si>
  <si>
    <t>和歌山県</t>
    <rPh sb="0" eb="4">
      <t>ワカヤマケン</t>
    </rPh>
    <phoneticPr fontId="5"/>
  </si>
  <si>
    <t>-</t>
    <phoneticPr fontId="5"/>
  </si>
  <si>
    <t>-</t>
    <phoneticPr fontId="5"/>
  </si>
  <si>
    <t>災害復旧に要する事務費</t>
    <rPh sb="0" eb="4">
      <t>サイガイフッキュウ</t>
    </rPh>
    <rPh sb="5" eb="6">
      <t>ヨウ</t>
    </rPh>
    <rPh sb="8" eb="11">
      <t>ジムヒ</t>
    </rPh>
    <phoneticPr fontId="5"/>
  </si>
  <si>
    <t>-</t>
    <phoneticPr fontId="5"/>
  </si>
  <si>
    <t>-</t>
    <phoneticPr fontId="5"/>
  </si>
  <si>
    <t>-</t>
    <phoneticPr fontId="5"/>
  </si>
  <si>
    <t>-</t>
    <phoneticPr fontId="5"/>
  </si>
  <si>
    <t>-</t>
    <phoneticPr fontId="5"/>
  </si>
  <si>
    <t>熊本市</t>
    <rPh sb="0" eb="3">
      <t>クマモトシ</t>
    </rPh>
    <phoneticPr fontId="5"/>
  </si>
  <si>
    <t>大津町</t>
    <rPh sb="0" eb="2">
      <t>オオツ</t>
    </rPh>
    <rPh sb="2" eb="3">
      <t>マチ</t>
    </rPh>
    <phoneticPr fontId="5"/>
  </si>
  <si>
    <t>菊陽町</t>
    <rPh sb="0" eb="3">
      <t>キクヨウマチ</t>
    </rPh>
    <phoneticPr fontId="5"/>
  </si>
  <si>
    <t>御船町</t>
    <rPh sb="0" eb="2">
      <t>ミフネ</t>
    </rPh>
    <rPh sb="2" eb="3">
      <t>マチ</t>
    </rPh>
    <phoneticPr fontId="5"/>
  </si>
  <si>
    <t>甲佐町</t>
    <rPh sb="0" eb="3">
      <t>コウサマチ</t>
    </rPh>
    <phoneticPr fontId="5"/>
  </si>
  <si>
    <t>益城町</t>
    <rPh sb="0" eb="3">
      <t>マシキマチ</t>
    </rPh>
    <phoneticPr fontId="5"/>
  </si>
  <si>
    <t>嘉島町</t>
    <rPh sb="0" eb="2">
      <t>カシマ</t>
    </rPh>
    <rPh sb="2" eb="3">
      <t>マチ</t>
    </rPh>
    <phoneticPr fontId="5"/>
  </si>
  <si>
    <t>山都町</t>
    <rPh sb="0" eb="2">
      <t>ヤマト</t>
    </rPh>
    <rPh sb="2" eb="3">
      <t>マチ</t>
    </rPh>
    <phoneticPr fontId="5"/>
  </si>
  <si>
    <t>災害復旧事業</t>
    <rPh sb="0" eb="4">
      <t>サイガイフッキュウ</t>
    </rPh>
    <rPh sb="4" eb="6">
      <t>ジギョウ</t>
    </rPh>
    <phoneticPr fontId="5"/>
  </si>
  <si>
    <t>-</t>
    <phoneticPr fontId="5"/>
  </si>
  <si>
    <t>-</t>
    <phoneticPr fontId="5"/>
  </si>
  <si>
    <t>-</t>
    <phoneticPr fontId="5"/>
  </si>
  <si>
    <t>-</t>
    <phoneticPr fontId="5"/>
  </si>
  <si>
    <t>交付決定を行った件数</t>
    <rPh sb="0" eb="2">
      <t>コウフ</t>
    </rPh>
    <rPh sb="2" eb="4">
      <t>ケッテイ</t>
    </rPh>
    <rPh sb="5" eb="6">
      <t>オコナ</t>
    </rPh>
    <rPh sb="8" eb="10">
      <t>ケンスウ</t>
    </rPh>
    <phoneticPr fontId="5"/>
  </si>
  <si>
    <t>交付決定金額　/　交付決定事業数</t>
    <rPh sb="0" eb="2">
      <t>コウフ</t>
    </rPh>
    <rPh sb="2" eb="4">
      <t>ケッテイ</t>
    </rPh>
    <rPh sb="4" eb="6">
      <t>キンガク</t>
    </rPh>
    <rPh sb="9" eb="11">
      <t>コウフ</t>
    </rPh>
    <rPh sb="11" eb="13">
      <t>ケッテイ</t>
    </rPh>
    <rPh sb="13" eb="16">
      <t>ジギョウスウ</t>
    </rPh>
    <phoneticPr fontId="5"/>
  </si>
  <si>
    <t>百万円</t>
    <rPh sb="0" eb="2">
      <t>ヒャクマン</t>
    </rPh>
    <rPh sb="2" eb="3">
      <t>エン</t>
    </rPh>
    <phoneticPr fontId="5"/>
  </si>
  <si>
    <t>件数</t>
    <rPh sb="0" eb="2">
      <t>ケンスウ</t>
    </rPh>
    <phoneticPr fontId="5"/>
  </si>
  <si>
    <t>-</t>
    <phoneticPr fontId="5"/>
  </si>
  <si>
    <t>-</t>
    <phoneticPr fontId="5"/>
  </si>
  <si>
    <t>-</t>
    <phoneticPr fontId="5"/>
  </si>
  <si>
    <t>937/148</t>
    <phoneticPr fontId="5"/>
  </si>
  <si>
    <t>-</t>
    <phoneticPr fontId="5"/>
  </si>
  <si>
    <t>10,158/497</t>
    <phoneticPr fontId="5"/>
  </si>
  <si>
    <t>地方公共団体からの申請件数
※本事業は災害の発生に応じて対応する事業であり、終了予定年度が無いため、中間目標年度の欄は29年度としている。
※29年発生事業件数は今後の災害発生事業件数により増加する。</t>
    <phoneticPr fontId="5"/>
  </si>
  <si>
    <t>常総市</t>
    <rPh sb="0" eb="3">
      <t>ジョウソウシ</t>
    </rPh>
    <phoneticPr fontId="5"/>
  </si>
  <si>
    <t>-</t>
    <phoneticPr fontId="5"/>
  </si>
  <si>
    <t>財政当局の立会のもと現地調査にて事業（復旧）範囲及び内容を確認しており、適切に実施している事業である。</t>
    <phoneticPr fontId="5"/>
  </si>
  <si>
    <t>今後も引き続き、適切な復旧範囲及び内容の確認を行い、事業を実施していく。</t>
    <phoneticPr fontId="5"/>
  </si>
  <si>
    <t>百万円/件数</t>
    <rPh sb="0" eb="3">
      <t>ヒャクマンエン</t>
    </rPh>
    <rPh sb="4" eb="6">
      <t>ケンスウ</t>
    </rPh>
    <phoneticPr fontId="5"/>
  </si>
  <si>
    <t>B.熊本建築士事務所協会</t>
    <phoneticPr fontId="5"/>
  </si>
  <si>
    <t>災害復旧費</t>
    <rPh sb="0" eb="2">
      <t>サイガイ</t>
    </rPh>
    <rPh sb="2" eb="4">
      <t>フッキュウ</t>
    </rPh>
    <rPh sb="4" eb="5">
      <t>ヒ</t>
    </rPh>
    <phoneticPr fontId="5"/>
  </si>
  <si>
    <t>熊本地震災害復旧設計委託</t>
    <rPh sb="0" eb="2">
      <t>クマモト</t>
    </rPh>
    <rPh sb="2" eb="4">
      <t>ジシン</t>
    </rPh>
    <rPh sb="4" eb="8">
      <t>サイガイフッキュウ</t>
    </rPh>
    <rPh sb="8" eb="10">
      <t>セッケイ</t>
    </rPh>
    <rPh sb="10" eb="12">
      <t>イタク</t>
    </rPh>
    <phoneticPr fontId="5"/>
  </si>
  <si>
    <t>熊本建築士事務所協会</t>
    <phoneticPr fontId="5"/>
  </si>
  <si>
    <t>熊本地震災害復旧設計委託</t>
    <phoneticPr fontId="5"/>
  </si>
  <si>
    <t>第二高校仮設校舎新築工事</t>
    <phoneticPr fontId="5"/>
  </si>
  <si>
    <t>熊本高校応急仮設校舎賃貸借業務</t>
    <phoneticPr fontId="5"/>
  </si>
  <si>
    <t>熊本北高校球技コート災害復旧工事</t>
    <phoneticPr fontId="5"/>
  </si>
  <si>
    <t>大津高校体育館内部改修工事</t>
    <phoneticPr fontId="5"/>
  </si>
  <si>
    <t>第二高校応急仮設校舎賃貸借業務</t>
    <phoneticPr fontId="5"/>
  </si>
  <si>
    <t>松橋高校災害復旧（第一体育館他）工事</t>
    <phoneticPr fontId="5"/>
  </si>
  <si>
    <t>東稜高校地震災害復旧工事</t>
    <phoneticPr fontId="5"/>
  </si>
  <si>
    <t>松橋西支援学校土地復旧工事</t>
    <phoneticPr fontId="5"/>
  </si>
  <si>
    <t>翔陽高校災害復旧工事</t>
    <phoneticPr fontId="5"/>
  </si>
  <si>
    <t>大和リース株式会社</t>
    <rPh sb="5" eb="9">
      <t>カブシキガイシャ</t>
    </rPh>
    <phoneticPr fontId="5"/>
  </si>
  <si>
    <t>日成ビルド工業株式会社</t>
    <rPh sb="7" eb="11">
      <t>カブシキガイシャ</t>
    </rPh>
    <phoneticPr fontId="5"/>
  </si>
  <si>
    <t>株式会社南工務店</t>
    <rPh sb="0" eb="4">
      <t>カブシキガイシャ</t>
    </rPh>
    <phoneticPr fontId="5"/>
  </si>
  <si>
    <t>株式会社緒方建設</t>
    <rPh sb="0" eb="4">
      <t>カブシキガイシャ</t>
    </rPh>
    <phoneticPr fontId="5"/>
  </si>
  <si>
    <t>株式会社松崎建設</t>
    <rPh sb="0" eb="4">
      <t>カブシキガイシャ</t>
    </rPh>
    <phoneticPr fontId="5"/>
  </si>
  <si>
    <t xml:space="preserve">有限会社勝将建設 </t>
    <phoneticPr fontId="5"/>
  </si>
  <si>
    <t>九州工建株式会社</t>
    <rPh sb="4" eb="8">
      <t>カブシキガイシャ</t>
    </rPh>
    <phoneticPr fontId="5"/>
  </si>
  <si>
    <t>株式会社宇都宮建設</t>
    <rPh sb="0" eb="4">
      <t>カブシキガイシャ</t>
    </rPh>
    <phoneticPr fontId="5"/>
  </si>
  <si>
    <t>有</t>
  </si>
  <si>
    <t>自治体の規約に基づき、競争入札等により支出先を選定している。
競争性のない随意契約となった案件は、災害による応急復旧工事等であり、その契約の相手方は一者に限定されるものである。</t>
    <rPh sb="31" eb="34">
      <t>キョウソウセイ</t>
    </rPh>
    <rPh sb="37" eb="41">
      <t>ズイイケイヤク</t>
    </rPh>
    <rPh sb="45" eb="47">
      <t>アンケン</t>
    </rPh>
    <rPh sb="49" eb="51">
      <t>サイガイ</t>
    </rPh>
    <rPh sb="54" eb="56">
      <t>オウキュウ</t>
    </rPh>
    <rPh sb="56" eb="58">
      <t>フッキュウ</t>
    </rPh>
    <rPh sb="58" eb="60">
      <t>コウジ</t>
    </rPh>
    <rPh sb="60" eb="61">
      <t>ナド</t>
    </rPh>
    <rPh sb="67" eb="69">
      <t>ケイヤク</t>
    </rPh>
    <rPh sb="70" eb="72">
      <t>アイテ</t>
    </rPh>
    <rPh sb="72" eb="73">
      <t>カタ</t>
    </rPh>
    <rPh sb="74" eb="76">
      <t>イッシャ</t>
    </rPh>
    <rPh sb="77" eb="79">
      <t>ゲンテイ</t>
    </rPh>
    <phoneticPr fontId="5"/>
  </si>
  <si>
    <t>-</t>
    <phoneticPr fontId="5"/>
  </si>
  <si>
    <t>補助金等交付</t>
  </si>
  <si>
    <t>学校施設の長寿命化計画策定率</t>
    <rPh sb="0" eb="2">
      <t>ガッコウ</t>
    </rPh>
    <rPh sb="2" eb="4">
      <t>シセツ</t>
    </rPh>
    <rPh sb="5" eb="6">
      <t>チョウ</t>
    </rPh>
    <rPh sb="6" eb="9">
      <t>ジュミョウカ</t>
    </rPh>
    <rPh sb="9" eb="11">
      <t>ケイカク</t>
    </rPh>
    <rPh sb="11" eb="13">
      <t>サクテイ</t>
    </rPh>
    <rPh sb="13" eb="14">
      <t>リツ</t>
    </rPh>
    <phoneticPr fontId="5"/>
  </si>
  <si>
    <t>%</t>
    <phoneticPr fontId="5"/>
  </si>
  <si>
    <t>%</t>
    <phoneticPr fontId="5"/>
  </si>
  <si>
    <t>-</t>
    <phoneticPr fontId="5"/>
  </si>
  <si>
    <t>学校施設の長寿命化計画策定の際には、これまでに発生した災害による原因と対策を把握した上で、検討することとなる。
津波対策や避難所としての防災機能強化等を考慮した復旧事業の増加により、学校施設の防災対策に関する理解が進み、今後の対応方針の検討が進むことで、計画の策定を一層推進することができる。</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</si>
  <si>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</si>
  <si>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</si>
  <si>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</si>
  <si>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</si>
  <si>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</si>
  <si>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</si>
  <si>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公立学校施設災害復旧費国庫負担法等に基づき、被災した公立学校施設の復旧に要する経費の一部を補助するものであり、事業の評価に当たって長期継続事業の観点から検証を行った。
２．所見：本事業は被災した公立学校施設について、早急に学校施設の復旧を行い、教育活動を円滑に実施することを目的としているものであり、引き続き事業規模の適正化やコスト削減に留意しつつ、効果的・効率的な整備の実施に努めるべきである。</t>
    <phoneticPr fontId="5"/>
  </si>
  <si>
    <t>-</t>
    <phoneticPr fontId="5"/>
  </si>
  <si>
    <t>-</t>
    <phoneticPr fontId="5"/>
  </si>
  <si>
    <t>-</t>
    <phoneticPr fontId="5"/>
  </si>
  <si>
    <t>-</t>
    <phoneticPr fontId="5"/>
  </si>
  <si>
    <t>972/143</t>
    <phoneticPr fontId="5"/>
  </si>
  <si>
    <t>公立文教施設整備等都道府県事務費交付金</t>
    <rPh sb="0" eb="2">
      <t>コウリツ</t>
    </rPh>
    <rPh sb="2" eb="4">
      <t>ブンキョウ</t>
    </rPh>
    <rPh sb="4" eb="6">
      <t>シセツ</t>
    </rPh>
    <rPh sb="6" eb="8">
      <t>セイビ</t>
    </rPh>
    <rPh sb="8" eb="9">
      <t>トウ</t>
    </rPh>
    <rPh sb="9" eb="13">
      <t>トドウフケン</t>
    </rPh>
    <rPh sb="13" eb="16">
      <t>ジムヒ</t>
    </rPh>
    <rPh sb="16" eb="19">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</si>
</sst>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741</xdr:row>
      <xdr:rowOff>217714</xdr:rowOff>
    </xdr:from>
    <xdr:to>
      <xdr:col>49</xdr:col>
      <xdr:colOff>150060</xdr:colOff>
      <xdr:row>770</xdr:row>
      <xdr:rowOff>288801</xdr:rowOff>
    </xdr:to>
    <xdr:grpSp>
      <xdr:nvGrpSpPr>
        <xdr:cNvPr id="2" name="グループ化 1">
          <a:extLst>
            <a:ext uri="{FF2B5EF4-FFF2-40B4-BE49-F238E27FC236}">
              <a16:creationId xmlns:a16="http://schemas.microsoft.com/office/drawing/2014/main" id="{51FF197F-CFFD-42F1-A918-57D7847166FC}"/>
            </a:ext>
          </a:extLst>
        </xdr:cNvPr>
        <xdr:cNvGrpSpPr/>
      </xdr:nvGrpSpPr>
      <xdr:grpSpPr>
        <a:xfrm>
          <a:off x="1693636" y="44147014"/>
          <a:ext cx="8413224" cy="11069287"/>
          <a:chOff x="1360434" y="41859574"/>
          <a:chExt cx="8387664" cy="10742875"/>
        </a:xfrm>
      </xdr:grpSpPr>
      <xdr:sp macro="" textlink="">
        <xdr:nvSpPr>
          <xdr:cNvPr id="3" name="Rectangle 1">
            <a:extLst>
              <a:ext uri="{FF2B5EF4-FFF2-40B4-BE49-F238E27FC236}">
                <a16:creationId xmlns:a16="http://schemas.microsoft.com/office/drawing/2014/main" id="{F44E5DD9-1968-4EB7-945B-51ABBA7C5DC2}"/>
              </a:ext>
            </a:extLst>
          </xdr:cNvPr>
          <xdr:cNvSpPr>
            <a:spLocks noChangeArrowheads="1"/>
          </xdr:cNvSpPr>
        </xdr:nvSpPr>
        <xdr:spPr bwMode="auto">
          <a:xfrm>
            <a:off x="3625572" y="41859574"/>
            <a:ext cx="3971122" cy="75983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3,374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Rectangle 2">
            <a:extLst>
              <a:ext uri="{FF2B5EF4-FFF2-40B4-BE49-F238E27FC236}">
                <a16:creationId xmlns:a16="http://schemas.microsoft.com/office/drawing/2014/main" id="{6635AB5F-51FC-486F-92F1-57707AF48153}"/>
              </a:ext>
            </a:extLst>
          </xdr:cNvPr>
          <xdr:cNvSpPr>
            <a:spLocks noChangeArrowheads="1"/>
          </xdr:cNvSpPr>
        </xdr:nvSpPr>
        <xdr:spPr bwMode="auto">
          <a:xfrm>
            <a:off x="1446576" y="43844288"/>
            <a:ext cx="3820851"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3,365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3">
            <a:extLst>
              <a:ext uri="{FF2B5EF4-FFF2-40B4-BE49-F238E27FC236}">
                <a16:creationId xmlns:a16="http://schemas.microsoft.com/office/drawing/2014/main" id="{B0051798-D7A6-4BC1-ADEA-135154E98DB0}"/>
              </a:ext>
            </a:extLst>
          </xdr:cNvPr>
          <xdr:cNvSpPr>
            <a:spLocks noChangeArrowheads="1"/>
          </xdr:cNvSpPr>
        </xdr:nvSpPr>
        <xdr:spPr bwMode="auto">
          <a:xfrm>
            <a:off x="5297477" y="42811767"/>
            <a:ext cx="719202" cy="439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AutoShape 4">
            <a:extLst>
              <a:ext uri="{FF2B5EF4-FFF2-40B4-BE49-F238E27FC236}">
                <a16:creationId xmlns:a16="http://schemas.microsoft.com/office/drawing/2014/main" id="{F93C3377-B3A8-474F-B85C-A741001625B5}"/>
              </a:ext>
            </a:extLst>
          </xdr:cNvPr>
          <xdr:cNvSpPr>
            <a:spLocks noChangeArrowheads="1"/>
          </xdr:cNvSpPr>
        </xdr:nvSpPr>
        <xdr:spPr bwMode="auto">
          <a:xfrm>
            <a:off x="2666995"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4">
            <a:extLst>
              <a:ext uri="{FF2B5EF4-FFF2-40B4-BE49-F238E27FC236}">
                <a16:creationId xmlns:a16="http://schemas.microsoft.com/office/drawing/2014/main" id="{4E99199E-C99F-49D7-B2F8-32757E26A5BC}"/>
              </a:ext>
            </a:extLst>
          </xdr:cNvPr>
          <xdr:cNvSpPr>
            <a:spLocks noChangeArrowheads="1"/>
          </xdr:cNvSpPr>
        </xdr:nvSpPr>
        <xdr:spPr bwMode="auto">
          <a:xfrm>
            <a:off x="7311324"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2">
            <a:extLst>
              <a:ext uri="{FF2B5EF4-FFF2-40B4-BE49-F238E27FC236}">
                <a16:creationId xmlns:a16="http://schemas.microsoft.com/office/drawing/2014/main" id="{132897CB-8C51-4295-8727-FED61B303B3C}"/>
              </a:ext>
            </a:extLst>
          </xdr:cNvPr>
          <xdr:cNvSpPr>
            <a:spLocks noChangeArrowheads="1"/>
          </xdr:cNvSpPr>
        </xdr:nvSpPr>
        <xdr:spPr bwMode="auto">
          <a:xfrm>
            <a:off x="5917723" y="43844288"/>
            <a:ext cx="3830375"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公立文教施設整備等都道府県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事務費交付金：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5">
            <a:extLst>
              <a:ext uri="{FF2B5EF4-FFF2-40B4-BE49-F238E27FC236}">
                <a16:creationId xmlns:a16="http://schemas.microsoft.com/office/drawing/2014/main" id="{177804FA-32FF-49BB-9304-CAAD2627F2A9}"/>
              </a:ext>
            </a:extLst>
          </xdr:cNvPr>
          <xdr:cNvSpPr>
            <a:spLocks noChangeArrowheads="1"/>
          </xdr:cNvSpPr>
        </xdr:nvSpPr>
        <xdr:spPr bwMode="auto">
          <a:xfrm>
            <a:off x="1695290" y="44700265"/>
            <a:ext cx="3456213"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計画・発注・監理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7">
            <a:extLst>
              <a:ext uri="{FF2B5EF4-FFF2-40B4-BE49-F238E27FC236}">
                <a16:creationId xmlns:a16="http://schemas.microsoft.com/office/drawing/2014/main" id="{B6A5B45E-B2DE-44EC-8EB5-3CDD2EB58686}"/>
              </a:ext>
            </a:extLst>
          </xdr:cNvPr>
          <xdr:cNvSpPr>
            <a:spLocks noChangeArrowheads="1"/>
          </xdr:cNvSpPr>
        </xdr:nvSpPr>
        <xdr:spPr bwMode="auto">
          <a:xfrm>
            <a:off x="3423498" y="49745049"/>
            <a:ext cx="817164" cy="42011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9">
            <a:extLst>
              <a:ext uri="{FF2B5EF4-FFF2-40B4-BE49-F238E27FC236}">
                <a16:creationId xmlns:a16="http://schemas.microsoft.com/office/drawing/2014/main" id="{FF7B22CE-4EB5-40B0-B0A9-63AE3F609879}"/>
              </a:ext>
            </a:extLst>
          </xdr:cNvPr>
          <xdr:cNvSpPr>
            <a:spLocks noChangeArrowheads="1"/>
          </xdr:cNvSpPr>
        </xdr:nvSpPr>
        <xdr:spPr bwMode="auto">
          <a:xfrm>
            <a:off x="1471432" y="46395152"/>
            <a:ext cx="4162324" cy="75894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3,365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2" name="Rectangle 10">
            <a:extLst>
              <a:ext uri="{FF2B5EF4-FFF2-40B4-BE49-F238E27FC236}">
                <a16:creationId xmlns:a16="http://schemas.microsoft.com/office/drawing/2014/main" id="{1AE78581-AD40-47CD-A352-7F108C01BD68}"/>
              </a:ext>
            </a:extLst>
          </xdr:cNvPr>
          <xdr:cNvSpPr>
            <a:spLocks noChangeArrowheads="1"/>
          </xdr:cNvSpPr>
        </xdr:nvSpPr>
        <xdr:spPr bwMode="auto">
          <a:xfrm>
            <a:off x="1480957" y="48244737"/>
            <a:ext cx="4152799" cy="78914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A.熊本県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Text Box 11">
            <a:extLst>
              <a:ext uri="{FF2B5EF4-FFF2-40B4-BE49-F238E27FC236}">
                <a16:creationId xmlns:a16="http://schemas.microsoft.com/office/drawing/2014/main" id="{B120611F-8D5C-42A0-B3DB-BDD1D5B8F86F}"/>
              </a:ext>
            </a:extLst>
          </xdr:cNvPr>
          <xdr:cNvSpPr txBox="1">
            <a:spLocks noChangeArrowheads="1"/>
          </xdr:cNvSpPr>
        </xdr:nvSpPr>
        <xdr:spPr bwMode="auto">
          <a:xfrm>
            <a:off x="1417493" y="45767167"/>
            <a:ext cx="3497457" cy="328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（熊本県のケース）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12">
            <a:extLst>
              <a:ext uri="{FF2B5EF4-FFF2-40B4-BE49-F238E27FC236}">
                <a16:creationId xmlns:a16="http://schemas.microsoft.com/office/drawing/2014/main" id="{F5B087BB-51D2-4D6A-9318-319BCCFBB12C}"/>
              </a:ext>
            </a:extLst>
          </xdr:cNvPr>
          <xdr:cNvSpPr>
            <a:spLocks noChangeArrowheads="1"/>
          </xdr:cNvSpPr>
        </xdr:nvSpPr>
        <xdr:spPr bwMode="auto">
          <a:xfrm>
            <a:off x="3109784" y="47517014"/>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3">
            <a:extLst>
              <a:ext uri="{FF2B5EF4-FFF2-40B4-BE49-F238E27FC236}">
                <a16:creationId xmlns:a16="http://schemas.microsoft.com/office/drawing/2014/main" id="{6494EDDE-E73E-438D-BF7C-7682D58E31C0}"/>
              </a:ext>
            </a:extLst>
          </xdr:cNvPr>
          <xdr:cNvSpPr>
            <a:spLocks noChangeArrowheads="1"/>
          </xdr:cNvSpPr>
        </xdr:nvSpPr>
        <xdr:spPr bwMode="auto">
          <a:xfrm>
            <a:off x="2674232" y="50673408"/>
            <a:ext cx="2361690" cy="1000991"/>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B.全</a:t>
            </a:r>
            <a:r>
              <a:rPr lang="en-US" altLang="ja-JP" sz="1600" b="0" i="0" u="none" strike="noStrike" baseline="0">
                <a:solidFill>
                  <a:sysClr val="windowText" lastClr="000000"/>
                </a:solidFill>
                <a:latin typeface="ＭＳ Ｐゴシック"/>
                <a:ea typeface="ＭＳ Ｐゴシック"/>
              </a:rPr>
              <a:t>181</a:t>
            </a:r>
            <a:r>
              <a:rPr lang="ja-JP" altLang="en-US" sz="1600" b="0" i="0" u="none" strike="noStrike" baseline="0">
                <a:solidFill>
                  <a:sysClr val="windowText" lastClr="000000"/>
                </a:solidFill>
                <a:latin typeface="ＭＳ Ｐゴシック"/>
                <a:ea typeface="ＭＳ Ｐゴシック"/>
              </a:rPr>
              <a:t>業者</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818</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6" name="AutoShape 14">
            <a:extLst>
              <a:ext uri="{FF2B5EF4-FFF2-40B4-BE49-F238E27FC236}">
                <a16:creationId xmlns:a16="http://schemas.microsoft.com/office/drawing/2014/main" id="{838D0403-827C-4206-B10D-67035E32CA61}"/>
              </a:ext>
            </a:extLst>
          </xdr:cNvPr>
          <xdr:cNvSpPr>
            <a:spLocks noChangeArrowheads="1"/>
          </xdr:cNvSpPr>
        </xdr:nvSpPr>
        <xdr:spPr bwMode="auto">
          <a:xfrm>
            <a:off x="1641355" y="49176760"/>
            <a:ext cx="3690044" cy="5267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災害復旧事業に必要な経費を支出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AutoShape 15">
            <a:extLst>
              <a:ext uri="{FF2B5EF4-FFF2-40B4-BE49-F238E27FC236}">
                <a16:creationId xmlns:a16="http://schemas.microsoft.com/office/drawing/2014/main" id="{D5C304EB-32E2-4E0B-9019-E0F43F4A3A0B}"/>
              </a:ext>
            </a:extLst>
          </xdr:cNvPr>
          <xdr:cNvSpPr>
            <a:spLocks noChangeArrowheads="1"/>
          </xdr:cNvSpPr>
        </xdr:nvSpPr>
        <xdr:spPr bwMode="auto">
          <a:xfrm>
            <a:off x="1416981" y="47907410"/>
            <a:ext cx="1131989" cy="2737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6">
            <a:extLst>
              <a:ext uri="{FF2B5EF4-FFF2-40B4-BE49-F238E27FC236}">
                <a16:creationId xmlns:a16="http://schemas.microsoft.com/office/drawing/2014/main" id="{66008599-C286-4794-8119-1C500B56C63B}"/>
              </a:ext>
            </a:extLst>
          </xdr:cNvPr>
          <xdr:cNvSpPr>
            <a:spLocks noChangeArrowheads="1"/>
          </xdr:cNvSpPr>
        </xdr:nvSpPr>
        <xdr:spPr bwMode="auto">
          <a:xfrm>
            <a:off x="2005854" y="50282705"/>
            <a:ext cx="2061883" cy="276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随意契約（その他）</a:t>
            </a:r>
            <a:endParaRPr lang="ja-JP" altLang="en-US">
              <a:solidFill>
                <a:sysClr val="windowText" lastClr="000000"/>
              </a:solidFill>
            </a:endParaRPr>
          </a:p>
        </xdr:txBody>
      </xdr:sp>
      <xdr:sp macro="" textlink="">
        <xdr:nvSpPr>
          <xdr:cNvPr id="19" name="Line 8">
            <a:extLst>
              <a:ext uri="{FF2B5EF4-FFF2-40B4-BE49-F238E27FC236}">
                <a16:creationId xmlns:a16="http://schemas.microsoft.com/office/drawing/2014/main" id="{0E74D304-54A3-4B3C-952F-8A6026F1486F}"/>
              </a:ext>
            </a:extLst>
          </xdr:cNvPr>
          <xdr:cNvSpPr>
            <a:spLocks noChangeShapeType="1"/>
          </xdr:cNvSpPr>
        </xdr:nvSpPr>
        <xdr:spPr bwMode="auto">
          <a:xfrm>
            <a:off x="1360434" y="45625565"/>
            <a:ext cx="4396789"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 name="AutoShape 6">
            <a:extLst>
              <a:ext uri="{FF2B5EF4-FFF2-40B4-BE49-F238E27FC236}">
                <a16:creationId xmlns:a16="http://schemas.microsoft.com/office/drawing/2014/main" id="{C368EDE8-6F8B-4D25-A648-A5F54877FD85}"/>
              </a:ext>
            </a:extLst>
          </xdr:cNvPr>
          <xdr:cNvSpPr>
            <a:spLocks noChangeArrowheads="1"/>
          </xdr:cNvSpPr>
        </xdr:nvSpPr>
        <xdr:spPr bwMode="auto">
          <a:xfrm>
            <a:off x="2107163" y="52141275"/>
            <a:ext cx="3280777" cy="4611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熊本県立学校の災害復旧事業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5">
            <a:extLst>
              <a:ext uri="{FF2B5EF4-FFF2-40B4-BE49-F238E27FC236}">
                <a16:creationId xmlns:a16="http://schemas.microsoft.com/office/drawing/2014/main" id="{A58EC3F7-68AC-4883-94AB-21D8A4B30B1C}"/>
              </a:ext>
            </a:extLst>
          </xdr:cNvPr>
          <xdr:cNvSpPr>
            <a:spLocks noChangeArrowheads="1"/>
          </xdr:cNvSpPr>
        </xdr:nvSpPr>
        <xdr:spPr bwMode="auto">
          <a:xfrm>
            <a:off x="6245189" y="44700265"/>
            <a:ext cx="3456505"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都道府県教育委員会が法定受託事務を処理するために必要な経費</a:t>
            </a:r>
          </a:p>
        </xdr:txBody>
      </xdr:sp>
      <xdr:sp macro="" textlink="">
        <xdr:nvSpPr>
          <xdr:cNvPr id="22" name="テキスト ボックス 21">
            <a:extLst>
              <a:ext uri="{FF2B5EF4-FFF2-40B4-BE49-F238E27FC236}">
                <a16:creationId xmlns:a16="http://schemas.microsoft.com/office/drawing/2014/main" id="{D639BE98-5492-4AA1-9D2E-55E5D6607F7C}"/>
              </a:ext>
            </a:extLst>
          </xdr:cNvPr>
          <xdr:cNvSpPr txBox="1"/>
        </xdr:nvSpPr>
        <xdr:spPr>
          <a:xfrm>
            <a:off x="1542910" y="50282195"/>
            <a:ext cx="818730" cy="38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請負</a:t>
            </a:r>
          </a:p>
        </xdr:txBody>
      </xdr:sp>
    </xdr:grpSp>
    <xdr:clientData/>
  </xdr:twoCellAnchor>
  <xdr:twoCellAnchor>
    <xdr:from>
      <xdr:col>38</xdr:col>
      <xdr:colOff>71438</xdr:colOff>
      <xdr:row>133</xdr:row>
      <xdr:rowOff>119062</xdr:rowOff>
    </xdr:from>
    <xdr:to>
      <xdr:col>41</xdr:col>
      <xdr:colOff>142876</xdr:colOff>
      <xdr:row>133</xdr:row>
      <xdr:rowOff>380999</xdr:rowOff>
    </xdr:to>
    <xdr:sp macro="" textlink="">
      <xdr:nvSpPr>
        <xdr:cNvPr id="23" name="テキスト ボックス 22">
          <a:extLst>
            <a:ext uri="{FF2B5EF4-FFF2-40B4-BE49-F238E27FC236}">
              <a16:creationId xmlns:a16="http://schemas.microsoft.com/office/drawing/2014/main" id="{D3EB3DB0-71B0-41C9-B410-9A7061907990}"/>
            </a:ext>
          </a:extLst>
        </xdr:cNvPr>
        <xdr:cNvSpPr txBox="1"/>
      </xdr:nvSpPr>
      <xdr:spPr>
        <a:xfrm>
          <a:off x="7762876" y="18526125"/>
          <a:ext cx="67865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101</v>
      </c>
      <c r="AT2" s="965"/>
      <c r="AU2" s="965"/>
      <c r="AV2" s="52" t="str">
        <f>IF(AW2="", "", "-")</f>
        <v/>
      </c>
      <c r="AW2" s="937"/>
      <c r="AX2" s="937"/>
    </row>
    <row r="3" spans="1:50" ht="21" customHeight="1" thickBot="1" x14ac:dyDescent="0.2">
      <c r="A3" s="894" t="s">
        <v>473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544</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6" t="s">
        <v>546</v>
      </c>
      <c r="H5" s="867"/>
      <c r="I5" s="867"/>
      <c r="J5" s="867"/>
      <c r="K5" s="867"/>
      <c r="L5" s="867"/>
      <c r="M5" s="868" t="s">
        <v>67</v>
      </c>
      <c r="N5" s="869"/>
      <c r="O5" s="869"/>
      <c r="P5" s="869"/>
      <c r="Q5" s="869"/>
      <c r="R5" s="870"/>
      <c r="S5" s="871" t="s">
        <v>132</v>
      </c>
      <c r="T5" s="867"/>
      <c r="U5" s="867"/>
      <c r="V5" s="867"/>
      <c r="W5" s="867"/>
      <c r="X5" s="872"/>
      <c r="Y5" s="721" t="s">
        <v>3</v>
      </c>
      <c r="Z5" s="554"/>
      <c r="AA5" s="554"/>
      <c r="AB5" s="554"/>
      <c r="AC5" s="554"/>
      <c r="AD5" s="555"/>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548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v>
      </c>
      <c r="H8" s="743"/>
      <c r="I8" s="743"/>
      <c r="J8" s="743"/>
      <c r="K8" s="743"/>
      <c r="L8" s="743"/>
      <c r="M8" s="743"/>
      <c r="N8" s="743"/>
      <c r="O8" s="743"/>
      <c r="P8" s="743"/>
      <c r="Q8" s="743"/>
      <c r="R8" s="743"/>
      <c r="S8" s="743"/>
      <c r="T8" s="743"/>
      <c r="U8" s="743"/>
      <c r="V8" s="743"/>
      <c r="W8" s="743"/>
      <c r="X8" s="967"/>
      <c r="Y8" s="873" t="s">
        <v>392</v>
      </c>
      <c r="Z8" s="874"/>
      <c r="AA8" s="874"/>
      <c r="AB8" s="874"/>
      <c r="AC8" s="874"/>
      <c r="AD8" s="875"/>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6" t="s">
        <v>24</v>
      </c>
      <c r="B9" s="877"/>
      <c r="C9" s="877"/>
      <c r="D9" s="877"/>
      <c r="E9" s="877"/>
      <c r="F9" s="877"/>
      <c r="G9" s="878" t="s">
        <v>552</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補助、負担、交付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342.55600000000004</v>
      </c>
      <c r="Q13" s="679"/>
      <c r="R13" s="679"/>
      <c r="S13" s="679"/>
      <c r="T13" s="679"/>
      <c r="U13" s="679"/>
      <c r="V13" s="680"/>
      <c r="W13" s="678">
        <v>351.33300000000003</v>
      </c>
      <c r="X13" s="679"/>
      <c r="Y13" s="679"/>
      <c r="Z13" s="679"/>
      <c r="AA13" s="679"/>
      <c r="AB13" s="679"/>
      <c r="AC13" s="680"/>
      <c r="AD13" s="678">
        <v>358.85</v>
      </c>
      <c r="AE13" s="679"/>
      <c r="AF13" s="679"/>
      <c r="AG13" s="679"/>
      <c r="AH13" s="679"/>
      <c r="AI13" s="679"/>
      <c r="AJ13" s="680"/>
      <c r="AK13" s="678">
        <f>354.5+3.97</f>
        <v>358.47</v>
      </c>
      <c r="AL13" s="679"/>
      <c r="AM13" s="679"/>
      <c r="AN13" s="679"/>
      <c r="AO13" s="679"/>
      <c r="AP13" s="679"/>
      <c r="AQ13" s="680"/>
      <c r="AR13" s="945">
        <f>ROUND(358.412+9.377+4.051,1)</f>
        <v>371.8</v>
      </c>
      <c r="AS13" s="946"/>
      <c r="AT13" s="946"/>
      <c r="AU13" s="946"/>
      <c r="AV13" s="946"/>
      <c r="AW13" s="946"/>
      <c r="AX13" s="947"/>
    </row>
    <row r="14" spans="1:50" ht="21" customHeight="1" x14ac:dyDescent="0.15">
      <c r="A14" s="637"/>
      <c r="B14" s="638"/>
      <c r="C14" s="638"/>
      <c r="D14" s="638"/>
      <c r="E14" s="638"/>
      <c r="F14" s="639"/>
      <c r="G14" s="748"/>
      <c r="H14" s="749"/>
      <c r="I14" s="734" t="s">
        <v>9</v>
      </c>
      <c r="J14" s="783"/>
      <c r="K14" s="783"/>
      <c r="L14" s="783"/>
      <c r="M14" s="783"/>
      <c r="N14" s="783"/>
      <c r="O14" s="784"/>
      <c r="P14" s="678">
        <v>675.33699999999999</v>
      </c>
      <c r="Q14" s="679"/>
      <c r="R14" s="679"/>
      <c r="S14" s="679"/>
      <c r="T14" s="679"/>
      <c r="U14" s="679"/>
      <c r="V14" s="680"/>
      <c r="W14" s="678">
        <v>1873.797</v>
      </c>
      <c r="X14" s="679"/>
      <c r="Y14" s="679"/>
      <c r="Z14" s="679"/>
      <c r="AA14" s="679"/>
      <c r="AB14" s="679"/>
      <c r="AC14" s="680"/>
      <c r="AD14" s="678">
        <f>1021.782+16412.559</f>
        <v>17434.341</v>
      </c>
      <c r="AE14" s="679"/>
      <c r="AF14" s="679"/>
      <c r="AG14" s="679"/>
      <c r="AH14" s="679"/>
      <c r="AI14" s="679"/>
      <c r="AJ14" s="680"/>
      <c r="AK14" s="678" t="s">
        <v>555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492.57</v>
      </c>
      <c r="Q15" s="679"/>
      <c r="R15" s="679"/>
      <c r="S15" s="679"/>
      <c r="T15" s="679"/>
      <c r="U15" s="679"/>
      <c r="V15" s="680"/>
      <c r="W15" s="678">
        <v>500.15300000000002</v>
      </c>
      <c r="X15" s="679"/>
      <c r="Y15" s="679"/>
      <c r="Z15" s="679"/>
      <c r="AA15" s="679"/>
      <c r="AB15" s="679"/>
      <c r="AC15" s="680"/>
      <c r="AD15" s="678">
        <v>774.72500000000002</v>
      </c>
      <c r="AE15" s="679"/>
      <c r="AF15" s="679"/>
      <c r="AG15" s="679"/>
      <c r="AH15" s="679"/>
      <c r="AI15" s="679"/>
      <c r="AJ15" s="680"/>
      <c r="AK15" s="678">
        <v>11498.891</v>
      </c>
      <c r="AL15" s="679"/>
      <c r="AM15" s="679"/>
      <c r="AN15" s="679"/>
      <c r="AO15" s="679"/>
      <c r="AP15" s="679"/>
      <c r="AQ15" s="680"/>
      <c r="AR15" s="678" t="s">
        <v>688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-500.15300000000002</v>
      </c>
      <c r="Q16" s="679"/>
      <c r="R16" s="679"/>
      <c r="S16" s="679"/>
      <c r="T16" s="679"/>
      <c r="U16" s="679"/>
      <c r="V16" s="680"/>
      <c r="W16" s="678">
        <v>-774.72500000000002</v>
      </c>
      <c r="X16" s="679"/>
      <c r="Y16" s="679"/>
      <c r="Z16" s="679"/>
      <c r="AA16" s="679"/>
      <c r="AB16" s="679"/>
      <c r="AC16" s="680"/>
      <c r="AD16" s="678">
        <v>-11498.891</v>
      </c>
      <c r="AE16" s="679"/>
      <c r="AF16" s="679"/>
      <c r="AG16" s="679"/>
      <c r="AH16" s="679"/>
      <c r="AI16" s="679"/>
      <c r="AJ16" s="680"/>
      <c r="AK16" s="678" t="s">
        <v>688</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t="s">
        <v>556</v>
      </c>
      <c r="AL17" s="679"/>
      <c r="AM17" s="679"/>
      <c r="AN17" s="679"/>
      <c r="AO17" s="679"/>
      <c r="AP17" s="679"/>
      <c r="AQ17" s="680"/>
      <c r="AR17" s="943"/>
      <c r="AS17" s="943"/>
      <c r="AT17" s="943"/>
      <c r="AU17" s="943"/>
      <c r="AV17" s="943"/>
      <c r="AW17" s="943"/>
      <c r="AX17" s="944"/>
    </row>
    <row r="18" spans="1:50" ht="24.75" customHeight="1" x14ac:dyDescent="0.15">
      <c r="A18" s="637"/>
      <c r="B18" s="638"/>
      <c r="C18" s="638"/>
      <c r="D18" s="638"/>
      <c r="E18" s="638"/>
      <c r="F18" s="639"/>
      <c r="G18" s="750"/>
      <c r="H18" s="751"/>
      <c r="I18" s="739" t="s">
        <v>21</v>
      </c>
      <c r="J18" s="740"/>
      <c r="K18" s="740"/>
      <c r="L18" s="740"/>
      <c r="M18" s="740"/>
      <c r="N18" s="740"/>
      <c r="O18" s="741"/>
      <c r="P18" s="905">
        <f>SUM(P13:V17)</f>
        <v>1010.31</v>
      </c>
      <c r="Q18" s="906"/>
      <c r="R18" s="906"/>
      <c r="S18" s="906"/>
      <c r="T18" s="906"/>
      <c r="U18" s="906"/>
      <c r="V18" s="907"/>
      <c r="W18" s="905">
        <f>SUM(W13:AC17)</f>
        <v>1950.5580000000004</v>
      </c>
      <c r="X18" s="906"/>
      <c r="Y18" s="906"/>
      <c r="Z18" s="906"/>
      <c r="AA18" s="906"/>
      <c r="AB18" s="906"/>
      <c r="AC18" s="907"/>
      <c r="AD18" s="905">
        <f>SUM(AD13:AJ17)</f>
        <v>7069.0249999999978</v>
      </c>
      <c r="AE18" s="906"/>
      <c r="AF18" s="906"/>
      <c r="AG18" s="906"/>
      <c r="AH18" s="906"/>
      <c r="AI18" s="906"/>
      <c r="AJ18" s="907"/>
      <c r="AK18" s="905">
        <f>SUM(AK13:AQ17)</f>
        <v>11857.360999999999</v>
      </c>
      <c r="AL18" s="906"/>
      <c r="AM18" s="906"/>
      <c r="AN18" s="906"/>
      <c r="AO18" s="906"/>
      <c r="AP18" s="906"/>
      <c r="AQ18" s="907"/>
      <c r="AR18" s="905">
        <f>SUM(AR13:AX17)</f>
        <v>371.8</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814">
        <v>932.02599999999995</v>
      </c>
      <c r="Q19" s="815"/>
      <c r="R19" s="815"/>
      <c r="S19" s="815"/>
      <c r="T19" s="815"/>
      <c r="U19" s="815"/>
      <c r="V19" s="816"/>
      <c r="W19" s="814">
        <v>1072.7940000000001</v>
      </c>
      <c r="X19" s="815"/>
      <c r="Y19" s="815"/>
      <c r="Z19" s="815"/>
      <c r="AA19" s="815"/>
      <c r="AB19" s="815"/>
      <c r="AC19" s="816"/>
      <c r="AD19" s="678">
        <f>(2751.623+613.385)+4.055+4.508</f>
        <v>3373.5709999999995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f>IF(P18=0, "-", SUM(P19)/P18)</f>
        <v>0.9225148716730508</v>
      </c>
      <c r="Q20" s="351"/>
      <c r="R20" s="351"/>
      <c r="S20" s="351"/>
      <c r="T20" s="351"/>
      <c r="U20" s="351"/>
      <c r="V20" s="351"/>
      <c r="W20" s="351">
        <f t="shared" ref="W20" si="0">IF(W18=0, "-", SUM(W19)/W18)</f>
        <v>0.54999338650786078</v>
      </c>
      <c r="X20" s="351"/>
      <c r="Y20" s="351"/>
      <c r="Z20" s="351"/>
      <c r="AA20" s="351"/>
      <c r="AB20" s="351"/>
      <c r="AC20" s="351"/>
      <c r="AD20" s="351">
        <f t="shared" ref="AD20" si="1">IF(AD18=0, "-", SUM(AD19)/AD18)</f>
        <v>0.47723285743083388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507</v>
      </c>
      <c r="H21" s="350"/>
      <c r="I21" s="350"/>
      <c r="J21" s="350"/>
      <c r="K21" s="350"/>
      <c r="L21" s="350"/>
      <c r="M21" s="350"/>
      <c r="N21" s="350"/>
      <c r="O21" s="350"/>
      <c r="P21" s="351">
        <f>IF(P19=0, "-", SUM(P19)/SUM(P13,P14))</f>
        <v>0.91564241035157912</v>
      </c>
      <c r="Q21" s="351"/>
      <c r="R21" s="351"/>
      <c r="S21" s="351"/>
      <c r="T21" s="351"/>
      <c r="U21" s="351"/>
      <c r="V21" s="351"/>
      <c r="W21" s="351">
        <f t="shared" ref="W21" si="2">IF(W19=0, "-", SUM(W19)/SUM(W13,W14))</f>
        <v>0.4821264375564574</v>
      </c>
      <c r="X21" s="351"/>
      <c r="Y21" s="351"/>
      <c r="Z21" s="351"/>
      <c r="AA21" s="351"/>
      <c r="AB21" s="351"/>
      <c r="AC21" s="351"/>
      <c r="AD21" s="351">
        <f t="shared" ref="AD21" si="3">IF(AD19=0, "-", SUM(AD19)/SUM(AD13,AD14))</f>
        <v>0.18959898761273342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484</v>
      </c>
      <c r="B22" s="992"/>
      <c r="C22" s="992"/>
      <c r="D22" s="992"/>
      <c r="E22" s="992"/>
      <c r="F22" s="993"/>
      <c r="G22" s="978" t="s">
        <v>482</v>
      </c>
      <c r="H22" s="243"/>
      <c r="I22" s="243"/>
      <c r="J22" s="243"/>
      <c r="K22" s="243"/>
      <c r="L22" s="243"/>
      <c r="M22" s="243"/>
      <c r="N22" s="243"/>
      <c r="O22" s="244"/>
      <c r="P22" s="968" t="s">
        <v>481</v>
      </c>
      <c r="Q22" s="243"/>
      <c r="R22" s="243"/>
      <c r="S22" s="243"/>
      <c r="T22" s="243"/>
      <c r="U22" s="243"/>
      <c r="V22" s="244"/>
      <c r="W22" s="968" t="s">
        <v>480</v>
      </c>
      <c r="X22" s="243"/>
      <c r="Y22" s="243"/>
      <c r="Z22" s="243"/>
      <c r="AA22" s="243"/>
      <c r="AB22" s="243"/>
      <c r="AC22" s="244"/>
      <c r="AD22" s="968" t="s">
        <v>479</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50.1" customHeight="1" x14ac:dyDescent="0.15">
      <c r="A23" s="994"/>
      <c r="B23" s="995"/>
      <c r="C23" s="995"/>
      <c r="D23" s="995"/>
      <c r="E23" s="995"/>
      <c r="F23" s="996"/>
      <c r="G23" s="979" t="s">
        <v>557</v>
      </c>
      <c r="H23" s="980"/>
      <c r="I23" s="980"/>
      <c r="J23" s="980"/>
      <c r="K23" s="980"/>
      <c r="L23" s="980"/>
      <c r="M23" s="980"/>
      <c r="N23" s="980"/>
      <c r="O23" s="981"/>
      <c r="P23" s="945">
        <v>8.7810000000000006</v>
      </c>
      <c r="Q23" s="946"/>
      <c r="R23" s="946"/>
      <c r="S23" s="946"/>
      <c r="T23" s="946"/>
      <c r="U23" s="946"/>
      <c r="V23" s="969"/>
      <c r="W23" s="945">
        <v>9.4</v>
      </c>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50.1" customHeight="1" x14ac:dyDescent="0.15">
      <c r="A24" s="994"/>
      <c r="B24" s="995"/>
      <c r="C24" s="995"/>
      <c r="D24" s="995"/>
      <c r="E24" s="995"/>
      <c r="F24" s="996"/>
      <c r="G24" s="982" t="s">
        <v>558</v>
      </c>
      <c r="H24" s="983"/>
      <c r="I24" s="983"/>
      <c r="J24" s="983"/>
      <c r="K24" s="983"/>
      <c r="L24" s="983"/>
      <c r="M24" s="983"/>
      <c r="N24" s="983"/>
      <c r="O24" s="984"/>
      <c r="P24" s="678">
        <v>345.71899999999999</v>
      </c>
      <c r="Q24" s="679"/>
      <c r="R24" s="679"/>
      <c r="S24" s="679"/>
      <c r="T24" s="679"/>
      <c r="U24" s="679"/>
      <c r="V24" s="680"/>
      <c r="W24" s="678">
        <v>358.4</v>
      </c>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50.1" customHeight="1" x14ac:dyDescent="0.15">
      <c r="A25" s="994"/>
      <c r="B25" s="995"/>
      <c r="C25" s="995"/>
      <c r="D25" s="995"/>
      <c r="E25" s="995"/>
      <c r="F25" s="996"/>
      <c r="G25" s="982" t="s">
        <v>691</v>
      </c>
      <c r="H25" s="983"/>
      <c r="I25" s="983"/>
      <c r="J25" s="983"/>
      <c r="K25" s="983"/>
      <c r="L25" s="983"/>
      <c r="M25" s="983"/>
      <c r="N25" s="983"/>
      <c r="O25" s="984"/>
      <c r="P25" s="678">
        <v>2.226</v>
      </c>
      <c r="Q25" s="679"/>
      <c r="R25" s="679"/>
      <c r="S25" s="679"/>
      <c r="T25" s="679"/>
      <c r="U25" s="679"/>
      <c r="V25" s="680"/>
      <c r="W25" s="678">
        <v>2.2999999999999998</v>
      </c>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559</v>
      </c>
      <c r="H26" s="983"/>
      <c r="I26" s="983"/>
      <c r="J26" s="983"/>
      <c r="K26" s="983"/>
      <c r="L26" s="983"/>
      <c r="M26" s="983"/>
      <c r="N26" s="983"/>
      <c r="O26" s="984"/>
      <c r="P26" s="678">
        <v>1.746</v>
      </c>
      <c r="Q26" s="679"/>
      <c r="R26" s="679"/>
      <c r="S26" s="679"/>
      <c r="T26" s="679"/>
      <c r="U26" s="679"/>
      <c r="V26" s="680"/>
      <c r="W26" s="678">
        <v>1.7</v>
      </c>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78"/>
      <c r="Q27" s="679"/>
      <c r="R27" s="679"/>
      <c r="S27" s="679"/>
      <c r="T27" s="679"/>
      <c r="U27" s="679"/>
      <c r="V27" s="680"/>
      <c r="W27" s="678"/>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487</v>
      </c>
      <c r="H28" s="986"/>
      <c r="I28" s="986"/>
      <c r="J28" s="986"/>
      <c r="K28" s="986"/>
      <c r="L28" s="986"/>
      <c r="M28" s="986"/>
      <c r="N28" s="986"/>
      <c r="O28" s="987"/>
      <c r="P28" s="905">
        <f>P29-SUM(P23:P27)</f>
        <v>-1.9999999999527063E-3</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483</v>
      </c>
      <c r="H29" s="989"/>
      <c r="I29" s="989"/>
      <c r="J29" s="989"/>
      <c r="K29" s="989"/>
      <c r="L29" s="989"/>
      <c r="M29" s="989"/>
      <c r="N29" s="989"/>
      <c r="O29" s="990"/>
      <c r="P29" s="960">
        <f>AK13</f>
        <v>358.47</v>
      </c>
      <c r="Q29" s="961"/>
      <c r="R29" s="961"/>
      <c r="S29" s="961"/>
      <c r="T29" s="961"/>
      <c r="U29" s="961"/>
      <c r="V29" s="962"/>
      <c r="W29" s="960">
        <f>AR13</f>
        <v>371.8</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500</v>
      </c>
      <c r="B30" s="889"/>
      <c r="C30" s="889"/>
      <c r="D30" s="889"/>
      <c r="E30" s="889"/>
      <c r="F30" s="890"/>
      <c r="G30" s="797" t="s">
        <v>266</v>
      </c>
      <c r="H30" s="798"/>
      <c r="I30" s="798"/>
      <c r="J30" s="798"/>
      <c r="K30" s="798"/>
      <c r="L30" s="798"/>
      <c r="M30" s="798"/>
      <c r="N30" s="798"/>
      <c r="O30" s="799"/>
      <c r="P30" s="884" t="s">
        <v>60</v>
      </c>
      <c r="Q30" s="798"/>
      <c r="R30" s="798"/>
      <c r="S30" s="798"/>
      <c r="T30" s="798"/>
      <c r="U30" s="798"/>
      <c r="V30" s="798"/>
      <c r="W30" s="798"/>
      <c r="X30" s="799"/>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1" t="s">
        <v>356</v>
      </c>
      <c r="AR30" s="792"/>
      <c r="AS30" s="792"/>
      <c r="AT30" s="793"/>
      <c r="AU30" s="798" t="s">
        <v>254</v>
      </c>
      <c r="AV30" s="798"/>
      <c r="AW30" s="798"/>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689</v>
      </c>
      <c r="AV31" s="186"/>
      <c r="AW31" s="429" t="s">
        <v>301</v>
      </c>
      <c r="AX31" s="430"/>
    </row>
    <row r="32" spans="1:50" ht="50.1" customHeight="1" x14ac:dyDescent="0.15">
      <c r="A32" s="434"/>
      <c r="B32" s="432"/>
      <c r="C32" s="432"/>
      <c r="D32" s="432"/>
      <c r="E32" s="432"/>
      <c r="F32" s="433"/>
      <c r="G32" s="575" t="s">
        <v>642</v>
      </c>
      <c r="H32" s="576"/>
      <c r="I32" s="576"/>
      <c r="J32" s="576"/>
      <c r="K32" s="576"/>
      <c r="L32" s="576"/>
      <c r="M32" s="576"/>
      <c r="N32" s="576"/>
      <c r="O32" s="577"/>
      <c r="P32" s="100" t="s">
        <v>573</v>
      </c>
      <c r="Q32" s="100"/>
      <c r="R32" s="100"/>
      <c r="S32" s="100"/>
      <c r="T32" s="100"/>
      <c r="U32" s="100"/>
      <c r="V32" s="100"/>
      <c r="W32" s="100"/>
      <c r="X32" s="101"/>
      <c r="Y32" s="497" t="s">
        <v>13</v>
      </c>
      <c r="Z32" s="544"/>
      <c r="AA32" s="545"/>
      <c r="AB32" s="482" t="s">
        <v>574</v>
      </c>
      <c r="AC32" s="482"/>
      <c r="AD32" s="482"/>
      <c r="AE32" s="239">
        <v>148</v>
      </c>
      <c r="AF32" s="240"/>
      <c r="AG32" s="240"/>
      <c r="AH32" s="240"/>
      <c r="AI32" s="239">
        <v>143</v>
      </c>
      <c r="AJ32" s="240"/>
      <c r="AK32" s="240"/>
      <c r="AL32" s="240"/>
      <c r="AM32" s="239">
        <v>497</v>
      </c>
      <c r="AN32" s="240"/>
      <c r="AO32" s="240"/>
      <c r="AP32" s="240"/>
      <c r="AQ32" s="359" t="s">
        <v>576</v>
      </c>
      <c r="AR32" s="194"/>
      <c r="AS32" s="194"/>
      <c r="AT32" s="360"/>
      <c r="AU32" s="240" t="s">
        <v>580</v>
      </c>
      <c r="AV32" s="240"/>
      <c r="AW32" s="240"/>
      <c r="AX32" s="242"/>
    </row>
    <row r="33" spans="1:50" ht="50.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575</v>
      </c>
      <c r="AC33" s="536"/>
      <c r="AD33" s="536"/>
      <c r="AE33" s="239">
        <v>148</v>
      </c>
      <c r="AF33" s="240"/>
      <c r="AG33" s="240"/>
      <c r="AH33" s="240"/>
      <c r="AI33" s="239">
        <v>143</v>
      </c>
      <c r="AJ33" s="240"/>
      <c r="AK33" s="240"/>
      <c r="AL33" s="240"/>
      <c r="AM33" s="239">
        <v>497</v>
      </c>
      <c r="AN33" s="240"/>
      <c r="AO33" s="240"/>
      <c r="AP33" s="240"/>
      <c r="AQ33" s="359" t="s">
        <v>577</v>
      </c>
      <c r="AR33" s="194"/>
      <c r="AS33" s="194"/>
      <c r="AT33" s="360"/>
      <c r="AU33" s="240" t="s">
        <v>579</v>
      </c>
      <c r="AV33" s="240"/>
      <c r="AW33" s="240"/>
      <c r="AX33" s="242"/>
    </row>
    <row r="34" spans="1:50" ht="50.1"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578</v>
      </c>
      <c r="AR34" s="194"/>
      <c r="AS34" s="194"/>
      <c r="AT34" s="360"/>
      <c r="AU34" s="240" t="s">
        <v>576</v>
      </c>
      <c r="AV34" s="240"/>
      <c r="AW34" s="240"/>
      <c r="AX34" s="242"/>
    </row>
    <row r="35" spans="1:50" ht="23.25" customHeight="1" x14ac:dyDescent="0.15">
      <c r="A35" s="225" t="s">
        <v>537</v>
      </c>
      <c r="B35" s="226"/>
      <c r="C35" s="226"/>
      <c r="D35" s="226"/>
      <c r="E35" s="226"/>
      <c r="F35" s="227"/>
      <c r="G35" s="231" t="s">
        <v>687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6"/>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thickBo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4"/>
    </row>
    <row r="80" spans="1:50" ht="18.75" hidden="1" customHeight="1" x14ac:dyDescent="0.15">
      <c r="A80" s="891"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632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635</v>
      </c>
      <c r="AC101" s="482"/>
      <c r="AD101" s="482"/>
      <c r="AE101" s="239">
        <v>148</v>
      </c>
      <c r="AF101" s="240"/>
      <c r="AG101" s="240"/>
      <c r="AH101" s="241"/>
      <c r="AI101" s="239">
        <v>143</v>
      </c>
      <c r="AJ101" s="240"/>
      <c r="AK101" s="240"/>
      <c r="AL101" s="241"/>
      <c r="AM101" s="239">
        <v>497</v>
      </c>
      <c r="AN101" s="240"/>
      <c r="AO101" s="240"/>
      <c r="AP101" s="241"/>
      <c r="AQ101" s="239" t="s">
        <v>636</v>
      </c>
      <c r="AR101" s="240"/>
      <c r="AS101" s="240"/>
      <c r="AT101" s="241"/>
      <c r="AU101" s="239" t="s">
        <v>640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637</v>
      </c>
      <c r="AC102" s="482"/>
      <c r="AD102" s="482"/>
      <c r="AE102" s="452" t="s">
        <v>638</v>
      </c>
      <c r="AF102" s="452"/>
      <c r="AG102" s="452"/>
      <c r="AH102" s="452"/>
      <c r="AI102" s="452" t="s">
        <v>636</v>
      </c>
      <c r="AJ102" s="452"/>
      <c r="AK102" s="452"/>
      <c r="AL102" s="452"/>
      <c r="AM102" s="452" t="s">
        <v>640</v>
      </c>
      <c r="AN102" s="452"/>
      <c r="AO102" s="452"/>
      <c r="AP102" s="452"/>
      <c r="AQ102" s="237" t="s">
        <v>638</v>
      </c>
      <c r="AR102" s="238"/>
      <c r="AS102" s="238"/>
      <c r="AT102" s="334"/>
      <c r="AU102" s="237" t="s">
        <v>638</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503</v>
      </c>
      <c r="AR112" s="951"/>
      <c r="AS112" s="951"/>
      <c r="AT112" s="952"/>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633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634</v>
      </c>
      <c r="AC116" s="484"/>
      <c r="AD116" s="485"/>
      <c r="AE116" s="452">
        <v>6.3</v>
      </c>
      <c r="AF116" s="452"/>
      <c r="AG116" s="452"/>
      <c r="AH116" s="452"/>
      <c r="AI116" s="452">
        <v>6.8</v>
      </c>
      <c r="AJ116" s="452"/>
      <c r="AK116" s="452"/>
      <c r="AL116" s="452"/>
      <c r="AM116" s="452">
        <v>20.399999999999999</v>
      </c>
      <c r="AN116" s="452"/>
      <c r="AO116" s="452"/>
      <c r="AP116" s="452"/>
      <c r="AQ116" s="239" t="s">
        <v>638</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647</v>
      </c>
      <c r="AC117" s="499"/>
      <c r="AD117" s="500"/>
      <c r="AE117" s="548" t="s">
        <v>639</v>
      </c>
      <c r="AF117" s="548"/>
      <c r="AG117" s="548"/>
      <c r="AH117" s="548"/>
      <c r="AI117" s="548" t="s">
        <v>690</v>
      </c>
      <c r="AJ117" s="548"/>
      <c r="AK117" s="548"/>
      <c r="AL117" s="548"/>
      <c r="AM117" s="548" t="s">
        <v>641</v>
      </c>
      <c r="AN117" s="548"/>
      <c r="AO117" s="548"/>
      <c r="AP117" s="548"/>
      <c r="AQ117" s="548" t="s">
        <v>638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675</v>
      </c>
      <c r="AC134" s="192"/>
      <c r="AD134" s="192"/>
      <c r="AE134" s="193" t="s">
        <v>677</v>
      </c>
      <c r="AF134" s="194"/>
      <c r="AG134" s="194"/>
      <c r="AH134" s="194"/>
      <c r="AI134" s="193">
        <v>1.8</v>
      </c>
      <c r="AJ134" s="194"/>
      <c r="AK134" s="194"/>
      <c r="AL134" s="194"/>
      <c r="AM134" s="193"/>
      <c r="AN134" s="194"/>
      <c r="AO134" s="194"/>
      <c r="AP134" s="194"/>
      <c r="AQ134" s="193" t="s">
        <v>583</v>
      </c>
      <c r="AR134" s="194"/>
      <c r="AS134" s="194"/>
      <c r="AT134" s="194"/>
      <c r="AU134" s="193" t="s">
        <v>576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676</v>
      </c>
      <c r="AC135" s="192"/>
      <c r="AD135" s="192"/>
      <c r="AE135" s="193" t="s">
        <v>644</v>
      </c>
      <c r="AF135" s="194"/>
      <c r="AG135" s="194"/>
      <c r="AH135" s="194"/>
      <c r="AI135" s="193" t="s">
        <v>644</v>
      </c>
      <c r="AJ135" s="194"/>
      <c r="AK135" s="194"/>
      <c r="AL135" s="194"/>
      <c r="AM135" s="193" t="s">
        <v>644</v>
      </c>
      <c r="AN135" s="194"/>
      <c r="AO135" s="194"/>
      <c r="AP135" s="194"/>
      <c r="AQ135" s="193" t="s">
        <v>576</v>
      </c>
      <c r="AR135" s="194"/>
      <c r="AS135" s="194"/>
      <c r="AT135" s="194"/>
      <c r="AU135" s="193">
        <v>100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554</v>
      </c>
      <c r="K430" s="927"/>
      <c r="L430" s="927"/>
      <c r="M430" s="927"/>
      <c r="N430" s="927"/>
      <c r="O430" s="927"/>
      <c r="P430" s="927"/>
      <c r="Q430" s="927"/>
      <c r="R430" s="927"/>
      <c r="S430" s="927"/>
      <c r="T430" s="928"/>
      <c r="U430" s="602" t="s">
        <v>584</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576</v>
      </c>
      <c r="AF432" s="187"/>
      <c r="AG432" s="131" t="s">
        <v>357</v>
      </c>
      <c r="AH432" s="132"/>
      <c r="AI432" s="182"/>
      <c r="AJ432" s="182"/>
      <c r="AK432" s="182"/>
      <c r="AL432" s="160"/>
      <c r="AM432" s="182"/>
      <c r="AN432" s="182"/>
      <c r="AO432" s="182"/>
      <c r="AP432" s="160"/>
      <c r="AQ432" s="604" t="s">
        <v>576</v>
      </c>
      <c r="AR432" s="187"/>
      <c r="AS432" s="131" t="s">
        <v>357</v>
      </c>
      <c r="AT432" s="132"/>
      <c r="AU432" s="187" t="s">
        <v>576</v>
      </c>
      <c r="AV432" s="187"/>
      <c r="AW432" s="131" t="s">
        <v>301</v>
      </c>
      <c r="AX432" s="170"/>
    </row>
    <row r="433" spans="1:50" ht="23.25" customHeight="1" x14ac:dyDescent="0.15">
      <c r="A433" s="144"/>
      <c r="B433" s="140"/>
      <c r="C433" s="139"/>
      <c r="D433" s="140"/>
      <c r="E433" s="361"/>
      <c r="F433" s="362"/>
      <c r="G433" s="99" t="s">
        <v>584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580</v>
      </c>
      <c r="AC433" s="200"/>
      <c r="AD433" s="200"/>
      <c r="AE433" s="359" t="s">
        <v>576</v>
      </c>
      <c r="AF433" s="194"/>
      <c r="AG433" s="194"/>
      <c r="AH433" s="194"/>
      <c r="AI433" s="359" t="s">
        <v>586</v>
      </c>
      <c r="AJ433" s="194"/>
      <c r="AK433" s="194"/>
      <c r="AL433" s="194"/>
      <c r="AM433" s="359" t="s">
        <v>576</v>
      </c>
      <c r="AN433" s="194"/>
      <c r="AO433" s="194"/>
      <c r="AP433" s="360"/>
      <c r="AQ433" s="359" t="s">
        <v>576</v>
      </c>
      <c r="AR433" s="194"/>
      <c r="AS433" s="194"/>
      <c r="AT433" s="360"/>
      <c r="AU433" s="194" t="s">
        <v>576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579</v>
      </c>
      <c r="AC434" s="192"/>
      <c r="AD434" s="192"/>
      <c r="AE434" s="359" t="s">
        <v>584</v>
      </c>
      <c r="AF434" s="194"/>
      <c r="AG434" s="194"/>
      <c r="AH434" s="360"/>
      <c r="AI434" s="359" t="s">
        <v>583</v>
      </c>
      <c r="AJ434" s="194"/>
      <c r="AK434" s="194"/>
      <c r="AL434" s="194"/>
      <c r="AM434" s="359" t="s">
        <v>588</v>
      </c>
      <c r="AN434" s="194"/>
      <c r="AO434" s="194"/>
      <c r="AP434" s="360"/>
      <c r="AQ434" s="359" t="s">
        <v>576</v>
      </c>
      <c r="AR434" s="194"/>
      <c r="AS434" s="194"/>
      <c r="AT434" s="360"/>
      <c r="AU434" s="194" t="s">
        <v>576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576</v>
      </c>
      <c r="AF435" s="194"/>
      <c r="AG435" s="194"/>
      <c r="AH435" s="360"/>
      <c r="AI435" s="359" t="s">
        <v>587</v>
      </c>
      <c r="AJ435" s="194"/>
      <c r="AK435" s="194"/>
      <c r="AL435" s="194"/>
      <c r="AM435" s="359" t="s">
        <v>585</v>
      </c>
      <c r="AN435" s="194"/>
      <c r="AO435" s="194"/>
      <c r="AP435" s="360"/>
      <c r="AQ435" s="359" t="s">
        <v>576</v>
      </c>
      <c r="AR435" s="194"/>
      <c r="AS435" s="194"/>
      <c r="AT435" s="360"/>
      <c r="AU435" s="194" t="s">
        <v>576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576</v>
      </c>
      <c r="AF457" s="187"/>
      <c r="AG457" s="131" t="s">
        <v>357</v>
      </c>
      <c r="AH457" s="132"/>
      <c r="AI457" s="182"/>
      <c r="AJ457" s="182"/>
      <c r="AK457" s="182"/>
      <c r="AL457" s="160"/>
      <c r="AM457" s="182"/>
      <c r="AN457" s="182"/>
      <c r="AO457" s="182"/>
      <c r="AP457" s="160"/>
      <c r="AQ457" s="604" t="s">
        <v>576</v>
      </c>
      <c r="AR457" s="187"/>
      <c r="AS457" s="131" t="s">
        <v>357</v>
      </c>
      <c r="AT457" s="132"/>
      <c r="AU457" s="187" t="s">
        <v>590</v>
      </c>
      <c r="AV457" s="187"/>
      <c r="AW457" s="131" t="s">
        <v>301</v>
      </c>
      <c r="AX457" s="170"/>
    </row>
    <row r="458" spans="1:50" ht="23.25" customHeight="1" x14ac:dyDescent="0.15">
      <c r="A458" s="144"/>
      <c r="B458" s="140"/>
      <c r="C458" s="139"/>
      <c r="D458" s="140"/>
      <c r="E458" s="361"/>
      <c r="F458" s="362"/>
      <c r="G458" s="99" t="s">
        <v>576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584</v>
      </c>
      <c r="AC458" s="200"/>
      <c r="AD458" s="200"/>
      <c r="AE458" s="359" t="s">
        <v>585</v>
      </c>
      <c r="AF458" s="194"/>
      <c r="AG458" s="194"/>
      <c r="AH458" s="194"/>
      <c r="AI458" s="359" t="s">
        <v>585</v>
      </c>
      <c r="AJ458" s="194"/>
      <c r="AK458" s="194"/>
      <c r="AL458" s="194"/>
      <c r="AM458" s="359" t="s">
        <v>589</v>
      </c>
      <c r="AN458" s="194"/>
      <c r="AO458" s="194"/>
      <c r="AP458" s="360"/>
      <c r="AQ458" s="359" t="s">
        <v>576</v>
      </c>
      <c r="AR458" s="194"/>
      <c r="AS458" s="194"/>
      <c r="AT458" s="360"/>
      <c r="AU458" s="194" t="s">
        <v>576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576</v>
      </c>
      <c r="AC459" s="192"/>
      <c r="AD459" s="192"/>
      <c r="AE459" s="359" t="s">
        <v>576</v>
      </c>
      <c r="AF459" s="194"/>
      <c r="AG459" s="194"/>
      <c r="AH459" s="360"/>
      <c r="AI459" s="359" t="s">
        <v>576</v>
      </c>
      <c r="AJ459" s="194"/>
      <c r="AK459" s="194"/>
      <c r="AL459" s="194"/>
      <c r="AM459" s="359" t="s">
        <v>586</v>
      </c>
      <c r="AN459" s="194"/>
      <c r="AO459" s="194"/>
      <c r="AP459" s="360"/>
      <c r="AQ459" s="359" t="s">
        <v>576</v>
      </c>
      <c r="AR459" s="194"/>
      <c r="AS459" s="194"/>
      <c r="AT459" s="360"/>
      <c r="AU459" s="194" t="s">
        <v>576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576</v>
      </c>
      <c r="AF460" s="194"/>
      <c r="AG460" s="194"/>
      <c r="AH460" s="360"/>
      <c r="AI460" s="359" t="s">
        <v>576</v>
      </c>
      <c r="AJ460" s="194"/>
      <c r="AK460" s="194"/>
      <c r="AL460" s="194"/>
      <c r="AM460" s="359" t="s">
        <v>576</v>
      </c>
      <c r="AN460" s="194"/>
      <c r="AO460" s="194"/>
      <c r="AP460" s="360"/>
      <c r="AQ460" s="359" t="s">
        <v>577</v>
      </c>
      <c r="AR460" s="194"/>
      <c r="AS460" s="194"/>
      <c r="AT460" s="360"/>
      <c r="AU460" s="194" t="s">
        <v>576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45" customHeight="1" x14ac:dyDescent="0.15">
      <c r="A702" s="897" t="s">
        <v>260</v>
      </c>
      <c r="B702" s="89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560</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4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3"/>
      <c r="AD703" s="347" t="s">
        <v>560</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6" t="s">
        <v>560</v>
      </c>
      <c r="AE704" s="807"/>
      <c r="AF704" s="807"/>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8" t="s">
        <v>42</v>
      </c>
      <c r="D705" s="849"/>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0"/>
      <c r="AD705" s="737" t="s">
        <v>560</v>
      </c>
      <c r="AE705" s="738"/>
      <c r="AF705" s="738"/>
      <c r="AG705" s="123" t="s">
        <v>671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1"/>
      <c r="D706" s="822"/>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3"/>
      <c r="D707" s="824"/>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2" t="s">
        <v>670</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7" t="s">
        <v>560</v>
      </c>
      <c r="AE708" s="628"/>
      <c r="AF708" s="628"/>
      <c r="AG708" s="766" t="s">
        <v>565</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564</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t="s">
        <v>567</v>
      </c>
      <c r="AH710" s="118"/>
      <c r="AI710" s="118"/>
      <c r="AJ710" s="118"/>
      <c r="AK710" s="118"/>
      <c r="AL710" s="118"/>
      <c r="AM710" s="118"/>
      <c r="AN710" s="118"/>
      <c r="AO710" s="118"/>
      <c r="AP710" s="118"/>
      <c r="AQ710" s="118"/>
      <c r="AR710" s="118"/>
      <c r="AS710" s="118"/>
      <c r="AT710" s="118"/>
      <c r="AU710" s="118"/>
      <c r="AV710" s="118"/>
      <c r="AW710" s="118"/>
      <c r="AX710" s="119"/>
    </row>
    <row r="711" spans="1:50" ht="38.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560</v>
      </c>
      <c r="AE711" s="348"/>
      <c r="AF711" s="348"/>
      <c r="AG711" s="117" t="s">
        <v>568</v>
      </c>
      <c r="AH711" s="118"/>
      <c r="AI711" s="118"/>
      <c r="AJ711" s="118"/>
      <c r="AK711" s="118"/>
      <c r="AL711" s="118"/>
      <c r="AM711" s="118"/>
      <c r="AN711" s="118"/>
      <c r="AO711" s="118"/>
      <c r="AP711" s="118"/>
      <c r="AQ711" s="118"/>
      <c r="AR711" s="118"/>
      <c r="AS711" s="118"/>
      <c r="AT711" s="118"/>
      <c r="AU711" s="118"/>
      <c r="AV711" s="118"/>
      <c r="AW711" s="118"/>
      <c r="AX711" s="119"/>
    </row>
    <row r="712" spans="1:50" ht="4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560</v>
      </c>
      <c r="AE712" s="807"/>
      <c r="AF712" s="807"/>
      <c r="AG712" s="837" t="s">
        <v>591</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7"/>
      <c r="B713" s="669"/>
      <c r="C713" s="975" t="s">
        <v>498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560</v>
      </c>
      <c r="AE713" s="348"/>
      <c r="AF713" s="684"/>
      <c r="AG713" s="117" t="s">
        <v>592</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560</v>
      </c>
      <c r="AE714" s="835"/>
      <c r="AF714" s="836"/>
      <c r="AG714" s="760" t="s">
        <v>569</v>
      </c>
      <c r="AH714" s="761"/>
      <c r="AI714" s="761"/>
      <c r="AJ714" s="761"/>
      <c r="AK714" s="761"/>
      <c r="AL714" s="761"/>
      <c r="AM714" s="761"/>
      <c r="AN714" s="761"/>
      <c r="AO714" s="761"/>
      <c r="AP714" s="761"/>
      <c r="AQ714" s="761"/>
      <c r="AR714" s="761"/>
      <c r="AS714" s="761"/>
      <c r="AT714" s="761"/>
      <c r="AU714" s="761"/>
      <c r="AV714" s="761"/>
      <c r="AW714" s="761"/>
      <c r="AX714" s="762"/>
    </row>
    <row r="715" spans="1:50" ht="45"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560</v>
      </c>
      <c r="AE715" s="628"/>
      <c r="AF715" s="752"/>
      <c r="AG715" s="766" t="s">
        <v>570</v>
      </c>
      <c r="AH715" s="767"/>
      <c r="AI715" s="767"/>
      <c r="AJ715" s="767"/>
      <c r="AK715" s="767"/>
      <c r="AL715" s="767"/>
      <c r="AM715" s="767"/>
      <c r="AN715" s="767"/>
      <c r="AO715" s="767"/>
      <c r="AP715" s="767"/>
      <c r="AQ715" s="767"/>
      <c r="AR715" s="767"/>
      <c r="AS715" s="767"/>
      <c r="AT715" s="767"/>
      <c r="AU715" s="767"/>
      <c r="AV715" s="767"/>
      <c r="AW715" s="767"/>
      <c r="AX715" s="768"/>
    </row>
    <row r="716" spans="1:50" ht="4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t="s">
        <v>571</v>
      </c>
      <c r="AH716" s="118"/>
      <c r="AI716" s="118"/>
      <c r="AJ716" s="118"/>
      <c r="AK716" s="118"/>
      <c r="AL716" s="118"/>
      <c r="AM716" s="118"/>
      <c r="AN716" s="118"/>
      <c r="AO716" s="118"/>
      <c r="AP716" s="118"/>
      <c r="AQ716" s="118"/>
      <c r="AR716" s="118"/>
      <c r="AS716" s="118"/>
      <c r="AT716" s="118"/>
      <c r="AU716" s="118"/>
      <c r="AV716" s="118"/>
      <c r="AW716" s="118"/>
      <c r="AX716" s="119"/>
    </row>
    <row r="717" spans="1:50" ht="4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564</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560</v>
      </c>
      <c r="AE718" s="348"/>
      <c r="AF718" s="348"/>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t="s">
        <v>672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9"/>
      <c r="C726" s="842" t="s">
        <v>54</v>
      </c>
      <c r="D726" s="864"/>
      <c r="E726" s="864"/>
      <c r="F726" s="865"/>
      <c r="G726" s="613" t="s">
        <v>645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0"/>
      <c r="B727" s="831"/>
      <c r="C727" s="608" t="s">
        <v>58</v>
      </c>
      <c r="D727" s="609"/>
      <c r="E727" s="609"/>
      <c r="F727" s="610"/>
      <c r="G727" s="611" t="s">
        <v>646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684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1.25" customHeight="1" thickBot="1" x14ac:dyDescent="0.2">
      <c r="A731" s="826" t="s">
        <v>258</v>
      </c>
      <c r="B731" s="827"/>
      <c r="C731" s="827"/>
      <c r="D731" s="827"/>
      <c r="E731" s="828"/>
      <c r="F731" s="753" t="s">
        <v>685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686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3" t="s">
        <v>433</v>
      </c>
      <c r="B737" s="326"/>
      <c r="C737" s="326"/>
      <c r="D737" s="326"/>
      <c r="E737" s="326"/>
      <c r="F737" s="326"/>
      <c r="G737" s="313">
        <v>382</v>
      </c>
      <c r="H737" s="314"/>
      <c r="I737" s="314"/>
      <c r="J737" s="314"/>
      <c r="K737" s="314"/>
      <c r="L737" s="314"/>
      <c r="M737" s="314"/>
      <c r="N737" s="314"/>
      <c r="O737" s="314"/>
      <c r="P737" s="315"/>
      <c r="Q737" s="326" t="s">
        <v>360</v>
      </c>
      <c r="R737" s="326"/>
      <c r="S737" s="326"/>
      <c r="T737" s="326"/>
      <c r="U737" s="326"/>
      <c r="V737" s="326"/>
      <c r="W737" s="313">
        <v>38</v>
      </c>
      <c r="X737" s="314"/>
      <c r="Y737" s="314"/>
      <c r="Z737" s="314"/>
      <c r="AA737" s="314"/>
      <c r="AB737" s="314"/>
      <c r="AC737" s="314"/>
      <c r="AD737" s="314"/>
      <c r="AE737" s="314"/>
      <c r="AF737" s="315"/>
      <c r="AG737" s="326" t="s">
        <v>361</v>
      </c>
      <c r="AH737" s="326"/>
      <c r="AI737" s="326"/>
      <c r="AJ737" s="326"/>
      <c r="AK737" s="326"/>
      <c r="AL737" s="326"/>
      <c r="AM737" s="313">
        <v>35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103</v>
      </c>
      <c r="H738" s="314"/>
      <c r="I738" s="314"/>
      <c r="J738" s="314"/>
      <c r="K738" s="314"/>
      <c r="L738" s="314"/>
      <c r="M738" s="314"/>
      <c r="N738" s="314"/>
      <c r="O738" s="314"/>
      <c r="P738" s="314"/>
      <c r="Q738" s="326" t="s">
        <v>363</v>
      </c>
      <c r="R738" s="326"/>
      <c r="S738" s="326"/>
      <c r="T738" s="326"/>
      <c r="U738" s="326"/>
      <c r="V738" s="326"/>
      <c r="W738" s="313">
        <v>106</v>
      </c>
      <c r="X738" s="314"/>
      <c r="Y738" s="314"/>
      <c r="Z738" s="314"/>
      <c r="AA738" s="314"/>
      <c r="AB738" s="314"/>
      <c r="AC738" s="314"/>
      <c r="AD738" s="314"/>
      <c r="AE738" s="314"/>
      <c r="AF738" s="315"/>
      <c r="AG738" s="279" t="s">
        <v>364</v>
      </c>
      <c r="AH738" s="279"/>
      <c r="AI738" s="279"/>
      <c r="AJ738" s="279"/>
      <c r="AK738" s="279"/>
      <c r="AL738" s="279"/>
      <c r="AM738" s="313">
        <v>101</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t="s">
        <v>594</v>
      </c>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595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648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42"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42"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598</v>
      </c>
      <c r="H781" s="694"/>
      <c r="I781" s="694"/>
      <c r="J781" s="694"/>
      <c r="K781" s="695"/>
      <c r="L781" s="687" t="s">
        <v>599</v>
      </c>
      <c r="M781" s="688"/>
      <c r="N781" s="688"/>
      <c r="O781" s="688"/>
      <c r="P781" s="688"/>
      <c r="Q781" s="688"/>
      <c r="R781" s="688"/>
      <c r="S781" s="688"/>
      <c r="T781" s="688"/>
      <c r="U781" s="688"/>
      <c r="V781" s="688"/>
      <c r="W781" s="688"/>
      <c r="X781" s="689"/>
      <c r="Y781" s="413">
        <v>817.64200000000005</v>
      </c>
      <c r="Z781" s="414"/>
      <c r="AA781" s="414"/>
      <c r="AB781" s="832"/>
      <c r="AC781" s="693" t="s">
        <v>649</v>
      </c>
      <c r="AD781" s="694"/>
      <c r="AE781" s="694"/>
      <c r="AF781" s="694"/>
      <c r="AG781" s="695"/>
      <c r="AH781" s="687" t="s">
        <v>650</v>
      </c>
      <c r="AI781" s="688"/>
      <c r="AJ781" s="688"/>
      <c r="AK781" s="688"/>
      <c r="AL781" s="688"/>
      <c r="AM781" s="688"/>
      <c r="AN781" s="688"/>
      <c r="AO781" s="688"/>
      <c r="AP781" s="688"/>
      <c r="AQ781" s="688"/>
      <c r="AR781" s="688"/>
      <c r="AS781" s="688"/>
      <c r="AT781" s="689"/>
      <c r="AU781" s="413">
        <v>66</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3" t="s">
        <v>21</v>
      </c>
      <c r="H791" s="854"/>
      <c r="I791" s="854"/>
      <c r="J791" s="854"/>
      <c r="K791" s="854"/>
      <c r="L791" s="855"/>
      <c r="M791" s="856"/>
      <c r="N791" s="856"/>
      <c r="O791" s="856"/>
      <c r="P791" s="856"/>
      <c r="Q791" s="856"/>
      <c r="R791" s="856"/>
      <c r="S791" s="856"/>
      <c r="T791" s="856"/>
      <c r="U791" s="856"/>
      <c r="V791" s="856"/>
      <c r="W791" s="856"/>
      <c r="X791" s="857"/>
      <c r="Y791" s="858">
        <f>SUM(Y781:AB790)</f>
        <v>817.64200000000005</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66</v>
      </c>
      <c r="AV791" s="859"/>
      <c r="AW791" s="859"/>
      <c r="AX791" s="861"/>
    </row>
    <row r="792" spans="1:50" ht="24.75" customHeight="1" x14ac:dyDescent="0.15">
      <c r="A792" s="656"/>
      <c r="B792" s="657"/>
      <c r="C792" s="657"/>
      <c r="D792" s="657"/>
      <c r="E792" s="657"/>
      <c r="F792" s="658"/>
      <c r="G792" s="618" t="s">
        <v>596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customHeight="1" x14ac:dyDescent="0.15">
      <c r="A793" s="656"/>
      <c r="B793" s="657"/>
      <c r="C793" s="657"/>
      <c r="D793" s="657"/>
      <c r="E793" s="657"/>
      <c r="F793" s="658"/>
      <c r="G793" s="842"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42"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597</v>
      </c>
      <c r="H794" s="694"/>
      <c r="I794" s="694"/>
      <c r="J794" s="694"/>
      <c r="K794" s="695"/>
      <c r="L794" s="687" t="s">
        <v>600</v>
      </c>
      <c r="M794" s="688"/>
      <c r="N794" s="688"/>
      <c r="O794" s="688"/>
      <c r="P794" s="688"/>
      <c r="Q794" s="688"/>
      <c r="R794" s="688"/>
      <c r="S794" s="688"/>
      <c r="T794" s="688"/>
      <c r="U794" s="688"/>
      <c r="V794" s="688"/>
      <c r="W794" s="688"/>
      <c r="X794" s="689"/>
      <c r="Y794" s="413">
        <v>2.4929999999999999</v>
      </c>
      <c r="Z794" s="414"/>
      <c r="AA794" s="414"/>
      <c r="AB794" s="832"/>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3" t="s">
        <v>21</v>
      </c>
      <c r="H804" s="854"/>
      <c r="I804" s="854"/>
      <c r="J804" s="854"/>
      <c r="K804" s="854"/>
      <c r="L804" s="855"/>
      <c r="M804" s="856"/>
      <c r="N804" s="856"/>
      <c r="O804" s="856"/>
      <c r="P804" s="856"/>
      <c r="Q804" s="856"/>
      <c r="R804" s="856"/>
      <c r="S804" s="856"/>
      <c r="T804" s="856"/>
      <c r="U804" s="856"/>
      <c r="V804" s="856"/>
      <c r="W804" s="856"/>
      <c r="X804" s="857"/>
      <c r="Y804" s="858">
        <f>SUM(Y794:AB803)</f>
        <v>2.4929999999999999</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42"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42"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2"/>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42"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42"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2"/>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601</v>
      </c>
      <c r="D837" s="369"/>
      <c r="E837" s="369"/>
      <c r="F837" s="369"/>
      <c r="G837" s="369"/>
      <c r="H837" s="369"/>
      <c r="I837" s="369"/>
      <c r="J837" s="370">
        <v>7000020430005</v>
      </c>
      <c r="K837" s="371"/>
      <c r="L837" s="371"/>
      <c r="M837" s="371"/>
      <c r="N837" s="371"/>
      <c r="O837" s="371"/>
      <c r="P837" s="388" t="s">
        <v>627</v>
      </c>
      <c r="Q837" s="372"/>
      <c r="R837" s="372"/>
      <c r="S837" s="372"/>
      <c r="T837" s="372"/>
      <c r="U837" s="372"/>
      <c r="V837" s="372"/>
      <c r="W837" s="372"/>
      <c r="X837" s="372"/>
      <c r="Y837" s="373">
        <v>817.64200000000005</v>
      </c>
      <c r="Z837" s="374"/>
      <c r="AA837" s="374"/>
      <c r="AB837" s="375"/>
      <c r="AC837" s="383" t="s">
        <v>673</v>
      </c>
      <c r="AD837" s="384"/>
      <c r="AE837" s="384"/>
      <c r="AF837" s="384"/>
      <c r="AG837" s="384"/>
      <c r="AH837" s="385" t="s">
        <v>628</v>
      </c>
      <c r="AI837" s="386"/>
      <c r="AJ837" s="386"/>
      <c r="AK837" s="386"/>
      <c r="AL837" s="379" t="s">
        <v>576</v>
      </c>
      <c r="AM837" s="380"/>
      <c r="AN837" s="380"/>
      <c r="AO837" s="381"/>
      <c r="AP837" s="382" t="s">
        <v>576</v>
      </c>
      <c r="AQ837" s="382"/>
      <c r="AR837" s="382"/>
      <c r="AS837" s="382"/>
      <c r="AT837" s="382"/>
      <c r="AU837" s="382"/>
      <c r="AV837" s="382"/>
      <c r="AW837" s="382"/>
      <c r="AX837" s="382"/>
    </row>
    <row r="838" spans="1:50" ht="30" customHeight="1" x14ac:dyDescent="0.15">
      <c r="A838" s="401">
        <v>2</v>
      </c>
      <c r="B838" s="401">
        <v>1</v>
      </c>
      <c r="C838" s="387" t="s">
        <v>619</v>
      </c>
      <c r="D838" s="369"/>
      <c r="E838" s="369"/>
      <c r="F838" s="369"/>
      <c r="G838" s="369"/>
      <c r="H838" s="369"/>
      <c r="I838" s="369"/>
      <c r="J838" s="370">
        <v>9000020431001</v>
      </c>
      <c r="K838" s="371"/>
      <c r="L838" s="371"/>
      <c r="M838" s="371"/>
      <c r="N838" s="371"/>
      <c r="O838" s="371"/>
      <c r="P838" s="372" t="s">
        <v>627</v>
      </c>
      <c r="Q838" s="372"/>
      <c r="R838" s="372"/>
      <c r="S838" s="372"/>
      <c r="T838" s="372"/>
      <c r="U838" s="372"/>
      <c r="V838" s="372"/>
      <c r="W838" s="372"/>
      <c r="X838" s="372"/>
      <c r="Y838" s="373">
        <v>505.94299999999998</v>
      </c>
      <c r="Z838" s="374"/>
      <c r="AA838" s="374"/>
      <c r="AB838" s="375"/>
      <c r="AC838" s="383" t="s">
        <v>673</v>
      </c>
      <c r="AD838" s="383"/>
      <c r="AE838" s="383"/>
      <c r="AF838" s="383"/>
      <c r="AG838" s="383"/>
      <c r="AH838" s="385" t="s">
        <v>576</v>
      </c>
      <c r="AI838" s="386"/>
      <c r="AJ838" s="386"/>
      <c r="AK838" s="386"/>
      <c r="AL838" s="396" t="s">
        <v>576</v>
      </c>
      <c r="AM838" s="397"/>
      <c r="AN838" s="397"/>
      <c r="AO838" s="398"/>
      <c r="AP838" s="382" t="s">
        <v>631</v>
      </c>
      <c r="AQ838" s="382"/>
      <c r="AR838" s="382"/>
      <c r="AS838" s="382"/>
      <c r="AT838" s="382"/>
      <c r="AU838" s="382"/>
      <c r="AV838" s="382"/>
      <c r="AW838" s="382"/>
      <c r="AX838" s="382"/>
    </row>
    <row r="839" spans="1:50" ht="30" customHeight="1" x14ac:dyDescent="0.15">
      <c r="A839" s="401">
        <v>3</v>
      </c>
      <c r="B839" s="401">
        <v>1</v>
      </c>
      <c r="C839" s="387" t="s">
        <v>643</v>
      </c>
      <c r="D839" s="369"/>
      <c r="E839" s="369"/>
      <c r="F839" s="369"/>
      <c r="G839" s="369"/>
      <c r="H839" s="369"/>
      <c r="I839" s="369"/>
      <c r="J839" s="370">
        <v>6000020082112</v>
      </c>
      <c r="K839" s="371"/>
      <c r="L839" s="371"/>
      <c r="M839" s="371"/>
      <c r="N839" s="371"/>
      <c r="O839" s="371"/>
      <c r="P839" s="388" t="s">
        <v>627</v>
      </c>
      <c r="Q839" s="372"/>
      <c r="R839" s="372"/>
      <c r="S839" s="372"/>
      <c r="T839" s="372"/>
      <c r="U839" s="372"/>
      <c r="V839" s="372"/>
      <c r="W839" s="372"/>
      <c r="X839" s="372"/>
      <c r="Y839" s="373">
        <v>380.161</v>
      </c>
      <c r="Z839" s="374"/>
      <c r="AA839" s="374"/>
      <c r="AB839" s="375"/>
      <c r="AC839" s="383" t="s">
        <v>673</v>
      </c>
      <c r="AD839" s="383"/>
      <c r="AE839" s="383"/>
      <c r="AF839" s="383"/>
      <c r="AG839" s="383"/>
      <c r="AH839" s="377" t="s">
        <v>576</v>
      </c>
      <c r="AI839" s="378"/>
      <c r="AJ839" s="378"/>
      <c r="AK839" s="378"/>
      <c r="AL839" s="379" t="s">
        <v>576</v>
      </c>
      <c r="AM839" s="380"/>
      <c r="AN839" s="380"/>
      <c r="AO839" s="381"/>
      <c r="AP839" s="382" t="s">
        <v>586</v>
      </c>
      <c r="AQ839" s="382"/>
      <c r="AR839" s="382"/>
      <c r="AS839" s="382"/>
      <c r="AT839" s="382"/>
      <c r="AU839" s="382"/>
      <c r="AV839" s="382"/>
      <c r="AW839" s="382"/>
      <c r="AX839" s="382"/>
    </row>
    <row r="840" spans="1:50" ht="30" customHeight="1" x14ac:dyDescent="0.15">
      <c r="A840" s="401">
        <v>4</v>
      </c>
      <c r="B840" s="401">
        <v>1</v>
      </c>
      <c r="C840" s="387" t="s">
        <v>620</v>
      </c>
      <c r="D840" s="369"/>
      <c r="E840" s="369"/>
      <c r="F840" s="369"/>
      <c r="G840" s="369"/>
      <c r="H840" s="369"/>
      <c r="I840" s="369"/>
      <c r="J840" s="370">
        <v>2000020434035</v>
      </c>
      <c r="K840" s="371"/>
      <c r="L840" s="371"/>
      <c r="M840" s="371"/>
      <c r="N840" s="371"/>
      <c r="O840" s="371"/>
      <c r="P840" s="388" t="s">
        <v>627</v>
      </c>
      <c r="Q840" s="372"/>
      <c r="R840" s="372"/>
      <c r="S840" s="372"/>
      <c r="T840" s="372"/>
      <c r="U840" s="372"/>
      <c r="V840" s="372"/>
      <c r="W840" s="372"/>
      <c r="X840" s="372"/>
      <c r="Y840" s="373">
        <v>162.21199999999999</v>
      </c>
      <c r="Z840" s="374"/>
      <c r="AA840" s="374"/>
      <c r="AB840" s="375"/>
      <c r="AC840" s="383" t="s">
        <v>673</v>
      </c>
      <c r="AD840" s="383"/>
      <c r="AE840" s="383"/>
      <c r="AF840" s="383"/>
      <c r="AG840" s="383"/>
      <c r="AH840" s="377" t="s">
        <v>586</v>
      </c>
      <c r="AI840" s="378"/>
      <c r="AJ840" s="378"/>
      <c r="AK840" s="378"/>
      <c r="AL840" s="379" t="s">
        <v>615</v>
      </c>
      <c r="AM840" s="380"/>
      <c r="AN840" s="380"/>
      <c r="AO840" s="381"/>
      <c r="AP840" s="382" t="s">
        <v>576</v>
      </c>
      <c r="AQ840" s="382"/>
      <c r="AR840" s="382"/>
      <c r="AS840" s="382"/>
      <c r="AT840" s="382"/>
      <c r="AU840" s="382"/>
      <c r="AV840" s="382"/>
      <c r="AW840" s="382"/>
      <c r="AX840" s="382"/>
    </row>
    <row r="841" spans="1:50" ht="30" customHeight="1" x14ac:dyDescent="0.15">
      <c r="A841" s="401">
        <v>5</v>
      </c>
      <c r="B841" s="401">
        <v>1</v>
      </c>
      <c r="C841" s="387" t="s">
        <v>621</v>
      </c>
      <c r="D841" s="369"/>
      <c r="E841" s="369"/>
      <c r="F841" s="369"/>
      <c r="G841" s="369"/>
      <c r="H841" s="369"/>
      <c r="I841" s="369"/>
      <c r="J841" s="370">
        <v>2000020434043</v>
      </c>
      <c r="K841" s="371"/>
      <c r="L841" s="371"/>
      <c r="M841" s="371"/>
      <c r="N841" s="371"/>
      <c r="O841" s="371"/>
      <c r="P841" s="372" t="s">
        <v>627</v>
      </c>
      <c r="Q841" s="372"/>
      <c r="R841" s="372"/>
      <c r="S841" s="372"/>
      <c r="T841" s="372"/>
      <c r="U841" s="372"/>
      <c r="V841" s="372"/>
      <c r="W841" s="372"/>
      <c r="X841" s="372"/>
      <c r="Y841" s="373">
        <v>147.99199999999999</v>
      </c>
      <c r="Z841" s="374"/>
      <c r="AA841" s="374"/>
      <c r="AB841" s="375"/>
      <c r="AC841" s="383" t="s">
        <v>673</v>
      </c>
      <c r="AD841" s="383"/>
      <c r="AE841" s="383"/>
      <c r="AF841" s="383"/>
      <c r="AG841" s="383"/>
      <c r="AH841" s="377" t="s">
        <v>576</v>
      </c>
      <c r="AI841" s="378"/>
      <c r="AJ841" s="378"/>
      <c r="AK841" s="378"/>
      <c r="AL841" s="379" t="s">
        <v>576</v>
      </c>
      <c r="AM841" s="380"/>
      <c r="AN841" s="380"/>
      <c r="AO841" s="381"/>
      <c r="AP841" s="382" t="s">
        <v>576</v>
      </c>
      <c r="AQ841" s="382"/>
      <c r="AR841" s="382"/>
      <c r="AS841" s="382"/>
      <c r="AT841" s="382"/>
      <c r="AU841" s="382"/>
      <c r="AV841" s="382"/>
      <c r="AW841" s="382"/>
      <c r="AX841" s="382"/>
    </row>
    <row r="842" spans="1:50" ht="30" customHeight="1" x14ac:dyDescent="0.15">
      <c r="A842" s="401">
        <v>6</v>
      </c>
      <c r="B842" s="401">
        <v>1</v>
      </c>
      <c r="C842" s="387" t="s">
        <v>622</v>
      </c>
      <c r="D842" s="369"/>
      <c r="E842" s="369"/>
      <c r="F842" s="369"/>
      <c r="G842" s="369"/>
      <c r="H842" s="369"/>
      <c r="I842" s="369"/>
      <c r="J842" s="370">
        <v>8000020434418</v>
      </c>
      <c r="K842" s="371"/>
      <c r="L842" s="371"/>
      <c r="M842" s="371"/>
      <c r="N842" s="371"/>
      <c r="O842" s="371"/>
      <c r="P842" s="372" t="s">
        <v>627</v>
      </c>
      <c r="Q842" s="372"/>
      <c r="R842" s="372"/>
      <c r="S842" s="372"/>
      <c r="T842" s="372"/>
      <c r="U842" s="372"/>
      <c r="V842" s="372"/>
      <c r="W842" s="372"/>
      <c r="X842" s="372"/>
      <c r="Y842" s="373">
        <v>109.947</v>
      </c>
      <c r="Z842" s="374"/>
      <c r="AA842" s="374"/>
      <c r="AB842" s="375"/>
      <c r="AC842" s="383" t="s">
        <v>673</v>
      </c>
      <c r="AD842" s="383"/>
      <c r="AE842" s="383"/>
      <c r="AF842" s="383"/>
      <c r="AG842" s="383"/>
      <c r="AH842" s="377" t="s">
        <v>629</v>
      </c>
      <c r="AI842" s="378"/>
      <c r="AJ842" s="378"/>
      <c r="AK842" s="378"/>
      <c r="AL842" s="379" t="s">
        <v>576</v>
      </c>
      <c r="AM842" s="380"/>
      <c r="AN842" s="380"/>
      <c r="AO842" s="381"/>
      <c r="AP842" s="382" t="s">
        <v>576</v>
      </c>
      <c r="AQ842" s="382"/>
      <c r="AR842" s="382"/>
      <c r="AS842" s="382"/>
      <c r="AT842" s="382"/>
      <c r="AU842" s="382"/>
      <c r="AV842" s="382"/>
      <c r="AW842" s="382"/>
      <c r="AX842" s="382"/>
    </row>
    <row r="843" spans="1:50" ht="30" customHeight="1" x14ac:dyDescent="0.15">
      <c r="A843" s="401">
        <v>7</v>
      </c>
      <c r="B843" s="401">
        <v>1</v>
      </c>
      <c r="C843" s="387" t="s">
        <v>623</v>
      </c>
      <c r="D843" s="369"/>
      <c r="E843" s="369"/>
      <c r="F843" s="369"/>
      <c r="G843" s="369"/>
      <c r="H843" s="369"/>
      <c r="I843" s="369"/>
      <c r="J843" s="370">
        <v>8000020434442</v>
      </c>
      <c r="K843" s="371"/>
      <c r="L843" s="371"/>
      <c r="M843" s="371"/>
      <c r="N843" s="371"/>
      <c r="O843" s="371"/>
      <c r="P843" s="372" t="s">
        <v>627</v>
      </c>
      <c r="Q843" s="372"/>
      <c r="R843" s="372"/>
      <c r="S843" s="372"/>
      <c r="T843" s="372"/>
      <c r="U843" s="372"/>
      <c r="V843" s="372"/>
      <c r="W843" s="372"/>
      <c r="X843" s="372"/>
      <c r="Y843" s="373">
        <v>92.748000000000005</v>
      </c>
      <c r="Z843" s="374"/>
      <c r="AA843" s="374"/>
      <c r="AB843" s="375"/>
      <c r="AC843" s="383" t="s">
        <v>673</v>
      </c>
      <c r="AD843" s="383"/>
      <c r="AE843" s="383"/>
      <c r="AF843" s="383"/>
      <c r="AG843" s="383"/>
      <c r="AH843" s="377" t="s">
        <v>576</v>
      </c>
      <c r="AI843" s="378"/>
      <c r="AJ843" s="378"/>
      <c r="AK843" s="378"/>
      <c r="AL843" s="379" t="s">
        <v>576</v>
      </c>
      <c r="AM843" s="380"/>
      <c r="AN843" s="380"/>
      <c r="AO843" s="381"/>
      <c r="AP843" s="382" t="s">
        <v>576</v>
      </c>
      <c r="AQ843" s="382"/>
      <c r="AR843" s="382"/>
      <c r="AS843" s="382"/>
      <c r="AT843" s="382"/>
      <c r="AU843" s="382"/>
      <c r="AV843" s="382"/>
      <c r="AW843" s="382"/>
      <c r="AX843" s="382"/>
    </row>
    <row r="844" spans="1:50" ht="30" customHeight="1" x14ac:dyDescent="0.15">
      <c r="A844" s="401">
        <v>8</v>
      </c>
      <c r="B844" s="401">
        <v>1</v>
      </c>
      <c r="C844" s="387" t="s">
        <v>624</v>
      </c>
      <c r="D844" s="369"/>
      <c r="E844" s="369"/>
      <c r="F844" s="369"/>
      <c r="G844" s="369"/>
      <c r="H844" s="369"/>
      <c r="I844" s="369"/>
      <c r="J844" s="370">
        <v>8000020434434</v>
      </c>
      <c r="K844" s="371"/>
      <c r="L844" s="371"/>
      <c r="M844" s="371"/>
      <c r="N844" s="371"/>
      <c r="O844" s="371"/>
      <c r="P844" s="372" t="s">
        <v>627</v>
      </c>
      <c r="Q844" s="372"/>
      <c r="R844" s="372"/>
      <c r="S844" s="372"/>
      <c r="T844" s="372"/>
      <c r="U844" s="372"/>
      <c r="V844" s="372"/>
      <c r="W844" s="372"/>
      <c r="X844" s="372"/>
      <c r="Y844" s="373">
        <v>85.352999999999994</v>
      </c>
      <c r="Z844" s="374"/>
      <c r="AA844" s="374"/>
      <c r="AB844" s="375"/>
      <c r="AC844" s="383" t="s">
        <v>673</v>
      </c>
      <c r="AD844" s="383"/>
      <c r="AE844" s="383"/>
      <c r="AF844" s="383"/>
      <c r="AG844" s="383"/>
      <c r="AH844" s="377" t="s">
        <v>576</v>
      </c>
      <c r="AI844" s="378"/>
      <c r="AJ844" s="378"/>
      <c r="AK844" s="378"/>
      <c r="AL844" s="379" t="s">
        <v>576</v>
      </c>
      <c r="AM844" s="380"/>
      <c r="AN844" s="380"/>
      <c r="AO844" s="381"/>
      <c r="AP844" s="382" t="s">
        <v>584</v>
      </c>
      <c r="AQ844" s="382"/>
      <c r="AR844" s="382"/>
      <c r="AS844" s="382"/>
      <c r="AT844" s="382"/>
      <c r="AU844" s="382"/>
      <c r="AV844" s="382"/>
      <c r="AW844" s="382"/>
      <c r="AX844" s="382"/>
    </row>
    <row r="845" spans="1:50" ht="30" customHeight="1" x14ac:dyDescent="0.15">
      <c r="A845" s="401">
        <v>9</v>
      </c>
      <c r="B845" s="401">
        <v>1</v>
      </c>
      <c r="C845" s="387" t="s">
        <v>625</v>
      </c>
      <c r="D845" s="369"/>
      <c r="E845" s="369"/>
      <c r="F845" s="369"/>
      <c r="G845" s="369"/>
      <c r="H845" s="369"/>
      <c r="I845" s="369"/>
      <c r="J845" s="370">
        <v>8000020434426</v>
      </c>
      <c r="K845" s="371"/>
      <c r="L845" s="371"/>
      <c r="M845" s="371"/>
      <c r="N845" s="371"/>
      <c r="O845" s="371"/>
      <c r="P845" s="372" t="s">
        <v>627</v>
      </c>
      <c r="Q845" s="372"/>
      <c r="R845" s="372"/>
      <c r="S845" s="372"/>
      <c r="T845" s="372"/>
      <c r="U845" s="372"/>
      <c r="V845" s="372"/>
      <c r="W845" s="372"/>
      <c r="X845" s="372"/>
      <c r="Y845" s="373">
        <v>82.052000000000007</v>
      </c>
      <c r="Z845" s="374"/>
      <c r="AA845" s="374"/>
      <c r="AB845" s="375"/>
      <c r="AC845" s="383" t="s">
        <v>673</v>
      </c>
      <c r="AD845" s="383"/>
      <c r="AE845" s="383"/>
      <c r="AF845" s="383"/>
      <c r="AG845" s="383"/>
      <c r="AH845" s="377" t="s">
        <v>576</v>
      </c>
      <c r="AI845" s="378"/>
      <c r="AJ845" s="378"/>
      <c r="AK845" s="378"/>
      <c r="AL845" s="379" t="s">
        <v>576</v>
      </c>
      <c r="AM845" s="380"/>
      <c r="AN845" s="380"/>
      <c r="AO845" s="381"/>
      <c r="AP845" s="382" t="s">
        <v>584</v>
      </c>
      <c r="AQ845" s="382"/>
      <c r="AR845" s="382"/>
      <c r="AS845" s="382"/>
      <c r="AT845" s="382"/>
      <c r="AU845" s="382"/>
      <c r="AV845" s="382"/>
      <c r="AW845" s="382"/>
      <c r="AX845" s="382"/>
    </row>
    <row r="846" spans="1:50" ht="30" customHeight="1" x14ac:dyDescent="0.15">
      <c r="A846" s="401">
        <v>10</v>
      </c>
      <c r="B846" s="401">
        <v>1</v>
      </c>
      <c r="C846" s="387" t="s">
        <v>626</v>
      </c>
      <c r="D846" s="369"/>
      <c r="E846" s="369"/>
      <c r="F846" s="369"/>
      <c r="G846" s="369"/>
      <c r="H846" s="369"/>
      <c r="I846" s="369"/>
      <c r="J846" s="370">
        <v>6000020434477</v>
      </c>
      <c r="K846" s="371"/>
      <c r="L846" s="371"/>
      <c r="M846" s="371"/>
      <c r="N846" s="371"/>
      <c r="O846" s="371"/>
      <c r="P846" s="372" t="s">
        <v>627</v>
      </c>
      <c r="Q846" s="372"/>
      <c r="R846" s="372"/>
      <c r="S846" s="372"/>
      <c r="T846" s="372"/>
      <c r="U846" s="372"/>
      <c r="V846" s="372"/>
      <c r="W846" s="372"/>
      <c r="X846" s="372"/>
      <c r="Y846" s="373">
        <v>79.036000000000001</v>
      </c>
      <c r="Z846" s="374"/>
      <c r="AA846" s="374"/>
      <c r="AB846" s="375"/>
      <c r="AC846" s="383" t="s">
        <v>673</v>
      </c>
      <c r="AD846" s="383"/>
      <c r="AE846" s="383"/>
      <c r="AF846" s="383"/>
      <c r="AG846" s="383"/>
      <c r="AH846" s="377" t="s">
        <v>630</v>
      </c>
      <c r="AI846" s="378"/>
      <c r="AJ846" s="378"/>
      <c r="AK846" s="378"/>
      <c r="AL846" s="379" t="s">
        <v>576</v>
      </c>
      <c r="AM846" s="380"/>
      <c r="AN846" s="380"/>
      <c r="AO846" s="381"/>
      <c r="AP846" s="382" t="s">
        <v>586</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651</v>
      </c>
      <c r="D870" s="369"/>
      <c r="E870" s="369"/>
      <c r="F870" s="369"/>
      <c r="G870" s="369"/>
      <c r="H870" s="369"/>
      <c r="I870" s="369"/>
      <c r="J870" s="370">
        <v>7330005000030</v>
      </c>
      <c r="K870" s="371"/>
      <c r="L870" s="371"/>
      <c r="M870" s="371"/>
      <c r="N870" s="371"/>
      <c r="O870" s="371"/>
      <c r="P870" s="388" t="s">
        <v>652</v>
      </c>
      <c r="Q870" s="372"/>
      <c r="R870" s="372"/>
      <c r="S870" s="372"/>
      <c r="T870" s="372"/>
      <c r="U870" s="372"/>
      <c r="V870" s="372"/>
      <c r="W870" s="372"/>
      <c r="X870" s="372"/>
      <c r="Y870" s="373">
        <v>66</v>
      </c>
      <c r="Z870" s="374"/>
      <c r="AA870" s="374"/>
      <c r="AB870" s="375"/>
      <c r="AC870" s="383" t="s">
        <v>536</v>
      </c>
      <c r="AD870" s="384"/>
      <c r="AE870" s="384"/>
      <c r="AF870" s="384"/>
      <c r="AG870" s="384"/>
      <c r="AH870" s="385">
        <v>1</v>
      </c>
      <c r="AI870" s="386"/>
      <c r="AJ870" s="386"/>
      <c r="AK870" s="386"/>
      <c r="AL870" s="379">
        <v>92</v>
      </c>
      <c r="AM870" s="380"/>
      <c r="AN870" s="380"/>
      <c r="AO870" s="381"/>
      <c r="AP870" s="382" t="s">
        <v>679</v>
      </c>
      <c r="AQ870" s="382"/>
      <c r="AR870" s="382"/>
      <c r="AS870" s="382"/>
      <c r="AT870" s="382"/>
      <c r="AU870" s="382"/>
      <c r="AV870" s="382"/>
      <c r="AW870" s="382"/>
      <c r="AX870" s="382"/>
    </row>
    <row r="871" spans="1:50" ht="30" customHeight="1" x14ac:dyDescent="0.15">
      <c r="A871" s="401">
        <v>2</v>
      </c>
      <c r="B871" s="401">
        <v>1</v>
      </c>
      <c r="C871" s="387" t="s">
        <v>663</v>
      </c>
      <c r="D871" s="369"/>
      <c r="E871" s="369"/>
      <c r="F871" s="369"/>
      <c r="G871" s="369"/>
      <c r="H871" s="369"/>
      <c r="I871" s="369"/>
      <c r="J871" s="370">
        <v>2220001004983</v>
      </c>
      <c r="K871" s="371"/>
      <c r="L871" s="371"/>
      <c r="M871" s="371"/>
      <c r="N871" s="371"/>
      <c r="O871" s="371"/>
      <c r="P871" s="388" t="s">
        <v>653</v>
      </c>
      <c r="Q871" s="372"/>
      <c r="R871" s="372"/>
      <c r="S871" s="372"/>
      <c r="T871" s="372"/>
      <c r="U871" s="372"/>
      <c r="V871" s="372"/>
      <c r="W871" s="372"/>
      <c r="X871" s="372"/>
      <c r="Y871" s="373">
        <v>56</v>
      </c>
      <c r="Z871" s="374"/>
      <c r="AA871" s="374"/>
      <c r="AB871" s="375"/>
      <c r="AC871" s="383" t="s">
        <v>536</v>
      </c>
      <c r="AD871" s="384"/>
      <c r="AE871" s="384"/>
      <c r="AF871" s="384"/>
      <c r="AG871" s="384"/>
      <c r="AH871" s="385">
        <v>1</v>
      </c>
      <c r="AI871" s="386"/>
      <c r="AJ871" s="386"/>
      <c r="AK871" s="386"/>
      <c r="AL871" s="396">
        <v>98</v>
      </c>
      <c r="AM871" s="397"/>
      <c r="AN871" s="397"/>
      <c r="AO871" s="398"/>
      <c r="AP871" s="382" t="s">
        <v>680</v>
      </c>
      <c r="AQ871" s="382"/>
      <c r="AR871" s="382"/>
      <c r="AS871" s="382"/>
      <c r="AT871" s="382"/>
      <c r="AU871" s="382"/>
      <c r="AV871" s="382"/>
      <c r="AW871" s="382"/>
      <c r="AX871" s="382"/>
    </row>
    <row r="872" spans="1:50" ht="30" customHeight="1" x14ac:dyDescent="0.15">
      <c r="A872" s="401">
        <v>3</v>
      </c>
      <c r="B872" s="401">
        <v>1</v>
      </c>
      <c r="C872" s="387" t="s">
        <v>662</v>
      </c>
      <c r="D872" s="369"/>
      <c r="E872" s="369"/>
      <c r="F872" s="369"/>
      <c r="G872" s="369"/>
      <c r="H872" s="369"/>
      <c r="I872" s="369"/>
      <c r="J872" s="370">
        <v>4120001077476</v>
      </c>
      <c r="K872" s="371"/>
      <c r="L872" s="371"/>
      <c r="M872" s="371"/>
      <c r="N872" s="371"/>
      <c r="O872" s="371"/>
      <c r="P872" s="388" t="s">
        <v>654</v>
      </c>
      <c r="Q872" s="372"/>
      <c r="R872" s="372"/>
      <c r="S872" s="372"/>
      <c r="T872" s="372"/>
      <c r="U872" s="372"/>
      <c r="V872" s="372"/>
      <c r="W872" s="372"/>
      <c r="X872" s="372"/>
      <c r="Y872" s="373">
        <v>48</v>
      </c>
      <c r="Z872" s="374"/>
      <c r="AA872" s="374"/>
      <c r="AB872" s="375"/>
      <c r="AC872" s="383" t="s">
        <v>536</v>
      </c>
      <c r="AD872" s="384"/>
      <c r="AE872" s="384"/>
      <c r="AF872" s="384"/>
      <c r="AG872" s="384"/>
      <c r="AH872" s="377">
        <v>1</v>
      </c>
      <c r="AI872" s="378"/>
      <c r="AJ872" s="378"/>
      <c r="AK872" s="378"/>
      <c r="AL872" s="379">
        <v>64</v>
      </c>
      <c r="AM872" s="380"/>
      <c r="AN872" s="380"/>
      <c r="AO872" s="381"/>
      <c r="AP872" s="382" t="s">
        <v>680</v>
      </c>
      <c r="AQ872" s="382"/>
      <c r="AR872" s="382"/>
      <c r="AS872" s="382"/>
      <c r="AT872" s="382"/>
      <c r="AU872" s="382"/>
      <c r="AV872" s="382"/>
      <c r="AW872" s="382"/>
      <c r="AX872" s="382"/>
    </row>
    <row r="873" spans="1:50" ht="30" customHeight="1" x14ac:dyDescent="0.15">
      <c r="A873" s="401">
        <v>4</v>
      </c>
      <c r="B873" s="401">
        <v>1</v>
      </c>
      <c r="C873" s="387" t="s">
        <v>664</v>
      </c>
      <c r="D873" s="369"/>
      <c r="E873" s="369"/>
      <c r="F873" s="369"/>
      <c r="G873" s="369"/>
      <c r="H873" s="369"/>
      <c r="I873" s="369"/>
      <c r="J873" s="370">
        <v>4330001004533</v>
      </c>
      <c r="K873" s="371"/>
      <c r="L873" s="371"/>
      <c r="M873" s="371"/>
      <c r="N873" s="371"/>
      <c r="O873" s="371"/>
      <c r="P873" s="388" t="s">
        <v>655</v>
      </c>
      <c r="Q873" s="372"/>
      <c r="R873" s="372"/>
      <c r="S873" s="372"/>
      <c r="T873" s="372"/>
      <c r="U873" s="372"/>
      <c r="V873" s="372"/>
      <c r="W873" s="372"/>
      <c r="X873" s="372"/>
      <c r="Y873" s="373">
        <v>44</v>
      </c>
      <c r="Z873" s="374"/>
      <c r="AA873" s="374"/>
      <c r="AB873" s="375"/>
      <c r="AC873" s="383" t="s">
        <v>531</v>
      </c>
      <c r="AD873" s="384"/>
      <c r="AE873" s="384"/>
      <c r="AF873" s="384"/>
      <c r="AG873" s="384"/>
      <c r="AH873" s="377">
        <v>5</v>
      </c>
      <c r="AI873" s="378"/>
      <c r="AJ873" s="378"/>
      <c r="AK873" s="378"/>
      <c r="AL873" s="379">
        <v>91</v>
      </c>
      <c r="AM873" s="380"/>
      <c r="AN873" s="380"/>
      <c r="AO873" s="381"/>
      <c r="AP873" s="382" t="s">
        <v>681</v>
      </c>
      <c r="AQ873" s="382"/>
      <c r="AR873" s="382"/>
      <c r="AS873" s="382"/>
      <c r="AT873" s="382"/>
      <c r="AU873" s="382"/>
      <c r="AV873" s="382"/>
      <c r="AW873" s="382"/>
      <c r="AX873" s="382"/>
    </row>
    <row r="874" spans="1:50" ht="30" customHeight="1" x14ac:dyDescent="0.15">
      <c r="A874" s="401">
        <v>5</v>
      </c>
      <c r="B874" s="401">
        <v>1</v>
      </c>
      <c r="C874" s="387" t="s">
        <v>665</v>
      </c>
      <c r="D874" s="369"/>
      <c r="E874" s="369"/>
      <c r="F874" s="369"/>
      <c r="G874" s="369"/>
      <c r="H874" s="369"/>
      <c r="I874" s="369"/>
      <c r="J874" s="370">
        <v>1330001009601</v>
      </c>
      <c r="K874" s="371"/>
      <c r="L874" s="371"/>
      <c r="M874" s="371"/>
      <c r="N874" s="371"/>
      <c r="O874" s="371"/>
      <c r="P874" s="388" t="s">
        <v>656</v>
      </c>
      <c r="Q874" s="372"/>
      <c r="R874" s="372"/>
      <c r="S874" s="372"/>
      <c r="T874" s="372"/>
      <c r="U874" s="372"/>
      <c r="V874" s="372"/>
      <c r="W874" s="372"/>
      <c r="X874" s="372"/>
      <c r="Y874" s="373">
        <v>32</v>
      </c>
      <c r="Z874" s="374"/>
      <c r="AA874" s="374"/>
      <c r="AB874" s="375"/>
      <c r="AC874" s="383" t="s">
        <v>529</v>
      </c>
      <c r="AD874" s="384"/>
      <c r="AE874" s="384"/>
      <c r="AF874" s="384"/>
      <c r="AG874" s="384"/>
      <c r="AH874" s="377">
        <v>17</v>
      </c>
      <c r="AI874" s="378"/>
      <c r="AJ874" s="378"/>
      <c r="AK874" s="378"/>
      <c r="AL874" s="379">
        <v>91</v>
      </c>
      <c r="AM874" s="380"/>
      <c r="AN874" s="380"/>
      <c r="AO874" s="381"/>
      <c r="AP874" s="382" t="s">
        <v>680</v>
      </c>
      <c r="AQ874" s="382"/>
      <c r="AR874" s="382"/>
      <c r="AS874" s="382"/>
      <c r="AT874" s="382"/>
      <c r="AU874" s="382"/>
      <c r="AV874" s="382"/>
      <c r="AW874" s="382"/>
      <c r="AX874" s="382"/>
    </row>
    <row r="875" spans="1:50" ht="30" customHeight="1" x14ac:dyDescent="0.15">
      <c r="A875" s="401">
        <v>6</v>
      </c>
      <c r="B875" s="401">
        <v>1</v>
      </c>
      <c r="C875" s="387" t="s">
        <v>663</v>
      </c>
      <c r="D875" s="369"/>
      <c r="E875" s="369"/>
      <c r="F875" s="369"/>
      <c r="G875" s="369"/>
      <c r="H875" s="369"/>
      <c r="I875" s="369"/>
      <c r="J875" s="370">
        <v>2220001004983</v>
      </c>
      <c r="K875" s="371"/>
      <c r="L875" s="371"/>
      <c r="M875" s="371"/>
      <c r="N875" s="371"/>
      <c r="O875" s="371"/>
      <c r="P875" s="388" t="s">
        <v>657</v>
      </c>
      <c r="Q875" s="372"/>
      <c r="R875" s="372"/>
      <c r="S875" s="372"/>
      <c r="T875" s="372"/>
      <c r="U875" s="372"/>
      <c r="V875" s="372"/>
      <c r="W875" s="372"/>
      <c r="X875" s="372"/>
      <c r="Y875" s="373">
        <v>29</v>
      </c>
      <c r="Z875" s="374"/>
      <c r="AA875" s="374"/>
      <c r="AB875" s="375"/>
      <c r="AC875" s="383" t="s">
        <v>536</v>
      </c>
      <c r="AD875" s="384"/>
      <c r="AE875" s="384"/>
      <c r="AF875" s="384"/>
      <c r="AG875" s="384"/>
      <c r="AH875" s="377">
        <v>1</v>
      </c>
      <c r="AI875" s="378"/>
      <c r="AJ875" s="378"/>
      <c r="AK875" s="378"/>
      <c r="AL875" s="379">
        <v>64</v>
      </c>
      <c r="AM875" s="380"/>
      <c r="AN875" s="380"/>
      <c r="AO875" s="381"/>
      <c r="AP875" s="382" t="s">
        <v>681</v>
      </c>
      <c r="AQ875" s="382"/>
      <c r="AR875" s="382"/>
      <c r="AS875" s="382"/>
      <c r="AT875" s="382"/>
      <c r="AU875" s="382"/>
      <c r="AV875" s="382"/>
      <c r="AW875" s="382"/>
      <c r="AX875" s="382"/>
    </row>
    <row r="876" spans="1:50" ht="30" customHeight="1" x14ac:dyDescent="0.15">
      <c r="A876" s="401">
        <v>7</v>
      </c>
      <c r="B876" s="401">
        <v>1</v>
      </c>
      <c r="C876" s="387" t="s">
        <v>666</v>
      </c>
      <c r="D876" s="369"/>
      <c r="E876" s="369"/>
      <c r="F876" s="369"/>
      <c r="G876" s="369"/>
      <c r="H876" s="369"/>
      <c r="I876" s="369"/>
      <c r="J876" s="370">
        <v>7330001013028</v>
      </c>
      <c r="K876" s="371"/>
      <c r="L876" s="371"/>
      <c r="M876" s="371"/>
      <c r="N876" s="371"/>
      <c r="O876" s="371"/>
      <c r="P876" s="388" t="s">
        <v>658</v>
      </c>
      <c r="Q876" s="372"/>
      <c r="R876" s="372"/>
      <c r="S876" s="372"/>
      <c r="T876" s="372"/>
      <c r="U876" s="372"/>
      <c r="V876" s="372"/>
      <c r="W876" s="372"/>
      <c r="X876" s="372"/>
      <c r="Y876" s="373">
        <v>19</v>
      </c>
      <c r="Z876" s="374"/>
      <c r="AA876" s="374"/>
      <c r="AB876" s="375"/>
      <c r="AC876" s="383" t="s">
        <v>531</v>
      </c>
      <c r="AD876" s="384"/>
      <c r="AE876" s="384"/>
      <c r="AF876" s="384"/>
      <c r="AG876" s="384"/>
      <c r="AH876" s="377">
        <v>9</v>
      </c>
      <c r="AI876" s="378"/>
      <c r="AJ876" s="378"/>
      <c r="AK876" s="378"/>
      <c r="AL876" s="379">
        <v>99</v>
      </c>
      <c r="AM876" s="380"/>
      <c r="AN876" s="380"/>
      <c r="AO876" s="381"/>
      <c r="AP876" s="382" t="s">
        <v>682</v>
      </c>
      <c r="AQ876" s="382"/>
      <c r="AR876" s="382"/>
      <c r="AS876" s="382"/>
      <c r="AT876" s="382"/>
      <c r="AU876" s="382"/>
      <c r="AV876" s="382"/>
      <c r="AW876" s="382"/>
      <c r="AX876" s="382"/>
    </row>
    <row r="877" spans="1:50" ht="30" customHeight="1" x14ac:dyDescent="0.15">
      <c r="A877" s="401">
        <v>8</v>
      </c>
      <c r="B877" s="401">
        <v>1</v>
      </c>
      <c r="C877" s="387" t="s">
        <v>667</v>
      </c>
      <c r="D877" s="369"/>
      <c r="E877" s="369"/>
      <c r="F877" s="369"/>
      <c r="G877" s="369"/>
      <c r="H877" s="369"/>
      <c r="I877" s="369"/>
      <c r="J877" s="370">
        <v>5330002002196</v>
      </c>
      <c r="K877" s="371"/>
      <c r="L877" s="371"/>
      <c r="M877" s="371"/>
      <c r="N877" s="371"/>
      <c r="O877" s="371"/>
      <c r="P877" s="388" t="s">
        <v>659</v>
      </c>
      <c r="Q877" s="372"/>
      <c r="R877" s="372"/>
      <c r="S877" s="372"/>
      <c r="T877" s="372"/>
      <c r="U877" s="372"/>
      <c r="V877" s="372"/>
      <c r="W877" s="372"/>
      <c r="X877" s="372"/>
      <c r="Y877" s="373">
        <v>17</v>
      </c>
      <c r="Z877" s="374"/>
      <c r="AA877" s="374"/>
      <c r="AB877" s="375"/>
      <c r="AC877" s="383" t="s">
        <v>531</v>
      </c>
      <c r="AD877" s="384"/>
      <c r="AE877" s="384"/>
      <c r="AF877" s="384"/>
      <c r="AG877" s="384"/>
      <c r="AH877" s="377">
        <v>2</v>
      </c>
      <c r="AI877" s="378"/>
      <c r="AJ877" s="378"/>
      <c r="AK877" s="378"/>
      <c r="AL877" s="379">
        <v>99</v>
      </c>
      <c r="AM877" s="380"/>
      <c r="AN877" s="380"/>
      <c r="AO877" s="381"/>
      <c r="AP877" s="382" t="s">
        <v>680</v>
      </c>
      <c r="AQ877" s="382"/>
      <c r="AR877" s="382"/>
      <c r="AS877" s="382"/>
      <c r="AT877" s="382"/>
      <c r="AU877" s="382"/>
      <c r="AV877" s="382"/>
      <c r="AW877" s="382"/>
      <c r="AX877" s="382"/>
    </row>
    <row r="878" spans="1:50" ht="30" customHeight="1" x14ac:dyDescent="0.15">
      <c r="A878" s="401">
        <v>9</v>
      </c>
      <c r="B878" s="401">
        <v>1</v>
      </c>
      <c r="C878" s="387" t="s">
        <v>668</v>
      </c>
      <c r="D878" s="369"/>
      <c r="E878" s="369"/>
      <c r="F878" s="369"/>
      <c r="G878" s="369"/>
      <c r="H878" s="369"/>
      <c r="I878" s="369"/>
      <c r="J878" s="370">
        <v>7330001001081</v>
      </c>
      <c r="K878" s="371"/>
      <c r="L878" s="371"/>
      <c r="M878" s="371"/>
      <c r="N878" s="371"/>
      <c r="O878" s="371"/>
      <c r="P878" s="388" t="s">
        <v>660</v>
      </c>
      <c r="Q878" s="372"/>
      <c r="R878" s="372"/>
      <c r="S878" s="372"/>
      <c r="T878" s="372"/>
      <c r="U878" s="372"/>
      <c r="V878" s="372"/>
      <c r="W878" s="372"/>
      <c r="X878" s="372"/>
      <c r="Y878" s="373">
        <v>16</v>
      </c>
      <c r="Z878" s="374"/>
      <c r="AA878" s="374"/>
      <c r="AB878" s="375"/>
      <c r="AC878" s="383" t="s">
        <v>536</v>
      </c>
      <c r="AD878" s="384"/>
      <c r="AE878" s="384"/>
      <c r="AF878" s="384"/>
      <c r="AG878" s="384"/>
      <c r="AH878" s="377">
        <v>4</v>
      </c>
      <c r="AI878" s="378"/>
      <c r="AJ878" s="378"/>
      <c r="AK878" s="378"/>
      <c r="AL878" s="379">
        <v>97</v>
      </c>
      <c r="AM878" s="380"/>
      <c r="AN878" s="380"/>
      <c r="AO878" s="381"/>
      <c r="AP878" s="382" t="s">
        <v>683</v>
      </c>
      <c r="AQ878" s="382"/>
      <c r="AR878" s="382"/>
      <c r="AS878" s="382"/>
      <c r="AT878" s="382"/>
      <c r="AU878" s="382"/>
      <c r="AV878" s="382"/>
      <c r="AW878" s="382"/>
      <c r="AX878" s="382"/>
    </row>
    <row r="879" spans="1:50" ht="30" customHeight="1" x14ac:dyDescent="0.15">
      <c r="A879" s="401">
        <v>10</v>
      </c>
      <c r="B879" s="401">
        <v>1</v>
      </c>
      <c r="C879" s="387" t="s">
        <v>669</v>
      </c>
      <c r="D879" s="369"/>
      <c r="E879" s="369"/>
      <c r="F879" s="369"/>
      <c r="G879" s="369"/>
      <c r="H879" s="369"/>
      <c r="I879" s="369"/>
      <c r="J879" s="370">
        <v>2330001009121</v>
      </c>
      <c r="K879" s="371"/>
      <c r="L879" s="371"/>
      <c r="M879" s="371"/>
      <c r="N879" s="371"/>
      <c r="O879" s="371"/>
      <c r="P879" s="388" t="s">
        <v>661</v>
      </c>
      <c r="Q879" s="372"/>
      <c r="R879" s="372"/>
      <c r="S879" s="372"/>
      <c r="T879" s="372"/>
      <c r="U879" s="372"/>
      <c r="V879" s="372"/>
      <c r="W879" s="372"/>
      <c r="X879" s="372"/>
      <c r="Y879" s="373">
        <v>15</v>
      </c>
      <c r="Z879" s="374"/>
      <c r="AA879" s="374"/>
      <c r="AB879" s="375"/>
      <c r="AC879" s="383" t="s">
        <v>536</v>
      </c>
      <c r="AD879" s="384"/>
      <c r="AE879" s="384"/>
      <c r="AF879" s="384"/>
      <c r="AG879" s="384"/>
      <c r="AH879" s="377">
        <v>3</v>
      </c>
      <c r="AI879" s="378"/>
      <c r="AJ879" s="378"/>
      <c r="AK879" s="378"/>
      <c r="AL879" s="379">
        <v>99</v>
      </c>
      <c r="AM879" s="380"/>
      <c r="AN879" s="380"/>
      <c r="AO879" s="381"/>
      <c r="AP879" s="382" t="s">
        <v>679</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69" t="s">
        <v>601</v>
      </c>
      <c r="D903" s="369"/>
      <c r="E903" s="369"/>
      <c r="F903" s="369"/>
      <c r="G903" s="369"/>
      <c r="H903" s="369"/>
      <c r="I903" s="369"/>
      <c r="J903" s="370">
        <v>7000020430005</v>
      </c>
      <c r="K903" s="371"/>
      <c r="L903" s="371"/>
      <c r="M903" s="371"/>
      <c r="N903" s="371"/>
      <c r="O903" s="371"/>
      <c r="P903" s="388" t="s">
        <v>613</v>
      </c>
      <c r="Q903" s="372"/>
      <c r="R903" s="372"/>
      <c r="S903" s="372"/>
      <c r="T903" s="372"/>
      <c r="U903" s="372"/>
      <c r="V903" s="372"/>
      <c r="W903" s="372"/>
      <c r="X903" s="372"/>
      <c r="Y903" s="373">
        <v>2.4929999999999999</v>
      </c>
      <c r="Z903" s="374"/>
      <c r="AA903" s="374"/>
      <c r="AB903" s="375"/>
      <c r="AC903" s="383" t="s">
        <v>673</v>
      </c>
      <c r="AD903" s="383"/>
      <c r="AE903" s="383"/>
      <c r="AF903" s="383"/>
      <c r="AG903" s="383"/>
      <c r="AH903" s="385" t="s">
        <v>576</v>
      </c>
      <c r="AI903" s="386"/>
      <c r="AJ903" s="386"/>
      <c r="AK903" s="386"/>
      <c r="AL903" s="379" t="s">
        <v>576</v>
      </c>
      <c r="AM903" s="380"/>
      <c r="AN903" s="380"/>
      <c r="AO903" s="381"/>
      <c r="AP903" s="382" t="s">
        <v>586</v>
      </c>
      <c r="AQ903" s="382"/>
      <c r="AR903" s="382"/>
      <c r="AS903" s="382"/>
      <c r="AT903" s="382"/>
      <c r="AU903" s="382"/>
      <c r="AV903" s="382"/>
      <c r="AW903" s="382"/>
      <c r="AX903" s="382"/>
    </row>
    <row r="904" spans="1:50" ht="30" customHeight="1" x14ac:dyDescent="0.15">
      <c r="A904" s="401">
        <v>2</v>
      </c>
      <c r="B904" s="401">
        <v>1</v>
      </c>
      <c r="C904" s="369" t="s">
        <v>602</v>
      </c>
      <c r="D904" s="369"/>
      <c r="E904" s="369"/>
      <c r="F904" s="369"/>
      <c r="G904" s="369"/>
      <c r="H904" s="369"/>
      <c r="I904" s="369"/>
      <c r="J904" s="370">
        <v>7000020310000</v>
      </c>
      <c r="K904" s="371"/>
      <c r="L904" s="371"/>
      <c r="M904" s="371"/>
      <c r="N904" s="371"/>
      <c r="O904" s="371"/>
      <c r="P904" s="372" t="s">
        <v>613</v>
      </c>
      <c r="Q904" s="372"/>
      <c r="R904" s="372"/>
      <c r="S904" s="372"/>
      <c r="T904" s="372"/>
      <c r="U904" s="372"/>
      <c r="V904" s="372"/>
      <c r="W904" s="372"/>
      <c r="X904" s="372"/>
      <c r="Y904" s="373">
        <v>0.26600000000000001</v>
      </c>
      <c r="Z904" s="374"/>
      <c r="AA904" s="374"/>
      <c r="AB904" s="375"/>
      <c r="AC904" s="383" t="s">
        <v>673</v>
      </c>
      <c r="AD904" s="383"/>
      <c r="AE904" s="383"/>
      <c r="AF904" s="383"/>
      <c r="AG904" s="383"/>
      <c r="AH904" s="385" t="s">
        <v>576</v>
      </c>
      <c r="AI904" s="386"/>
      <c r="AJ904" s="386"/>
      <c r="AK904" s="386"/>
      <c r="AL904" s="379" t="s">
        <v>555</v>
      </c>
      <c r="AM904" s="380"/>
      <c r="AN904" s="380"/>
      <c r="AO904" s="381"/>
      <c r="AP904" s="382" t="s">
        <v>576</v>
      </c>
      <c r="AQ904" s="382"/>
      <c r="AR904" s="382"/>
      <c r="AS904" s="382"/>
      <c r="AT904" s="382"/>
      <c r="AU904" s="382"/>
      <c r="AV904" s="382"/>
      <c r="AW904" s="382"/>
      <c r="AX904" s="382"/>
    </row>
    <row r="905" spans="1:50" ht="30" customHeight="1" x14ac:dyDescent="0.15">
      <c r="A905" s="401">
        <v>3</v>
      </c>
      <c r="B905" s="401">
        <v>1</v>
      </c>
      <c r="C905" s="387" t="s">
        <v>603</v>
      </c>
      <c r="D905" s="369"/>
      <c r="E905" s="369"/>
      <c r="F905" s="369"/>
      <c r="G905" s="369"/>
      <c r="H905" s="369"/>
      <c r="I905" s="369"/>
      <c r="J905" s="370">
        <v>7000020010006</v>
      </c>
      <c r="K905" s="371"/>
      <c r="L905" s="371"/>
      <c r="M905" s="371"/>
      <c r="N905" s="371"/>
      <c r="O905" s="371"/>
      <c r="P905" s="388" t="s">
        <v>613</v>
      </c>
      <c r="Q905" s="372"/>
      <c r="R905" s="372"/>
      <c r="S905" s="372"/>
      <c r="T905" s="372"/>
      <c r="U905" s="372"/>
      <c r="V905" s="372"/>
      <c r="W905" s="372"/>
      <c r="X905" s="372"/>
      <c r="Y905" s="373">
        <v>0.26200000000000001</v>
      </c>
      <c r="Z905" s="374"/>
      <c r="AA905" s="374"/>
      <c r="AB905" s="375"/>
      <c r="AC905" s="383" t="s">
        <v>673</v>
      </c>
      <c r="AD905" s="383"/>
      <c r="AE905" s="383"/>
      <c r="AF905" s="383"/>
      <c r="AG905" s="383"/>
      <c r="AH905" s="377" t="s">
        <v>614</v>
      </c>
      <c r="AI905" s="378"/>
      <c r="AJ905" s="378"/>
      <c r="AK905" s="378"/>
      <c r="AL905" s="379" t="s">
        <v>616</v>
      </c>
      <c r="AM905" s="380"/>
      <c r="AN905" s="380"/>
      <c r="AO905" s="381"/>
      <c r="AP905" s="382" t="s">
        <v>576</v>
      </c>
      <c r="AQ905" s="382"/>
      <c r="AR905" s="382"/>
      <c r="AS905" s="382"/>
      <c r="AT905" s="382"/>
      <c r="AU905" s="382"/>
      <c r="AV905" s="382"/>
      <c r="AW905" s="382"/>
      <c r="AX905" s="382"/>
    </row>
    <row r="906" spans="1:50" ht="30" customHeight="1" x14ac:dyDescent="0.15">
      <c r="A906" s="401">
        <v>4</v>
      </c>
      <c r="B906" s="401">
        <v>1</v>
      </c>
      <c r="C906" s="387" t="s">
        <v>604</v>
      </c>
      <c r="D906" s="369"/>
      <c r="E906" s="369"/>
      <c r="F906" s="369"/>
      <c r="G906" s="369"/>
      <c r="H906" s="369"/>
      <c r="I906" s="369"/>
      <c r="J906" s="370">
        <v>8000020460001</v>
      </c>
      <c r="K906" s="371"/>
      <c r="L906" s="371"/>
      <c r="M906" s="371"/>
      <c r="N906" s="371"/>
      <c r="O906" s="371"/>
      <c r="P906" s="388" t="s">
        <v>613</v>
      </c>
      <c r="Q906" s="372"/>
      <c r="R906" s="372"/>
      <c r="S906" s="372"/>
      <c r="T906" s="372"/>
      <c r="U906" s="372"/>
      <c r="V906" s="372"/>
      <c r="W906" s="372"/>
      <c r="X906" s="372"/>
      <c r="Y906" s="373">
        <v>0.23100000000000001</v>
      </c>
      <c r="Z906" s="374"/>
      <c r="AA906" s="374"/>
      <c r="AB906" s="375"/>
      <c r="AC906" s="383" t="s">
        <v>673</v>
      </c>
      <c r="AD906" s="383"/>
      <c r="AE906" s="383"/>
      <c r="AF906" s="383"/>
      <c r="AG906" s="383"/>
      <c r="AH906" s="377" t="s">
        <v>576</v>
      </c>
      <c r="AI906" s="378"/>
      <c r="AJ906" s="378"/>
      <c r="AK906" s="378"/>
      <c r="AL906" s="379" t="s">
        <v>576</v>
      </c>
      <c r="AM906" s="380"/>
      <c r="AN906" s="380"/>
      <c r="AO906" s="381"/>
      <c r="AP906" s="382" t="s">
        <v>576</v>
      </c>
      <c r="AQ906" s="382"/>
      <c r="AR906" s="382"/>
      <c r="AS906" s="382"/>
      <c r="AT906" s="382"/>
      <c r="AU906" s="382"/>
      <c r="AV906" s="382"/>
      <c r="AW906" s="382"/>
      <c r="AX906" s="382"/>
    </row>
    <row r="907" spans="1:50" ht="30" customHeight="1" x14ac:dyDescent="0.15">
      <c r="A907" s="401">
        <v>5</v>
      </c>
      <c r="B907" s="401">
        <v>1</v>
      </c>
      <c r="C907" s="369" t="s">
        <v>605</v>
      </c>
      <c r="D907" s="369"/>
      <c r="E907" s="369"/>
      <c r="F907" s="369"/>
      <c r="G907" s="369"/>
      <c r="H907" s="369"/>
      <c r="I907" s="369"/>
      <c r="J907" s="370">
        <v>1000020440001</v>
      </c>
      <c r="K907" s="371"/>
      <c r="L907" s="371"/>
      <c r="M907" s="371"/>
      <c r="N907" s="371"/>
      <c r="O907" s="371"/>
      <c r="P907" s="372" t="s">
        <v>613</v>
      </c>
      <c r="Q907" s="372"/>
      <c r="R907" s="372"/>
      <c r="S907" s="372"/>
      <c r="T907" s="372"/>
      <c r="U907" s="372"/>
      <c r="V907" s="372"/>
      <c r="W907" s="372"/>
      <c r="X907" s="372"/>
      <c r="Y907" s="373">
        <v>0.17699999999999999</v>
      </c>
      <c r="Z907" s="374"/>
      <c r="AA907" s="374"/>
      <c r="AB907" s="375"/>
      <c r="AC907" s="383" t="s">
        <v>673</v>
      </c>
      <c r="AD907" s="383"/>
      <c r="AE907" s="383"/>
      <c r="AF907" s="383"/>
      <c r="AG907" s="383"/>
      <c r="AH907" s="377" t="s">
        <v>580</v>
      </c>
      <c r="AI907" s="378"/>
      <c r="AJ907" s="378"/>
      <c r="AK907" s="378"/>
      <c r="AL907" s="379" t="s">
        <v>580</v>
      </c>
      <c r="AM907" s="380"/>
      <c r="AN907" s="380"/>
      <c r="AO907" s="381"/>
      <c r="AP907" s="382" t="s">
        <v>618</v>
      </c>
      <c r="AQ907" s="382"/>
      <c r="AR907" s="382"/>
      <c r="AS907" s="382"/>
      <c r="AT907" s="382"/>
      <c r="AU907" s="382"/>
      <c r="AV907" s="382"/>
      <c r="AW907" s="382"/>
      <c r="AX907" s="382"/>
    </row>
    <row r="908" spans="1:50" ht="30" customHeight="1" x14ac:dyDescent="0.15">
      <c r="A908" s="401">
        <v>6</v>
      </c>
      <c r="B908" s="401">
        <v>1</v>
      </c>
      <c r="C908" s="369" t="s">
        <v>606</v>
      </c>
      <c r="D908" s="369"/>
      <c r="E908" s="369"/>
      <c r="F908" s="369"/>
      <c r="G908" s="369"/>
      <c r="H908" s="369"/>
      <c r="I908" s="369"/>
      <c r="J908" s="370">
        <v>1000020470007</v>
      </c>
      <c r="K908" s="371"/>
      <c r="L908" s="371"/>
      <c r="M908" s="371"/>
      <c r="N908" s="371"/>
      <c r="O908" s="371"/>
      <c r="P908" s="372" t="s">
        <v>613</v>
      </c>
      <c r="Q908" s="372"/>
      <c r="R908" s="372"/>
      <c r="S908" s="372"/>
      <c r="T908" s="372"/>
      <c r="U908" s="372"/>
      <c r="V908" s="372"/>
      <c r="W908" s="372"/>
      <c r="X908" s="372"/>
      <c r="Y908" s="373">
        <v>0.16200000000000001</v>
      </c>
      <c r="Z908" s="374"/>
      <c r="AA908" s="374"/>
      <c r="AB908" s="375"/>
      <c r="AC908" s="383" t="s">
        <v>673</v>
      </c>
      <c r="AD908" s="383"/>
      <c r="AE908" s="383"/>
      <c r="AF908" s="383"/>
      <c r="AG908" s="383"/>
      <c r="AH908" s="377" t="s">
        <v>576</v>
      </c>
      <c r="AI908" s="378"/>
      <c r="AJ908" s="378"/>
      <c r="AK908" s="378"/>
      <c r="AL908" s="379" t="s">
        <v>576</v>
      </c>
      <c r="AM908" s="380"/>
      <c r="AN908" s="380"/>
      <c r="AO908" s="381"/>
      <c r="AP908" s="382" t="s">
        <v>584</v>
      </c>
      <c r="AQ908" s="382"/>
      <c r="AR908" s="382"/>
      <c r="AS908" s="382"/>
      <c r="AT908" s="382"/>
      <c r="AU908" s="382"/>
      <c r="AV908" s="382"/>
      <c r="AW908" s="382"/>
      <c r="AX908" s="382"/>
    </row>
    <row r="909" spans="1:50" ht="30" customHeight="1" x14ac:dyDescent="0.15">
      <c r="A909" s="401">
        <v>7</v>
      </c>
      <c r="B909" s="401">
        <v>1</v>
      </c>
      <c r="C909" s="369" t="s">
        <v>607</v>
      </c>
      <c r="D909" s="369"/>
      <c r="E909" s="369"/>
      <c r="F909" s="369"/>
      <c r="G909" s="369"/>
      <c r="H909" s="369"/>
      <c r="I909" s="369"/>
      <c r="J909" s="370">
        <v>4000020450006</v>
      </c>
      <c r="K909" s="371"/>
      <c r="L909" s="371"/>
      <c r="M909" s="371"/>
      <c r="N909" s="371"/>
      <c r="O909" s="371"/>
      <c r="P909" s="372" t="s">
        <v>613</v>
      </c>
      <c r="Q909" s="372"/>
      <c r="R909" s="372"/>
      <c r="S909" s="372"/>
      <c r="T909" s="372"/>
      <c r="U909" s="372"/>
      <c r="V909" s="372"/>
      <c r="W909" s="372"/>
      <c r="X909" s="372"/>
      <c r="Y909" s="373">
        <v>0.14399999999999999</v>
      </c>
      <c r="Z909" s="374"/>
      <c r="AA909" s="374"/>
      <c r="AB909" s="375"/>
      <c r="AC909" s="383" t="s">
        <v>673</v>
      </c>
      <c r="AD909" s="383"/>
      <c r="AE909" s="383"/>
      <c r="AF909" s="383"/>
      <c r="AG909" s="383"/>
      <c r="AH909" s="377" t="s">
        <v>615</v>
      </c>
      <c r="AI909" s="378"/>
      <c r="AJ909" s="378"/>
      <c r="AK909" s="378"/>
      <c r="AL909" s="379" t="s">
        <v>576</v>
      </c>
      <c r="AM909" s="380"/>
      <c r="AN909" s="380"/>
      <c r="AO909" s="381"/>
      <c r="AP909" s="382" t="s">
        <v>580</v>
      </c>
      <c r="AQ909" s="382"/>
      <c r="AR909" s="382"/>
      <c r="AS909" s="382"/>
      <c r="AT909" s="382"/>
      <c r="AU909" s="382"/>
      <c r="AV909" s="382"/>
      <c r="AW909" s="382"/>
      <c r="AX909" s="382"/>
    </row>
    <row r="910" spans="1:50" ht="30" customHeight="1" x14ac:dyDescent="0.15">
      <c r="A910" s="401">
        <v>8</v>
      </c>
      <c r="B910" s="401">
        <v>1</v>
      </c>
      <c r="C910" s="369" t="s">
        <v>608</v>
      </c>
      <c r="D910" s="369"/>
      <c r="E910" s="369"/>
      <c r="F910" s="369"/>
      <c r="G910" s="369"/>
      <c r="H910" s="369"/>
      <c r="I910" s="369"/>
      <c r="J910" s="370">
        <v>4000020030007</v>
      </c>
      <c r="K910" s="371"/>
      <c r="L910" s="371"/>
      <c r="M910" s="371"/>
      <c r="N910" s="371"/>
      <c r="O910" s="371"/>
      <c r="P910" s="372" t="s">
        <v>613</v>
      </c>
      <c r="Q910" s="372"/>
      <c r="R910" s="372"/>
      <c r="S910" s="372"/>
      <c r="T910" s="372"/>
      <c r="U910" s="372"/>
      <c r="V910" s="372"/>
      <c r="W910" s="372"/>
      <c r="X910" s="372"/>
      <c r="Y910" s="373">
        <v>0.14299999999999999</v>
      </c>
      <c r="Z910" s="374"/>
      <c r="AA910" s="374"/>
      <c r="AB910" s="375"/>
      <c r="AC910" s="383" t="s">
        <v>673</v>
      </c>
      <c r="AD910" s="383"/>
      <c r="AE910" s="383"/>
      <c r="AF910" s="383"/>
      <c r="AG910" s="383"/>
      <c r="AH910" s="377" t="s">
        <v>615</v>
      </c>
      <c r="AI910" s="378"/>
      <c r="AJ910" s="378"/>
      <c r="AK910" s="378"/>
      <c r="AL910" s="379" t="s">
        <v>617</v>
      </c>
      <c r="AM910" s="380"/>
      <c r="AN910" s="380"/>
      <c r="AO910" s="381"/>
      <c r="AP910" s="382" t="s">
        <v>586</v>
      </c>
      <c r="AQ910" s="382"/>
      <c r="AR910" s="382"/>
      <c r="AS910" s="382"/>
      <c r="AT910" s="382"/>
      <c r="AU910" s="382"/>
      <c r="AV910" s="382"/>
      <c r="AW910" s="382"/>
      <c r="AX910" s="382"/>
    </row>
    <row r="911" spans="1:50" ht="30" customHeight="1" x14ac:dyDescent="0.15">
      <c r="A911" s="401">
        <v>9</v>
      </c>
      <c r="B911" s="401">
        <v>1</v>
      </c>
      <c r="C911" s="369" t="s">
        <v>609</v>
      </c>
      <c r="D911" s="369"/>
      <c r="E911" s="369"/>
      <c r="F911" s="369"/>
      <c r="G911" s="369"/>
      <c r="H911" s="369"/>
      <c r="I911" s="369"/>
      <c r="J911" s="370">
        <v>4000020420000</v>
      </c>
      <c r="K911" s="371"/>
      <c r="L911" s="371"/>
      <c r="M911" s="371"/>
      <c r="N911" s="371"/>
      <c r="O911" s="371"/>
      <c r="P911" s="372" t="s">
        <v>613</v>
      </c>
      <c r="Q911" s="372"/>
      <c r="R911" s="372"/>
      <c r="S911" s="372"/>
      <c r="T911" s="372"/>
      <c r="U911" s="372"/>
      <c r="V911" s="372"/>
      <c r="W911" s="372"/>
      <c r="X911" s="372"/>
      <c r="Y911" s="373">
        <v>0.129</v>
      </c>
      <c r="Z911" s="374"/>
      <c r="AA911" s="374"/>
      <c r="AB911" s="375"/>
      <c r="AC911" s="383" t="s">
        <v>673</v>
      </c>
      <c r="AD911" s="383"/>
      <c r="AE911" s="383"/>
      <c r="AF911" s="383"/>
      <c r="AG911" s="383"/>
      <c r="AH911" s="377" t="s">
        <v>576</v>
      </c>
      <c r="AI911" s="378"/>
      <c r="AJ911" s="378"/>
      <c r="AK911" s="378"/>
      <c r="AL911" s="379" t="s">
        <v>576</v>
      </c>
      <c r="AM911" s="380"/>
      <c r="AN911" s="380"/>
      <c r="AO911" s="381"/>
      <c r="AP911" s="382" t="s">
        <v>576</v>
      </c>
      <c r="AQ911" s="382"/>
      <c r="AR911" s="382"/>
      <c r="AS911" s="382"/>
      <c r="AT911" s="382"/>
      <c r="AU911" s="382"/>
      <c r="AV911" s="382"/>
      <c r="AW911" s="382"/>
      <c r="AX911" s="382"/>
    </row>
    <row r="912" spans="1:50" ht="30" customHeight="1" x14ac:dyDescent="0.15">
      <c r="A912" s="401">
        <v>10</v>
      </c>
      <c r="B912" s="401">
        <v>1</v>
      </c>
      <c r="C912" s="369" t="s">
        <v>610</v>
      </c>
      <c r="D912" s="369"/>
      <c r="E912" s="369"/>
      <c r="F912" s="369"/>
      <c r="G912" s="369"/>
      <c r="H912" s="369"/>
      <c r="I912" s="369"/>
      <c r="J912" s="370">
        <v>4000020300004</v>
      </c>
      <c r="K912" s="371"/>
      <c r="L912" s="371"/>
      <c r="M912" s="371"/>
      <c r="N912" s="371"/>
      <c r="O912" s="371"/>
      <c r="P912" s="372" t="s">
        <v>613</v>
      </c>
      <c r="Q912" s="372"/>
      <c r="R912" s="372"/>
      <c r="S912" s="372"/>
      <c r="T912" s="372"/>
      <c r="U912" s="372"/>
      <c r="V912" s="372"/>
      <c r="W912" s="372"/>
      <c r="X912" s="372"/>
      <c r="Y912" s="373">
        <v>3.5000000000000003E-2</v>
      </c>
      <c r="Z912" s="374"/>
      <c r="AA912" s="374"/>
      <c r="AB912" s="375"/>
      <c r="AC912" s="383" t="s">
        <v>673</v>
      </c>
      <c r="AD912" s="383"/>
      <c r="AE912" s="383"/>
      <c r="AF912" s="383"/>
      <c r="AG912" s="383"/>
      <c r="AH912" s="377" t="s">
        <v>612</v>
      </c>
      <c r="AI912" s="378"/>
      <c r="AJ912" s="378"/>
      <c r="AK912" s="378"/>
      <c r="AL912" s="379" t="s">
        <v>576</v>
      </c>
      <c r="AM912" s="380"/>
      <c r="AN912" s="380"/>
      <c r="AO912" s="381"/>
      <c r="AP912" s="382" t="s">
        <v>584</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611</v>
      </c>
      <c r="F1102" s="400"/>
      <c r="G1102" s="400"/>
      <c r="H1102" s="400"/>
      <c r="I1102" s="400"/>
      <c r="J1102" s="370" t="s">
        <v>576</v>
      </c>
      <c r="K1102" s="371"/>
      <c r="L1102" s="371"/>
      <c r="M1102" s="371"/>
      <c r="N1102" s="371"/>
      <c r="O1102" s="371"/>
      <c r="P1102" s="388" t="s">
        <v>576</v>
      </c>
      <c r="Q1102" s="372"/>
      <c r="R1102" s="372"/>
      <c r="S1102" s="372"/>
      <c r="T1102" s="372"/>
      <c r="U1102" s="372"/>
      <c r="V1102" s="372"/>
      <c r="W1102" s="372"/>
      <c r="X1102" s="372"/>
      <c r="Y1102" s="373" t="s">
        <v>576</v>
      </c>
      <c r="Z1102" s="374"/>
      <c r="AA1102" s="374"/>
      <c r="AB1102" s="375"/>
      <c r="AC1102" s="376"/>
      <c r="AD1102" s="376"/>
      <c r="AE1102" s="376"/>
      <c r="AF1102" s="376"/>
      <c r="AG1102" s="376"/>
      <c r="AH1102" s="377" t="s">
        <v>576</v>
      </c>
      <c r="AI1102" s="378"/>
      <c r="AJ1102" s="378"/>
      <c r="AK1102" s="378"/>
      <c r="AL1102" s="379" t="s">
        <v>612</v>
      </c>
      <c r="AM1102" s="380"/>
      <c r="AN1102" s="380"/>
      <c r="AO1102" s="381"/>
      <c r="AP1102" s="382" t="s">
        <v>584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3">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699" max="49" man="1"/>
    <brk id="727" max="49" man="1"/>
    <brk id="739" max="49" man="1"/>
    <brk id="833"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560</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t="s">
        <v>560</v>
      </c>
      <c r="R5" s="13" t="str">
        <f t="shared" si="3"/>
        <v>負担</v>
      </c>
      <c r="S5" s="13" t="str">
        <f t="shared" si="4"/>
        <v>補助、負担</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560</v>
      </c>
      <c r="R6" s="13" t="str">
        <f t="shared" si="3"/>
        <v>交付</v>
      </c>
      <c r="S6" s="13" t="str">
        <f t="shared" si="4"/>
        <v>補助、負担、交付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補助、負担、交付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補助、負担、交付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補助、負担、交付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6"/>
      <c r="AA2" s="857"/>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6"/>
      <c r="AA9" s="857"/>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6"/>
      <c r="AA16" s="857"/>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6"/>
      <c r="AA23" s="857"/>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6"/>
      <c r="AA30" s="857"/>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6"/>
      <c r="AA37" s="857"/>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6"/>
      <c r="AA44" s="857"/>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6"/>
      <c r="AA51" s="857"/>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6"/>
      <c r="AA58" s="857"/>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6"/>
      <c r="AA65" s="857"/>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1"/>
      <c r="I3" s="691"/>
      <c r="J3" s="691"/>
      <c r="K3" s="691"/>
      <c r="L3" s="690" t="s">
        <v>19</v>
      </c>
      <c r="M3" s="691"/>
      <c r="N3" s="691"/>
      <c r="O3" s="691"/>
      <c r="P3" s="691"/>
      <c r="Q3" s="691"/>
      <c r="R3" s="691"/>
      <c r="S3" s="691"/>
      <c r="T3" s="691"/>
      <c r="U3" s="691"/>
      <c r="V3" s="691"/>
      <c r="W3" s="691"/>
      <c r="X3" s="692"/>
      <c r="Y3" s="615" t="s">
        <v>20</v>
      </c>
      <c r="Z3" s="616"/>
      <c r="AA3" s="616"/>
      <c r="AB3" s="825"/>
      <c r="AC3" s="842"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32"/>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8"/>
      <c r="B16" s="1059"/>
      <c r="C16" s="1059"/>
      <c r="D16" s="1059"/>
      <c r="E16" s="1059"/>
      <c r="F16" s="1060"/>
      <c r="G16" s="842"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42"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32"/>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8"/>
      <c r="B29" s="1059"/>
      <c r="C29" s="1059"/>
      <c r="D29" s="1059"/>
      <c r="E29" s="1059"/>
      <c r="F29" s="1060"/>
      <c r="G29" s="842"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42"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32"/>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8"/>
      <c r="B42" s="1059"/>
      <c r="C42" s="1059"/>
      <c r="D42" s="1059"/>
      <c r="E42" s="1059"/>
      <c r="F42" s="1060"/>
      <c r="G42" s="842"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42"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32"/>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8"/>
      <c r="B56" s="1059"/>
      <c r="C56" s="1059"/>
      <c r="D56" s="1059"/>
      <c r="E56" s="1059"/>
      <c r="F56" s="1060"/>
      <c r="G56" s="842"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42"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32"/>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8"/>
      <c r="B69" s="1059"/>
      <c r="C69" s="1059"/>
      <c r="D69" s="1059"/>
      <c r="E69" s="1059"/>
      <c r="F69" s="1060"/>
      <c r="G69" s="842"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42"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32"/>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8"/>
      <c r="B82" s="1059"/>
      <c r="C82" s="1059"/>
      <c r="D82" s="1059"/>
      <c r="E82" s="1059"/>
      <c r="F82" s="1060"/>
      <c r="G82" s="842"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42"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32"/>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8"/>
      <c r="B95" s="1059"/>
      <c r="C95" s="1059"/>
      <c r="D95" s="1059"/>
      <c r="E95" s="1059"/>
      <c r="F95" s="1060"/>
      <c r="G95" s="842"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42"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32"/>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8"/>
      <c r="B109" s="1059"/>
      <c r="C109" s="1059"/>
      <c r="D109" s="1059"/>
      <c r="E109" s="1059"/>
      <c r="F109" s="1060"/>
      <c r="G109" s="842"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42"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2"/>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8"/>
      <c r="B122" s="1059"/>
      <c r="C122" s="1059"/>
      <c r="D122" s="1059"/>
      <c r="E122" s="1059"/>
      <c r="F122" s="1060"/>
      <c r="G122" s="842"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42"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2"/>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8"/>
      <c r="B135" s="1059"/>
      <c r="C135" s="1059"/>
      <c r="D135" s="1059"/>
      <c r="E135" s="1059"/>
      <c r="F135" s="1060"/>
      <c r="G135" s="842"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42"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2"/>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8"/>
      <c r="B148" s="1059"/>
      <c r="C148" s="1059"/>
      <c r="D148" s="1059"/>
      <c r="E148" s="1059"/>
      <c r="F148" s="1060"/>
      <c r="G148" s="842"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42"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2"/>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8"/>
      <c r="B162" s="1059"/>
      <c r="C162" s="1059"/>
      <c r="D162" s="1059"/>
      <c r="E162" s="1059"/>
      <c r="F162" s="1060"/>
      <c r="G162" s="842"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42"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2"/>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8"/>
      <c r="B175" s="1059"/>
      <c r="C175" s="1059"/>
      <c r="D175" s="1059"/>
      <c r="E175" s="1059"/>
      <c r="F175" s="1060"/>
      <c r="G175" s="842"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42"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2"/>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8"/>
      <c r="B188" s="1059"/>
      <c r="C188" s="1059"/>
      <c r="D188" s="1059"/>
      <c r="E188" s="1059"/>
      <c r="F188" s="1060"/>
      <c r="G188" s="842"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42"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2"/>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8"/>
      <c r="B201" s="1059"/>
      <c r="C201" s="1059"/>
      <c r="D201" s="1059"/>
      <c r="E201" s="1059"/>
      <c r="F201" s="1060"/>
      <c r="G201" s="842"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42"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2"/>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8"/>
      <c r="B215" s="1059"/>
      <c r="C215" s="1059"/>
      <c r="D215" s="1059"/>
      <c r="E215" s="1059"/>
      <c r="F215" s="1060"/>
      <c r="G215" s="842"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42"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2"/>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8"/>
      <c r="B228" s="1059"/>
      <c r="C228" s="1059"/>
      <c r="D228" s="1059"/>
      <c r="E228" s="1059"/>
      <c r="F228" s="1060"/>
      <c r="G228" s="842"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42"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2"/>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8"/>
      <c r="B241" s="1059"/>
      <c r="C241" s="1059"/>
      <c r="D241" s="1059"/>
      <c r="E241" s="1059"/>
      <c r="F241" s="1060"/>
      <c r="G241" s="842"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42"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2"/>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8"/>
      <c r="B254" s="1059"/>
      <c r="C254" s="1059"/>
      <c r="D254" s="1059"/>
      <c r="E254" s="1059"/>
      <c r="F254" s="1060"/>
      <c r="G254" s="842"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42"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2"/>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2017-09-06T00:52:51Z</cp:lastPrinted>
  <dcterms:created xsi:type="dcterms:W3CDTF">2012-03-13T00:50:25Z</dcterms:created>
  <dcterms:modified xsi:type="dcterms:W3CDTF">2020-11-27T12:12:41Z</dcterms:modified>
</cp:coreProperties>
</file>