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M33" i="3" l="1"/>
  <c r="AQ116" i="3" l="1"/>
  <c r="AI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<sst xmlns="http://schemas.openxmlformats.org/spreadsheetml/2006/main" count="2915" uniqueCount="652">
  <si>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</si>
  <si>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</si>
  <si>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</si>
  <si>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</si>
  <si>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</si>
  <si>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</si>
  <si>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</si>
  <si>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</si>
  <si>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</si>
  <si>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</si>
  <si>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</si>
  <si>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</si>
  <si>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</si>
  <si>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</si>
  <si>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</si>
  <si>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</si>
  <si>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</si>
  <si>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</si>
  <si>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</si>
  <si>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</si>
  <si>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</si>
  <si>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</si>
  <si>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</si>
  <si>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</si>
  <si>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</si>
  <si>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</si>
  <si>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</si>
  <si>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</si>
  <si>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</si>
  <si>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</si>
  <si>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</si>
  <si>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</si>
  <si>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</si>
  <si>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</si>
  <si>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</si>
  <si>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</si>
  <si>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</si>
  <si>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</si>
  <si>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</si>
  <si>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</si>
  <si>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</si>
  <si>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</si>
  <si>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</si>
  <si>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</si>
  <si>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</si>
  <si>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</si>
  <si>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</si>
  <si>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</si>
  <si>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</si>
  <si>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</si>
  <si>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</si>
  <si>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</si>
  <si>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</si>
  <si>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</si>
  <si>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</si>
  <si>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</si>
  <si>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</si>
  <si>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</si>
  <si>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</si>
  <si>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</si>
  <si>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</si>
  <si>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</si>
  <si>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</si>
  <si>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</si>
  <si>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</si>
  <si>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</si>
  <si>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</si>
  <si>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</si>
  <si>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</si>
  <si>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</si>
  <si>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</si>
  <si>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</si>
  <si>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</si>
  <si>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</si>
  <si>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</si>
  <si>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</si>
  <si>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</si>
  <si>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</si>
  <si>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</si>
  <si>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</si>
  <si>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</si>
  <si>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</si>
  <si>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</si>
  <si>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</si>
  <si>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</si>
  <si>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</si>
  <si>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</si>
  <si>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</si>
  <si>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</si>
  <si>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</si>
  <si>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</si>
  <si>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</si>
  <si>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</si>
  <si>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</si>
  <si>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</si>
  <si>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</si>
  <si>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</si>
  <si>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</si>
  <si>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</si>
  <si>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</si>
  <si>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</si>
  <si>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</si>
  <si>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</si>
  <si>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</si>
  <si>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</si>
  <si>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</si>
  <si>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</si>
  <si>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</si>
  <si>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</si>
  <si>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</si>
  <si>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</si>
  <si>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</si>
  <si>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</si>
  <si>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</si>
  <si>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</si>
  <si>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</si>
  <si>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</si>
  <si>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</si>
  <si>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</si>
  <si>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</si>
  <si>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</si>
  <si>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</si>
  <si>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</si>
  <si>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</si>
  <si>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</si>
  <si>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</si>
  <si>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</si>
  <si>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</si>
  <si>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</si>
  <si>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</si>
  <si>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</si>
  <si>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</si>
  <si>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</si>
  <si>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</si>
  <si>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</si>
  <si>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</si>
  <si>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</si>
  <si>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</si>
  <si>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</si>
  <si>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</si>
  <si>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</si>
  <si>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</si>
  <si>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</si>
  <si>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</si>
  <si>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</si>
  <si>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</si>
  <si>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</si>
  <si>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</si>
  <si>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</si>
  <si>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</si>
  <si>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</si>
  <si>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</si>
  <si>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</si>
  <si>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</si>
  <si>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</si>
  <si>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</si>
  <si>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</si>
  <si>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</si>
  <si>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</si>
  <si>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</si>
  <si>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</si>
  <si>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</si>
  <si>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</si>
  <si>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</si>
  <si>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</si>
  <si>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</si>
  <si>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</si>
  <si>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</si>
  <si>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</si>
  <si>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</si>
  <si>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</si>
  <si>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</si>
  <si>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</si>
  <si>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</si>
  <si>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</si>
  <si>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</si>
  <si>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</si>
  <si>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</si>
  <si>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</si>
  <si>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</si>
  <si>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</si>
  <si>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</si>
  <si>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</si>
  <si>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</si>
  <si>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</si>
  <si>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</si>
  <si>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</si>
  <si>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</si>
  <si>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</si>
  <si>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</si>
  <si>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</si>
  <si>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</si>
  <si>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</si>
  <si>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</si>
  <si>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</si>
  <si>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</si>
  <si>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</si>
  <si>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</si>
  <si>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</si>
  <si>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</si>
  <si>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</si>
  <si>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</si>
  <si>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</si>
  <si>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</si>
  <si>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</si>
  <si>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</si>
  <si>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</si>
  <si>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</si>
  <si>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</si>
  <si>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</si>
  <si>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</si>
  <si>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</si>
  <si>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</si>
  <si>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</si>
  <si>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</si>
  <si>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</si>
  <si>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</si>
  <si>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</si>
  <si>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</si>
  <si>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</si>
  <si>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</si>
  <si>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</si>
  <si>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</si>
  <si>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</si>
  <si>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</si>
  <si>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</si>
  <si>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</si>
  <si>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</si>
  <si>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</si>
  <si>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</si>
  <si>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</si>
  <si>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</si>
  <si>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</si>
  <si>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</si>
  <si>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</si>
  <si>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</si>
  <si>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</si>
  <si>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</si>
  <si>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</si>
  <si>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</si>
  <si>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</si>
  <si>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</si>
  <si>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</si>
  <si>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</si>
  <si>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</si>
  <si>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</si>
  <si>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</si>
  <si>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</si>
  <si>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</si>
  <si>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</si>
  <si>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</si>
  <si>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</si>
  <si>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</si>
  <si>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</si>
  <si>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</si>
  <si>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</si>
  <si>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</si>
  <si>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</si>
  <si>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</si>
  <si>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</si>
  <si>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</si>
  <si>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</si>
  <si>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</si>
  <si>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</si>
  <si>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</si>
  <si>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</si>
  <si>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</si>
  <si>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</si>
  <si>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</si>
  <si>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</si>
  <si>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</si>
  <si>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</si>
  <si>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</si>
  <si>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</si>
  <si>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</si>
  <si>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</si>
  <si>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</si>
  <si>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</si>
  <si>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</si>
  <si>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</si>
  <si>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</si>
  <si>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</si>
  <si>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</si>
  <si>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</si>
  <si>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</si>
  <si>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</si>
  <si>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</si>
  <si>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</si>
  <si>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</si>
  <si>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</si>
  <si>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</si>
  <si>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</si>
  <si>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</si>
  <si>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</si>
  <si>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</si>
  <si>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</si>
  <si>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</si>
  <si>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</si>
  <si>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</si>
  <si>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</si>
  <si>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</si>
  <si>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</si>
  <si>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</si>
  <si>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</si>
  <si>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</si>
  <si>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</si>
  <si>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</si>
  <si>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</si>
  <si>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</si>
  <si>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</si>
  <si>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</si>
  <si>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</si>
  <si>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</si>
  <si>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</si>
  <si>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</si>
  <si>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</si>
  <si>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</si>
  <si>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</si>
  <si>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</si>
  <si>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</si>
  <si>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</si>
  <si>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</si>
  <si>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</si>
  <si>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</si>
  <si>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</si>
  <si>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</si>
  <si>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</si>
  <si>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</si>
  <si>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</si>
  <si>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</si>
  <si>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</si>
  <si>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</si>
  <si>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</si>
  <si>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</si>
  <si>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</si>
  <si>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</si>
  <si>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</si>
  <si>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</si>
  <si>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</si>
  <si>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</si>
  <si>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</si>
  <si>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</si>
  <si>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</si>
  <si>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</si>
  <si>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</si>
  <si>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</si>
  <si>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</si>
  <si>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</si>
  <si>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</si>
  <si>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</si>
  <si>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</si>
  <si>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</si>
  <si>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</si>
  <si>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</si>
  <si>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</si>
  <si>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</si>
  <si>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</si>
  <si>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</si>
  <si>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</si>
  <si>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</si>
  <si>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</si>
  <si>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</si>
  <si>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</si>
  <si>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</si>
  <si>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</si>
  <si>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</si>
  <si>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</si>
  <si>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</si>
  <si>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</si>
  <si>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</si>
  <si>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</si>
  <si>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</si>
  <si>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</si>
  <si>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</si>
  <si>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</si>
  <si>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</si>
  <si>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</si>
  <si>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</si>
  <si>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</si>
  <si>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</si>
  <si>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</si>
  <si>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</si>
  <si>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</si>
  <si>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</si>
  <si>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</si>
  <si>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</si>
  <si>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</si>
  <si>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</si>
  <si>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</si>
  <si>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</si>
  <si>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</si>
  <si>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</si>
  <si>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</si>
  <si>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</si>
  <si>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</si>
  <si>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</si>
  <si>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</si>
  <si>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</si>
  <si>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</si>
  <si>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</si>
  <si>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</si>
  <si>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</si>
  <si>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</si>
  <si>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</si>
  <si>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</si>
  <si>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</si>
  <si>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</si>
  <si>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</si>
  <si>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</si>
  <si>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</si>
  <si>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</si>
  <si>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</si>
  <si>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</si>
  <si>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</si>
  <si>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</si>
  <si>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</si>
  <si>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</si>
  <si>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</si>
  <si>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</si>
  <si>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</si>
  <si>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</si>
  <si>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</si>
  <si>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</si>
  <si>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</si>
  <si>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</si>
  <si>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</si>
  <si>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</si>
  <si>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</si>
  <si>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</si>
  <si>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</si>
  <si>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</si>
  <si>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</si>
  <si>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</si>
  <si>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</si>
  <si>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</si>
  <si>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</si>
  <si>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</si>
  <si>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</si>
  <si>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</si>
  <si>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</si>
  <si>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</si>
  <si>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</si>
  <si>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</si>
  <si>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</si>
  <si>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</si>
  <si>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</si>
  <si>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</si>
  <si>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</si>
  <si>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</si>
  <si>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</si>
  <si>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</si>
  <si>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</si>
  <si>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</si>
  <si>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</si>
  <si>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</si>
  <si>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</si>
  <si>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</si>
  <si>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</si>
  <si>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</si>
  <si>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</si>
  <si>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</si>
  <si>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</si>
  <si>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</si>
  <si>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</si>
  <si>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</si>
  <si>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</si>
  <si>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</si>
  <si>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</si>
  <si>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</si>
  <si>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</si>
  <si>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</si>
  <si>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</si>
  <si>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</si>
  <si>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</si>
  <si>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</si>
  <si>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</si>
  <si>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</si>
  <si>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</si>
  <si>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</si>
  <si>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</si>
  <si>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</si>
  <si>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</si>
  <si>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</si>
  <si>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</si>
  <si>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</si>
  <si>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</si>
  <si>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</si>
  <si>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</si>
  <si>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</si>
  <si>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</si>
  <si>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</si>
  <si>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</si>
  <si>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</si>
  <si>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</si>
  <si>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</si>
  <si>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</si>
  <si>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</si>
  <si>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</si>
  <si>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</si>
  <si>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</si>
  <si>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</si>
  <si>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</si>
  <si>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</si>
  <si>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</si>
  <si>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</si>
  <si>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</si>
  <si>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</si>
  <si>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</si>
  <si>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</si>
  <si>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</si>
  <si>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</si>
  <si>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</si>
  <si>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</si>
  <si>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</si>
  <si>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</si>
  <si>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</si>
  <si>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</si>
  <si>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</si>
  <si>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</si>
  <si>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</si>
  <si>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</si>
  <si>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</si>
  <si>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</si>
  <si>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</si>
  <si>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</si>
  <si>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</si>
  <si>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</si>
  <si>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</si>
  <si>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</si>
  <si>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</si>
  <si>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</si>
  <si>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</si>
  <si>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</si>
  <si>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</si>
  <si>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</si>
  <si>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</si>
  <si>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</si>
  <si>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</si>
  <si>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</si>
  <si>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</si>
  <si>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</si>
  <si>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</si>
  <si>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</si>
  <si>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</si>
  <si>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</si>
  <si>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</si>
  <si>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</si>
  <si>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</si>
  <si>
    <t>-</t>
    <phoneticPr fontId="5"/>
  </si>
  <si>
    <t>第2期教育振興基本計画（平成25年6月14日閣議決定）
未来への選択－ 人口急減・超高齢社会を超えて、日本発成長・発展モデルを構築 －平成26年5月 〔これまでの議論の中間整理〕経済財政諮問会議専門調査会「選択する未来」委員会</t>
    <phoneticPr fontId="5"/>
  </si>
  <si>
    <t>地域政策等に関する調査研究</t>
    <phoneticPr fontId="5"/>
  </si>
  <si>
    <t>生涯学習政策局</t>
    <phoneticPr fontId="5"/>
  </si>
  <si>
    <t>参事官（連携推進・地域政策担当）</t>
    <phoneticPr fontId="5"/>
  </si>
  <si>
    <t>地域で実施する教育的な取組が、子供たちへの教育的効果のみならず、地域政策等を推進する上で全国に共通している課題を解決し、地域社会全体の活性化や振興等につながるよう、今後国が施策の企画や立案の際に必要となる基礎データの集積や現状分析等に関する調査研究を行い、その成果を全国に発信するとともに、全国の自治体で成果が活用される。</t>
    <phoneticPr fontId="5"/>
  </si>
  <si>
    <t>生涯学習振興事業委託費</t>
    <phoneticPr fontId="5"/>
  </si>
  <si>
    <t>庁費</t>
    <rPh sb="0" eb="2">
      <t>チョウヒ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</si>
  <si>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</si>
  <si>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</si>
  <si>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</si>
  <si>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調査研究の成果が広く市町村等に活用される。</t>
    <phoneticPr fontId="5"/>
  </si>
  <si>
    <t>件</t>
    <rPh sb="0" eb="1">
      <t>ケン</t>
    </rPh>
    <phoneticPr fontId="5"/>
  </si>
  <si>
    <t>-</t>
    <phoneticPr fontId="5"/>
  </si>
  <si>
    <t>調査研究テーマ数</t>
    <phoneticPr fontId="5"/>
  </si>
  <si>
    <t>-</t>
    <phoneticPr fontId="5"/>
  </si>
  <si>
    <t>-</t>
    <phoneticPr fontId="5"/>
  </si>
  <si>
    <t>円</t>
  </si>
  <si>
    <t>　　円/件数</t>
    <rPh sb="2" eb="3">
      <t>エン</t>
    </rPh>
    <rPh sb="4" eb="6">
      <t>ケンスウ</t>
    </rPh>
    <phoneticPr fontId="5"/>
  </si>
  <si>
    <t>14,984,025/2</t>
  </si>
  <si>
    <t>14,304,000/2</t>
  </si>
  <si>
    <t>1 生涯学習社会の実現</t>
    <phoneticPr fontId="5"/>
  </si>
  <si>
    <t>1-1 教育改革に関する基本的な政策の推進等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</si>
  <si>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</si>
  <si>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</si>
  <si>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</si>
  <si>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</si>
  <si>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</si>
  <si>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</si>
  <si>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</si>
  <si>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</si>
  <si>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</si>
  <si>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</si>
  <si>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</si>
  <si>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</si>
  <si>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</si>
  <si>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</si>
  <si>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</si>
  <si>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</si>
  <si>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</si>
  <si>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</si>
  <si>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被災地や地方の教育の復興・再生のために必要となる地域の教育課題の洗い出し・調査については、地域創生の観点より自治体や国民のニーズが高いものであり、第2期教育振興基本計画にも今後国が実施すべきものとして示されている。</t>
    <phoneticPr fontId="5"/>
  </si>
  <si>
    <t>地域の教育課題の洗い出しや調査については、まず国が全国的な状況や各国の状況等を網羅的に調査する必要があるため、一部の地方自治体等に委ねることはできない。また、第2期教育振興基本計画にも今後国が実施すべきものとして示されている。</t>
    <phoneticPr fontId="5"/>
  </si>
  <si>
    <t>被災地や地方の教育の復興・再生のためには、まず国が地域の教育課題等について全国的な状況や各国の状況を網羅的に調べる必要があり、政策目的の達成手段として必要かつ適切な事業である。また、第2期教育振興基本計画にも今後国が実施すべきものとして示されている。</t>
    <phoneticPr fontId="5"/>
  </si>
  <si>
    <t>有</t>
  </si>
  <si>
    <t>無</t>
  </si>
  <si>
    <t>‐</t>
  </si>
  <si>
    <t>必要最低限のコストのみを計上しているため、単位当たりコスト等の水準は妥当である。</t>
    <phoneticPr fontId="5"/>
  </si>
  <si>
    <t>費目・使途について事業目的に則した必要最低限のコストのみを計上している。</t>
    <phoneticPr fontId="5"/>
  </si>
  <si>
    <t>事業目的を踏まえ、実施方法について必要最低限のコストとなるよう工夫する等、過大な支出とならないよう効率化をしている。</t>
    <phoneticPr fontId="5"/>
  </si>
  <si>
    <t>事業実施の際は、他調査との重複は避けるなど精選を図り、効率的かつ実効性の高い運用を図っている。</t>
    <phoneticPr fontId="5"/>
  </si>
  <si>
    <t>-</t>
    <phoneticPr fontId="5"/>
  </si>
  <si>
    <t>事業の実施にあたり、引き続き事業方法の工夫やコスト削減を行っていく。</t>
    <phoneticPr fontId="5"/>
  </si>
  <si>
    <t>-</t>
    <phoneticPr fontId="5"/>
  </si>
  <si>
    <t>新27-0002</t>
    <phoneticPr fontId="5"/>
  </si>
  <si>
    <t>新27-0002</t>
    <phoneticPr fontId="5"/>
  </si>
  <si>
    <t>0011</t>
    <phoneticPr fontId="5"/>
  </si>
  <si>
    <t>三菱ＵＦＪリサーチ＆コンサルティング株式会社</t>
    <phoneticPr fontId="5"/>
  </si>
  <si>
    <t>箕面市教育委員会</t>
    <phoneticPr fontId="5"/>
  </si>
  <si>
    <t>A.三菱ＵＦＪリサーチ＆コンサルティング株式会社</t>
    <phoneticPr fontId="5"/>
  </si>
  <si>
    <t>地域振興に有効な教育実践の社会経済的効果測定に関する実証研究</t>
    <phoneticPr fontId="5"/>
  </si>
  <si>
    <t>B.箕面市教育委員会</t>
    <phoneticPr fontId="5"/>
  </si>
  <si>
    <t>人件費</t>
    <rPh sb="0" eb="3">
      <t>ジンケンヒ</t>
    </rPh>
    <phoneticPr fontId="5"/>
  </si>
  <si>
    <t>事業活動費</t>
    <rPh sb="0" eb="2">
      <t>ジギョウ</t>
    </rPh>
    <rPh sb="2" eb="4">
      <t>カツドウ</t>
    </rPh>
    <rPh sb="4" eb="5">
      <t>ヒ</t>
    </rPh>
    <phoneticPr fontId="5"/>
  </si>
  <si>
    <t>一般管理費</t>
    <rPh sb="0" eb="2">
      <t>イッパン</t>
    </rPh>
    <rPh sb="2" eb="5">
      <t>カンリヒ</t>
    </rPh>
    <phoneticPr fontId="5"/>
  </si>
  <si>
    <t>委託費</t>
    <rPh sb="0" eb="2">
      <t>イタク</t>
    </rPh>
    <rPh sb="2" eb="3">
      <t>ヒ</t>
    </rPh>
    <phoneticPr fontId="5"/>
  </si>
  <si>
    <t>従事者（４名）</t>
    <rPh sb="0" eb="3">
      <t>ジュウジシャ</t>
    </rPh>
    <rPh sb="5" eb="6">
      <t>メイ</t>
    </rPh>
    <phoneticPr fontId="5"/>
  </si>
  <si>
    <t>上記経費の8.5％</t>
    <rPh sb="0" eb="2">
      <t>ジョウキ</t>
    </rPh>
    <rPh sb="2" eb="4">
      <t>ケイヒ</t>
    </rPh>
    <phoneticPr fontId="5"/>
  </si>
  <si>
    <t>通信運搬費</t>
    <rPh sb="0" eb="2">
      <t>ツウシン</t>
    </rPh>
    <rPh sb="2" eb="4">
      <t>ウンパン</t>
    </rPh>
    <rPh sb="4" eb="5">
      <t>ヒ</t>
    </rPh>
    <phoneticPr fontId="5"/>
  </si>
  <si>
    <t>旅費、謝金、借料及び損料等</t>
    <rPh sb="0" eb="2">
      <t>リョヒ</t>
    </rPh>
    <rPh sb="3" eb="5">
      <t>シャキン</t>
    </rPh>
    <rPh sb="6" eb="8">
      <t>シャクリョウ</t>
    </rPh>
    <rPh sb="8" eb="9">
      <t>オヨ</t>
    </rPh>
    <rPh sb="10" eb="12">
      <t>ソンリョウ</t>
    </rPh>
    <rPh sb="12" eb="13">
      <t>トウ</t>
    </rPh>
    <phoneticPr fontId="5"/>
  </si>
  <si>
    <t>従事者（３名）</t>
    <phoneticPr fontId="5"/>
  </si>
  <si>
    <t>印刷製本費</t>
    <rPh sb="0" eb="2">
      <t>インサツ</t>
    </rPh>
    <rPh sb="2" eb="4">
      <t>セイホン</t>
    </rPh>
    <rPh sb="4" eb="5">
      <t>ヒ</t>
    </rPh>
    <phoneticPr fontId="5"/>
  </si>
  <si>
    <t>調査研究に係る経費／調査研究件数</t>
    <phoneticPr fontId="5"/>
  </si>
  <si>
    <t>支出先の選定に当たっては、十分な公告期間を確保した上で公募（企画競争）を実施し、妥当性や競争性を担保しているが、一部の事業においては一者応札であった。このため、今後同様の事業実施に当たっては、メールマガジン等の手段で広報するほか、公告期間の改善等を行うことを確認した。</t>
    <rPh sb="0" eb="2">
      <t>シシュツ</t>
    </rPh>
    <rPh sb="2" eb="3">
      <t>サキ</t>
    </rPh>
    <rPh sb="4" eb="6">
      <t>センテイ</t>
    </rPh>
    <rPh sb="7" eb="8">
      <t>ア</t>
    </rPh>
    <rPh sb="13" eb="15">
      <t>ジュウブン</t>
    </rPh>
    <rPh sb="16" eb="18">
      <t>コウコク</t>
    </rPh>
    <rPh sb="18" eb="20">
      <t>キカン</t>
    </rPh>
    <rPh sb="21" eb="23">
      <t>カクホ</t>
    </rPh>
    <rPh sb="25" eb="26">
      <t>ウエ</t>
    </rPh>
    <rPh sb="27" eb="29">
      <t>コウボ</t>
    </rPh>
    <rPh sb="30" eb="32">
      <t>キカク</t>
    </rPh>
    <rPh sb="32" eb="34">
      <t>キョウソウ</t>
    </rPh>
    <rPh sb="36" eb="38">
      <t>ジッシ</t>
    </rPh>
    <rPh sb="40" eb="43">
      <t>ダトウセイ</t>
    </rPh>
    <rPh sb="44" eb="47">
      <t>キョウソウセイ</t>
    </rPh>
    <rPh sb="48" eb="50">
      <t>タンポ</t>
    </rPh>
    <rPh sb="56" eb="58">
      <t>イチブ</t>
    </rPh>
    <rPh sb="59" eb="61">
      <t>ジギョウ</t>
    </rPh>
    <rPh sb="66" eb="68">
      <t>イッシャ</t>
    </rPh>
    <rPh sb="68" eb="70">
      <t>オウサツ</t>
    </rPh>
    <rPh sb="80" eb="82">
      <t>コンゴ</t>
    </rPh>
    <rPh sb="82" eb="84">
      <t>ドウヨウ</t>
    </rPh>
    <rPh sb="85" eb="87">
      <t>ジギョウ</t>
    </rPh>
    <rPh sb="87" eb="89">
      <t>ジッシ</t>
    </rPh>
    <rPh sb="90" eb="91">
      <t>ア</t>
    </rPh>
    <rPh sb="103" eb="104">
      <t>ナド</t>
    </rPh>
    <rPh sb="105" eb="107">
      <t>シュダン</t>
    </rPh>
    <rPh sb="108" eb="110">
      <t>コウホウ</t>
    </rPh>
    <rPh sb="115" eb="117">
      <t>コウコク</t>
    </rPh>
    <rPh sb="117" eb="119">
      <t>キカン</t>
    </rPh>
    <rPh sb="120" eb="122">
      <t>カイゼン</t>
    </rPh>
    <rPh sb="122" eb="123">
      <t>ナド</t>
    </rPh>
    <rPh sb="124" eb="125">
      <t>オコナ</t>
    </rPh>
    <rPh sb="129" eb="131">
      <t>カクニン</t>
    </rPh>
    <phoneticPr fontId="5"/>
  </si>
  <si>
    <t>年度当初の見込みを実施している。</t>
    <phoneticPr fontId="5"/>
  </si>
  <si>
    <t>△</t>
  </si>
  <si>
    <t>C.東京書籍株式会社</t>
    <rPh sb="2" eb="4">
      <t>トウキョウ</t>
    </rPh>
    <rPh sb="4" eb="6">
      <t>ショセキ</t>
    </rPh>
    <rPh sb="6" eb="10">
      <t>カブシキガイシャ</t>
    </rPh>
    <phoneticPr fontId="5"/>
  </si>
  <si>
    <t>11,266,000/2</t>
    <phoneticPr fontId="5"/>
  </si>
  <si>
    <t>本事業によって得られた成果は広く地方公共団体や政府・企業・NPO団体・大学等の関係者に周知を図るとともに、当該調査研究の成果に係る地方公共団体・府省・企業・NPO団体・大学関係者等向けに報告会を実施した。さらに大学等での講義教材としても活用されている。</t>
    <rPh sb="0" eb="1">
      <t>ホン</t>
    </rPh>
    <rPh sb="1" eb="3">
      <t>ジギョウ</t>
    </rPh>
    <rPh sb="7" eb="8">
      <t>エ</t>
    </rPh>
    <rPh sb="11" eb="13">
      <t>セイカ</t>
    </rPh>
    <rPh sb="14" eb="15">
      <t>ヒロ</t>
    </rPh>
    <rPh sb="16" eb="18">
      <t>チホウ</t>
    </rPh>
    <rPh sb="18" eb="20">
      <t>コウキョウ</t>
    </rPh>
    <rPh sb="20" eb="22">
      <t>ダンタイ</t>
    </rPh>
    <rPh sb="23" eb="25">
      <t>セイフ</t>
    </rPh>
    <rPh sb="26" eb="28">
      <t>キギョウ</t>
    </rPh>
    <rPh sb="32" eb="34">
      <t>ダンタイ</t>
    </rPh>
    <rPh sb="35" eb="37">
      <t>ダイガク</t>
    </rPh>
    <rPh sb="37" eb="38">
      <t>ナド</t>
    </rPh>
    <rPh sb="39" eb="42">
      <t>カンケイシャ</t>
    </rPh>
    <rPh sb="43" eb="45">
      <t>シュウチ</t>
    </rPh>
    <rPh sb="46" eb="47">
      <t>ハカ</t>
    </rPh>
    <rPh sb="63" eb="64">
      <t>カカ</t>
    </rPh>
    <rPh sb="72" eb="74">
      <t>フショウ</t>
    </rPh>
    <rPh sb="86" eb="89">
      <t>カンケイシャ</t>
    </rPh>
    <rPh sb="105" eb="107">
      <t>ダイガク</t>
    </rPh>
    <rPh sb="107" eb="108">
      <t>ナド</t>
    </rPh>
    <rPh sb="110" eb="112">
      <t>コウギ</t>
    </rPh>
    <rPh sb="112" eb="114">
      <t>キョウザイ</t>
    </rPh>
    <rPh sb="118" eb="120">
      <t>カツヨウ</t>
    </rPh>
    <phoneticPr fontId="5"/>
  </si>
  <si>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5"/>
  </si>
  <si>
    <t>当調査研究事業の客観的評価の一環として、当調査研究の結果が基礎自治体で参考になりそうか等、当調査研究結果の有効性について検証するため、全国市区町村1741団体の生涯学習・社会教育主管課宛にメールで送付・回収した。27年度については平成28年９月23日（金）～10月14日（金）にアンケート調査を実施。回答数599、参考になった515（86％）、参考にならなかった84（14％）。※28年度については集計中である。</t>
    <rPh sb="67" eb="69">
      <t>ゼンコク</t>
    </rPh>
    <rPh sb="101" eb="103">
      <t>カイシュウ</t>
    </rPh>
    <rPh sb="108" eb="109">
      <t>ネン</t>
    </rPh>
    <rPh sb="109" eb="110">
      <t>ド</t>
    </rPh>
    <rPh sb="144" eb="146">
      <t>チョウサ</t>
    </rPh>
    <rPh sb="147" eb="149">
      <t>ジッシ</t>
    </rPh>
    <rPh sb="150" eb="153">
      <t>カイトウスウ</t>
    </rPh>
    <rPh sb="157" eb="159">
      <t>サンコウ</t>
    </rPh>
    <rPh sb="172" eb="174">
      <t>サンコウ</t>
    </rPh>
    <rPh sb="192" eb="194">
      <t>ネンド</t>
    </rPh>
    <rPh sb="199" eb="202">
      <t>シュウケイチュウ</t>
    </rPh>
    <phoneticPr fontId="5"/>
  </si>
  <si>
    <t>-</t>
    <phoneticPr fontId="5"/>
  </si>
  <si>
    <t>-</t>
    <phoneticPr fontId="5"/>
  </si>
  <si>
    <t>-</t>
    <phoneticPr fontId="5"/>
  </si>
  <si>
    <t>-</t>
    <phoneticPr fontId="5"/>
  </si>
  <si>
    <t>東京書籍株式会社</t>
    <rPh sb="0" eb="2">
      <t>トウキョウ</t>
    </rPh>
    <rPh sb="2" eb="4">
      <t>ショセキ</t>
    </rPh>
    <rPh sb="4" eb="8">
      <t>カブシキガイシャ</t>
    </rPh>
    <phoneticPr fontId="5"/>
  </si>
  <si>
    <t>-</t>
    <phoneticPr fontId="5"/>
  </si>
  <si>
    <t>子供の貧困対策支援システムの在り方と運用方法に関する実証研究</t>
    <phoneticPr fontId="5"/>
  </si>
  <si>
    <t>※表示単位未満四捨五入の関係で、積み上げと合計は一致しない。</t>
  </si>
  <si>
    <t>地域政策等を推進する上で全国に共通する課題（人口の都市への流出、少子化等）を解決し、教育を通じて地域社会全体が活性化するよう、シンクタンク等の民間企業や大学等に対し各地域における教育実践に関する調査研究を委託・実施し、今後国が施策の企画や立案を行う際に必要となる現状把握や基礎データの集積・分析、課題解決に向けたモデルの策定等を行うとともに、そのモデルやデータ等を地域政策に関わる全国の自治体や関係団体、大学等が有効に活用できるよう、周知を図る。</t>
    <phoneticPr fontId="5"/>
  </si>
  <si>
    <t>子供の成長見守りシステムの運用の在り方及び波及効果に関する調査研究業務の一部並びに報告書の作成業務</t>
    <rPh sb="0" eb="2">
      <t>コドモ</t>
    </rPh>
    <rPh sb="3" eb="5">
      <t>セイチョウ</t>
    </rPh>
    <rPh sb="5" eb="7">
      <t>ミマモ</t>
    </rPh>
    <rPh sb="13" eb="15">
      <t>ウンヨウ</t>
    </rPh>
    <rPh sb="16" eb="17">
      <t>ア</t>
    </rPh>
    <rPh sb="18" eb="19">
      <t>カタ</t>
    </rPh>
    <rPh sb="19" eb="20">
      <t>オヨ</t>
    </rPh>
    <rPh sb="21" eb="23">
      <t>ハキュウ</t>
    </rPh>
    <rPh sb="23" eb="25">
      <t>コウカ</t>
    </rPh>
    <rPh sb="26" eb="27">
      <t>カン</t>
    </rPh>
    <rPh sb="29" eb="31">
      <t>チョウサ</t>
    </rPh>
    <rPh sb="31" eb="33">
      <t>ケンキュウ</t>
    </rPh>
    <rPh sb="33" eb="35">
      <t>ギョウム</t>
    </rPh>
    <rPh sb="36" eb="38">
      <t>イチブ</t>
    </rPh>
    <rPh sb="38" eb="39">
      <t>ナラ</t>
    </rPh>
    <rPh sb="41" eb="44">
      <t>ホウコクショ</t>
    </rPh>
    <rPh sb="45" eb="47">
      <t>サクセイ</t>
    </rPh>
    <rPh sb="47" eb="49">
      <t>ギョウム</t>
    </rPh>
    <phoneticPr fontId="5"/>
  </si>
  <si>
    <t>東京書籍株式会社へ委託</t>
    <rPh sb="0" eb="2">
      <t>トウキョウ</t>
    </rPh>
    <rPh sb="2" eb="4">
      <t>ショセキ</t>
    </rPh>
    <rPh sb="4" eb="8">
      <t>カブシキガイシャ</t>
    </rPh>
    <rPh sb="9" eb="11">
      <t>イタク</t>
    </rPh>
    <phoneticPr fontId="5"/>
  </si>
  <si>
    <t>本事業は、限られた予算の範囲内で、前年度までの実績及び各研究テーマの優先度を踏まえ、効率的に実施している。</t>
    <rPh sb="17" eb="20">
      <t>ゼンネンド</t>
    </rPh>
    <rPh sb="23" eb="25">
      <t>ジッセキ</t>
    </rPh>
    <rPh sb="25" eb="26">
      <t>オヨ</t>
    </rPh>
    <phoneticPr fontId="5"/>
  </si>
  <si>
    <t>（現在、今年度の実績について集計中である。）</t>
    <rPh sb="4" eb="7">
      <t>コンネンド</t>
    </rPh>
    <phoneticPr fontId="5"/>
  </si>
  <si>
    <t>調査研究報告書の内容を施策の企画・立案の参考になったと回答した市町村数</t>
    <phoneticPr fontId="5"/>
  </si>
  <si>
    <t>各地域における教育実践に関する調査研究の成果が各自治体等における地域政策に活用されることにより、教育改革に関する基本的な政策の推進等をより一層促進することができる。</t>
    <phoneticPr fontId="5"/>
  </si>
  <si>
    <t>-</t>
    <phoneticPr fontId="5"/>
  </si>
  <si>
    <t>-</t>
    <phoneticPr fontId="5"/>
  </si>
  <si>
    <t>参事官　伊藤　史恵</t>
    <rPh sb="4" eb="6">
      <t>イトウ</t>
    </rPh>
    <rPh sb="7" eb="9">
      <t>フミエ</t>
    </rPh>
    <phoneticPr fontId="5"/>
  </si>
  <si>
    <t>-</t>
    <phoneticPr fontId="5"/>
  </si>
  <si>
    <t>一者応札案件については、所見を踏まえ、事業の周知や公告スケジュールの改善を図るなど、契約の競争性、公平性、透明性を確保する。</t>
    <phoneticPr fontId="5"/>
  </si>
  <si>
    <t>執行等改善</t>
  </si>
  <si>
    <t>外部有識者による点検対象外</t>
    <rPh sb="0" eb="2">
      <t>ガイブ</t>
    </rPh>
    <rPh sb="2" eb="5">
      <t>ユウシキシャ</t>
    </rPh>
    <rPh sb="8" eb="10">
      <t>テンケン</t>
    </rPh>
    <rPh sb="10" eb="12">
      <t>タイショウ</t>
    </rPh>
    <rPh sb="12" eb="13">
      <t>ガイ</t>
    </rPh>
    <phoneticPr fontId="5"/>
  </si>
  <si>
    <t>１．事業評価の観点：本事業は、地域で実施する教育的な取組が子供たちへの教育的効果のみならず、地域政策を推進する上で全国に共通している課題を解決し、地域社会全体の活性化や振興等につながるようにすることを目的として、地域政策等に関する調査研究を行い発信するものであり、事業評価にあたっては予算執行状況及び契約・執行手続きの検証の観点から検証を行った。
２．所見：予算執行状況について概ね計画通りに予算執行されたものと考えられるが、契約・執行手続きについては、一者応札案件が見受けられるため、仕様やスケジュールの見直しを図るなど、契約の競争性、公平性、透明性を確保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</si>
</sst>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17010</xdr:colOff>
      <xdr:row>742</xdr:row>
      <xdr:rowOff>326572</xdr:rowOff>
    </xdr:from>
    <xdr:to>
      <xdr:col>47</xdr:col>
      <xdr:colOff>170637</xdr:colOff>
      <xdr:row>756</xdr:row>
      <xdr:rowOff>241355</xdr:rowOff>
    </xdr:to>
    <xdr:grpSp>
      <xdr:nvGrpSpPr>
        <xdr:cNvPr id="2" name="グループ化 1">
          <a:extLst>
            <a:ext uri="{FF2B5EF4-FFF2-40B4-BE49-F238E27FC236}">
              <a16:creationId xmlns:a16="http://schemas.microsoft.com/office/drawing/2014/main" id="{E8CA65C0-FDA4-4369-BCB9-30E79F402745}"/>
            </a:ext>
          </a:extLst>
        </xdr:cNvPr>
        <xdr:cNvGrpSpPr/>
      </xdr:nvGrpSpPr>
      <xdr:grpSpPr>
        <a:xfrm>
          <a:off x="1033010" y="44103472"/>
          <a:ext cx="8688027" cy="4893183"/>
          <a:chOff x="2008998" y="31858324"/>
          <a:chExt cx="8668294" cy="4748887"/>
        </a:xfrm>
      </xdr:grpSpPr>
      <xdr:sp macro="" textlink="">
        <xdr:nvSpPr>
          <xdr:cNvPr id="3" name="Rectangle 1">
            <a:extLst>
              <a:ext uri="{FF2B5EF4-FFF2-40B4-BE49-F238E27FC236}">
                <a16:creationId xmlns:a16="http://schemas.microsoft.com/office/drawing/2014/main" id="{8281B625-434D-4C67-B3E5-9959196CCD28}"/>
              </a:ext>
            </a:extLst>
          </xdr:cNvPr>
          <xdr:cNvSpPr>
            <a:spLocks noChangeArrowheads="1"/>
          </xdr:cNvSpPr>
        </xdr:nvSpPr>
        <xdr:spPr bwMode="auto">
          <a:xfrm>
            <a:off x="3296552" y="31858324"/>
            <a:ext cx="4453217" cy="13620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17.0</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sp macro="" textlink="">
        <xdr:nvSpPr>
          <xdr:cNvPr id="4" name="AutoShape 2">
            <a:extLst>
              <a:ext uri="{FF2B5EF4-FFF2-40B4-BE49-F238E27FC236}">
                <a16:creationId xmlns:a16="http://schemas.microsoft.com/office/drawing/2014/main" id="{76285FA1-2179-431C-A8D8-D5F029123A27}"/>
              </a:ext>
            </a:extLst>
          </xdr:cNvPr>
          <xdr:cNvSpPr>
            <a:spLocks noChangeArrowheads="1"/>
          </xdr:cNvSpPr>
        </xdr:nvSpPr>
        <xdr:spPr bwMode="auto">
          <a:xfrm>
            <a:off x="3215470" y="33445088"/>
            <a:ext cx="4794437" cy="11429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　</a:t>
            </a:r>
            <a:r>
              <a:rPr lang="ja-JP" altLang="en-US" sz="1200" b="0" i="0" baseline="0">
                <a:effectLst/>
                <a:latin typeface="+mn-lt"/>
                <a:ea typeface="+mn-ea"/>
                <a:cs typeface="+mn-cs"/>
              </a:rPr>
              <a:t>地域政策等を推進するため、施策の企画及び立案に必要となる地域政策等の現状分析や基礎データの集積等、その時々の課題について調査研究を行う。</a:t>
            </a:r>
            <a:endParaRPr lang="en-US" altLang="ja-JP" sz="1200" b="0" i="0" baseline="0">
              <a:effectLst/>
              <a:latin typeface="+mn-lt"/>
              <a:ea typeface="+mn-ea"/>
              <a:cs typeface="+mn-cs"/>
            </a:endParaRPr>
          </a:p>
        </xdr:txBody>
      </xdr:sp>
      <xdr:sp macro="" textlink="">
        <xdr:nvSpPr>
          <xdr:cNvPr id="5" name="Rectangle 3">
            <a:extLst>
              <a:ext uri="{FF2B5EF4-FFF2-40B4-BE49-F238E27FC236}">
                <a16:creationId xmlns:a16="http://schemas.microsoft.com/office/drawing/2014/main" id="{2018D502-9EEA-4B0E-B1F9-1F7A868E4087}"/>
              </a:ext>
            </a:extLst>
          </xdr:cNvPr>
          <xdr:cNvSpPr>
            <a:spLocks noChangeArrowheads="1"/>
          </xdr:cNvSpPr>
        </xdr:nvSpPr>
        <xdr:spPr bwMode="auto">
          <a:xfrm>
            <a:off x="8380086" y="31858324"/>
            <a:ext cx="2297206" cy="1076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諸謝金        　</a:t>
            </a:r>
            <a:r>
              <a:rPr lang="en-US" altLang="ja-JP" sz="1100" b="0" i="0" u="none" strike="noStrike" baseline="0">
                <a:solidFill>
                  <a:sysClr val="windowText" lastClr="000000"/>
                </a:solidFill>
                <a:latin typeface="ＭＳ Ｐゴシック"/>
                <a:ea typeface="ＭＳ Ｐゴシック"/>
              </a:rPr>
              <a:t>0.4</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職員旅費　　　</a:t>
            </a:r>
            <a:r>
              <a:rPr lang="en-US" altLang="ja-JP" sz="1100" b="0" i="0" u="none" strike="noStrike" baseline="0">
                <a:solidFill>
                  <a:sysClr val="windowText" lastClr="000000"/>
                </a:solidFill>
                <a:latin typeface="ＭＳ Ｐゴシック"/>
                <a:ea typeface="ＭＳ Ｐゴシック"/>
              </a:rPr>
              <a:t>0.3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委員等旅費　 </a:t>
            </a:r>
            <a:r>
              <a:rPr lang="en-US" altLang="ja-JP" sz="1100" b="0" i="0" u="none" strike="noStrike" baseline="0">
                <a:solidFill>
                  <a:sysClr val="windowText" lastClr="000000"/>
                </a:solidFill>
                <a:latin typeface="ＭＳ Ｐゴシック"/>
                <a:ea typeface="ＭＳ Ｐゴシック"/>
              </a:rPr>
              <a:t>0.7</a:t>
            </a:r>
            <a:r>
              <a:rPr lang="ja-JP" altLang="en-US" sz="11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庁費           　</a:t>
            </a:r>
            <a:r>
              <a:rPr lang="en-US" altLang="ja-JP" sz="1100" b="0" i="0" u="none" strike="noStrike" baseline="0">
                <a:solidFill>
                  <a:sysClr val="windowText" lastClr="000000"/>
                </a:solidFill>
                <a:latin typeface="ＭＳ Ｐゴシック"/>
                <a:ea typeface="ＭＳ Ｐゴシック"/>
              </a:rPr>
              <a:t>1.3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6" name="左中かっこ 5">
            <a:extLst>
              <a:ext uri="{FF2B5EF4-FFF2-40B4-BE49-F238E27FC236}">
                <a16:creationId xmlns:a16="http://schemas.microsoft.com/office/drawing/2014/main" id="{5986FDC8-89E5-4DD1-9007-3AF991D8091A}"/>
              </a:ext>
            </a:extLst>
          </xdr:cNvPr>
          <xdr:cNvSpPr/>
        </xdr:nvSpPr>
        <xdr:spPr>
          <a:xfrm>
            <a:off x="8064996" y="32060029"/>
            <a:ext cx="190500" cy="795617"/>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7" name="Rectangle 35">
            <a:extLst>
              <a:ext uri="{FF2B5EF4-FFF2-40B4-BE49-F238E27FC236}">
                <a16:creationId xmlns:a16="http://schemas.microsoft.com/office/drawing/2014/main" id="{280B06B0-21A5-4E1F-9635-670D8BDF6560}"/>
              </a:ext>
            </a:extLst>
          </xdr:cNvPr>
          <xdr:cNvSpPr>
            <a:spLocks noChangeArrowheads="1"/>
          </xdr:cNvSpPr>
        </xdr:nvSpPr>
        <xdr:spPr bwMode="auto">
          <a:xfrm>
            <a:off x="2474956" y="35667411"/>
            <a:ext cx="3865513" cy="939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val="000000"/>
                </a:solidFill>
                <a:latin typeface="ＭＳ Ｐゴシック"/>
                <a:ea typeface="ＭＳ Ｐゴシック"/>
              </a:rPr>
              <a:t>A．三菱ＵＦＪリサーチ＆コンサルティング株式会社</a:t>
            </a:r>
            <a:r>
              <a:rPr lang="en-US" altLang="ja-JP" sz="1600" b="0" i="0" u="none" strike="noStrike" baseline="0">
                <a:solidFill>
                  <a:srgbClr val="000000"/>
                </a:solidFill>
                <a:latin typeface="ＭＳ Ｐゴシック"/>
                <a:ea typeface="ＭＳ Ｐゴシック"/>
              </a:rPr>
              <a:t>9.5</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8" name="Rectangle 37">
            <a:extLst>
              <a:ext uri="{FF2B5EF4-FFF2-40B4-BE49-F238E27FC236}">
                <a16:creationId xmlns:a16="http://schemas.microsoft.com/office/drawing/2014/main" id="{4B292248-BF36-4FA8-ADAF-EC057A5201EF}"/>
              </a:ext>
            </a:extLst>
          </xdr:cNvPr>
          <xdr:cNvSpPr>
            <a:spLocks noChangeArrowheads="1"/>
          </xdr:cNvSpPr>
        </xdr:nvSpPr>
        <xdr:spPr bwMode="auto">
          <a:xfrm>
            <a:off x="2008998" y="35266665"/>
            <a:ext cx="3262329"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委託 【一般競争契約（総合評価）】</a:t>
            </a:r>
            <a:endParaRPr lang="ja-JP" altLang="en-US"/>
          </a:p>
        </xdr:txBody>
      </xdr:sp>
    </xdr:grpSp>
    <xdr:clientData/>
  </xdr:twoCellAnchor>
  <xdr:twoCellAnchor>
    <xdr:from>
      <xdr:col>29</xdr:col>
      <xdr:colOff>127567</xdr:colOff>
      <xdr:row>754</xdr:row>
      <xdr:rowOff>0</xdr:rowOff>
    </xdr:from>
    <xdr:to>
      <xdr:col>49</xdr:col>
      <xdr:colOff>82344</xdr:colOff>
      <xdr:row>756</xdr:row>
      <xdr:rowOff>258112</xdr:rowOff>
    </xdr:to>
    <xdr:sp macro="" textlink="">
      <xdr:nvSpPr>
        <xdr:cNvPr id="9" name="Rectangle 35">
          <a:extLst>
            <a:ext uri="{FF2B5EF4-FFF2-40B4-BE49-F238E27FC236}">
              <a16:creationId xmlns:a16="http://schemas.microsoft.com/office/drawing/2014/main" id="{8441D1EC-8C84-41C9-9EF9-A5B79963A39E}"/>
            </a:ext>
          </a:extLst>
        </xdr:cNvPr>
        <xdr:cNvSpPr>
          <a:spLocks noChangeArrowheads="1"/>
        </xdr:cNvSpPr>
      </xdr:nvSpPr>
      <xdr:spPr bwMode="auto">
        <a:xfrm>
          <a:off x="5997348" y="43779281"/>
          <a:ext cx="4002902" cy="9724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b" upright="1"/>
        <a:lstStyle/>
        <a:p>
          <a:pPr algn="ctr" rtl="0">
            <a:lnSpc>
              <a:spcPts val="1800"/>
            </a:lnSpc>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．箕面市教育委員会</a:t>
          </a:r>
        </a:p>
        <a:p>
          <a:pPr algn="ctr" rtl="0">
            <a:lnSpc>
              <a:spcPts val="1800"/>
            </a:lnSpc>
            <a:defRPr sz="1000"/>
          </a:pPr>
          <a:r>
            <a:rPr lang="en-US" altLang="ja-JP" sz="1600" b="0" i="0" u="none" strike="noStrike" baseline="0">
              <a:solidFill>
                <a:srgbClr val="000000"/>
              </a:solidFill>
              <a:latin typeface="ＭＳ Ｐゴシック"/>
              <a:ea typeface="ＭＳ Ｐゴシック"/>
            </a:rPr>
            <a:t>4.8</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a:p>
          <a:pPr algn="r" rtl="0">
            <a:lnSpc>
              <a:spcPts val="1800"/>
            </a:lnSpc>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表示単位未満の支出あり</a:t>
          </a:r>
          <a:endParaRPr lang="ja-JP" altLang="en-US" sz="600"/>
        </a:p>
      </xdr:txBody>
    </xdr:sp>
    <xdr:clientData/>
  </xdr:twoCellAnchor>
  <xdr:twoCellAnchor>
    <xdr:from>
      <xdr:col>34</xdr:col>
      <xdr:colOff>166687</xdr:colOff>
      <xdr:row>752</xdr:row>
      <xdr:rowOff>312963</xdr:rowOff>
    </xdr:from>
    <xdr:to>
      <xdr:col>49</xdr:col>
      <xdr:colOff>13606</xdr:colOff>
      <xdr:row>754</xdr:row>
      <xdr:rowOff>4211</xdr:rowOff>
    </xdr:to>
    <xdr:sp macro="" textlink="">
      <xdr:nvSpPr>
        <xdr:cNvPr id="10" name="Rectangle 37">
          <a:extLst>
            <a:ext uri="{FF2B5EF4-FFF2-40B4-BE49-F238E27FC236}">
              <a16:creationId xmlns:a16="http://schemas.microsoft.com/office/drawing/2014/main" id="{5B913669-802A-460A-B3EE-72B6952F0343}"/>
            </a:ext>
          </a:extLst>
        </xdr:cNvPr>
        <xdr:cNvSpPr>
          <a:spLocks noChangeArrowheads="1"/>
        </xdr:cNvSpPr>
      </xdr:nvSpPr>
      <xdr:spPr bwMode="auto">
        <a:xfrm>
          <a:off x="7048500" y="45330494"/>
          <a:ext cx="2883012" cy="405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委託 【随意契約（企画競争）】</a:t>
          </a:r>
          <a:endParaRPr lang="ja-JP" altLang="en-US"/>
        </a:p>
      </xdr:txBody>
    </xdr:sp>
    <xdr:clientData/>
  </xdr:twoCellAnchor>
  <xdr:twoCellAnchor>
    <xdr:from>
      <xdr:col>20</xdr:col>
      <xdr:colOff>95244</xdr:colOff>
      <xdr:row>752</xdr:row>
      <xdr:rowOff>108857</xdr:rowOff>
    </xdr:from>
    <xdr:to>
      <xdr:col>20</xdr:col>
      <xdr:colOff>95244</xdr:colOff>
      <xdr:row>754</xdr:row>
      <xdr:rowOff>2911</xdr:rowOff>
    </xdr:to>
    <xdr:cxnSp macro="">
      <xdr:nvCxnSpPr>
        <xdr:cNvPr id="11" name="直線矢印コネクタ 10">
          <a:extLst>
            <a:ext uri="{FF2B5EF4-FFF2-40B4-BE49-F238E27FC236}">
              <a16:creationId xmlns:a16="http://schemas.microsoft.com/office/drawing/2014/main" id="{F0DBF2A8-193C-4CD4-AC6C-8DA2124981F1}"/>
            </a:ext>
          </a:extLst>
        </xdr:cNvPr>
        <xdr:cNvCxnSpPr/>
      </xdr:nvCxnSpPr>
      <xdr:spPr>
        <a:xfrm>
          <a:off x="4177387" y="46114607"/>
          <a:ext cx="0" cy="60162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193223</xdr:colOff>
      <xdr:row>752</xdr:row>
      <xdr:rowOff>125185</xdr:rowOff>
    </xdr:from>
    <xdr:to>
      <xdr:col>33</xdr:col>
      <xdr:colOff>193223</xdr:colOff>
      <xdr:row>754</xdr:row>
      <xdr:rowOff>19239</xdr:rowOff>
    </xdr:to>
    <xdr:cxnSp macro="">
      <xdr:nvCxnSpPr>
        <xdr:cNvPr id="13" name="直線矢印コネクタ 12">
          <a:extLst>
            <a:ext uri="{FF2B5EF4-FFF2-40B4-BE49-F238E27FC236}">
              <a16:creationId xmlns:a16="http://schemas.microsoft.com/office/drawing/2014/main" id="{6236315C-1EBB-4194-8D52-874678DEF9AD}"/>
            </a:ext>
          </a:extLst>
        </xdr:cNvPr>
        <xdr:cNvCxnSpPr/>
      </xdr:nvCxnSpPr>
      <xdr:spPr>
        <a:xfrm>
          <a:off x="6928759" y="46130935"/>
          <a:ext cx="0" cy="60162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84359</xdr:colOff>
      <xdr:row>752</xdr:row>
      <xdr:rowOff>125185</xdr:rowOff>
    </xdr:from>
    <xdr:to>
      <xdr:col>33</xdr:col>
      <xdr:colOff>202966</xdr:colOff>
      <xdr:row>752</xdr:row>
      <xdr:rowOff>136071</xdr:rowOff>
    </xdr:to>
    <xdr:cxnSp macro="">
      <xdr:nvCxnSpPr>
        <xdr:cNvPr id="14" name="直線コネクタ 13">
          <a:extLst>
            <a:ext uri="{FF2B5EF4-FFF2-40B4-BE49-F238E27FC236}">
              <a16:creationId xmlns:a16="http://schemas.microsoft.com/office/drawing/2014/main" id="{00C5C783-49E7-4147-A97C-249CC3D56BFF}"/>
            </a:ext>
          </a:extLst>
        </xdr:cNvPr>
        <xdr:cNvCxnSpPr/>
      </xdr:nvCxnSpPr>
      <xdr:spPr>
        <a:xfrm>
          <a:off x="4166502" y="46130935"/>
          <a:ext cx="2772000" cy="1088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13604</xdr:colOff>
      <xdr:row>750</xdr:row>
      <xdr:rowOff>326572</xdr:rowOff>
    </xdr:from>
    <xdr:to>
      <xdr:col>26</xdr:col>
      <xdr:colOff>13604</xdr:colOff>
      <xdr:row>752</xdr:row>
      <xdr:rowOff>136072</xdr:rowOff>
    </xdr:to>
    <xdr:cxnSp macro="">
      <xdr:nvCxnSpPr>
        <xdr:cNvPr id="15" name="直線コネクタ 14">
          <a:extLst>
            <a:ext uri="{FF2B5EF4-FFF2-40B4-BE49-F238E27FC236}">
              <a16:creationId xmlns:a16="http://schemas.microsoft.com/office/drawing/2014/main" id="{426A6A5F-E76F-4650-B6F1-AD8F965A1CD6}"/>
            </a:ext>
          </a:extLst>
        </xdr:cNvPr>
        <xdr:cNvCxnSpPr/>
      </xdr:nvCxnSpPr>
      <xdr:spPr>
        <a:xfrm>
          <a:off x="5320390" y="45624751"/>
          <a:ext cx="0" cy="517071"/>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163286</xdr:colOff>
      <xdr:row>756</xdr:row>
      <xdr:rowOff>258537</xdr:rowOff>
    </xdr:from>
    <xdr:to>
      <xdr:col>33</xdr:col>
      <xdr:colOff>163286</xdr:colOff>
      <xdr:row>757</xdr:row>
      <xdr:rowOff>193412</xdr:rowOff>
    </xdr:to>
    <xdr:cxnSp macro="">
      <xdr:nvCxnSpPr>
        <xdr:cNvPr id="19" name="直線矢印コネクタ 18">
          <a:extLst>
            <a:ext uri="{FF2B5EF4-FFF2-40B4-BE49-F238E27FC236}">
              <a16:creationId xmlns:a16="http://schemas.microsoft.com/office/drawing/2014/main" id="{1D9CE526-22DA-414D-ADD0-7D1215793A75}"/>
            </a:ext>
          </a:extLst>
        </xdr:cNvPr>
        <xdr:cNvCxnSpPr/>
      </xdr:nvCxnSpPr>
      <xdr:spPr>
        <a:xfrm>
          <a:off x="6898822" y="47679430"/>
          <a:ext cx="0" cy="60162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176894</xdr:colOff>
      <xdr:row>757</xdr:row>
      <xdr:rowOff>176898</xdr:rowOff>
    </xdr:from>
    <xdr:to>
      <xdr:col>49</xdr:col>
      <xdr:colOff>131671</xdr:colOff>
      <xdr:row>758</xdr:row>
      <xdr:rowOff>475832</xdr:rowOff>
    </xdr:to>
    <xdr:sp macro="" textlink="">
      <xdr:nvSpPr>
        <xdr:cNvPr id="20" name="Rectangle 35">
          <a:extLst>
            <a:ext uri="{FF2B5EF4-FFF2-40B4-BE49-F238E27FC236}">
              <a16:creationId xmlns:a16="http://schemas.microsoft.com/office/drawing/2014/main" id="{B83E3120-D391-4461-8BB6-41123EC57070}"/>
            </a:ext>
          </a:extLst>
        </xdr:cNvPr>
        <xdr:cNvSpPr>
          <a:spLocks noChangeArrowheads="1"/>
        </xdr:cNvSpPr>
      </xdr:nvSpPr>
      <xdr:spPr bwMode="auto">
        <a:xfrm>
          <a:off x="6096001" y="48264541"/>
          <a:ext cx="4036920" cy="9656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b="0" i="0" u="none" strike="noStrike" baseline="0">
              <a:solidFill>
                <a:srgbClr val="000000"/>
              </a:solidFill>
              <a:latin typeface="ＭＳ Ｐゴシック"/>
              <a:ea typeface="ＭＳ Ｐゴシック"/>
            </a:rPr>
            <a:t>C</a:t>
          </a:r>
          <a:r>
            <a:rPr lang="ja-JP" altLang="en-US" sz="1400" b="0" i="0" u="none" strike="noStrike" baseline="0">
              <a:solidFill>
                <a:srgbClr val="000000"/>
              </a:solidFill>
              <a:latin typeface="ＭＳ Ｐゴシック"/>
              <a:ea typeface="ＭＳ Ｐゴシック"/>
            </a:rPr>
            <a:t>．東京書籍株式会社</a:t>
          </a:r>
        </a:p>
        <a:p>
          <a:pPr algn="ctr" rtl="0">
            <a:lnSpc>
              <a:spcPts val="1800"/>
            </a:lnSpc>
            <a:defRPr sz="1000"/>
          </a:pPr>
          <a:r>
            <a:rPr lang="en-US" altLang="ja-JP" sz="1600" b="0" i="0" u="none" strike="noStrike" baseline="0">
              <a:solidFill>
                <a:srgbClr val="000000"/>
              </a:solidFill>
              <a:latin typeface="ＭＳ Ｐゴシック"/>
              <a:ea typeface="ＭＳ Ｐゴシック"/>
            </a:rPr>
            <a:t>4.8</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33</xdr:col>
      <xdr:colOff>0</xdr:colOff>
      <xdr:row>756</xdr:row>
      <xdr:rowOff>449037</xdr:rowOff>
    </xdr:from>
    <xdr:to>
      <xdr:col>49</xdr:col>
      <xdr:colOff>163286</xdr:colOff>
      <xdr:row>757</xdr:row>
      <xdr:rowOff>181106</xdr:rowOff>
    </xdr:to>
    <xdr:sp macro="" textlink="">
      <xdr:nvSpPr>
        <xdr:cNvPr id="21" name="Rectangle 37">
          <a:extLst>
            <a:ext uri="{FF2B5EF4-FFF2-40B4-BE49-F238E27FC236}">
              <a16:creationId xmlns:a16="http://schemas.microsoft.com/office/drawing/2014/main" id="{CFFB75F6-C993-407B-BE87-CD142BCD86ED}"/>
            </a:ext>
          </a:extLst>
        </xdr:cNvPr>
        <xdr:cNvSpPr>
          <a:spLocks noChangeArrowheads="1"/>
        </xdr:cNvSpPr>
      </xdr:nvSpPr>
      <xdr:spPr bwMode="auto">
        <a:xfrm>
          <a:off x="6679406" y="46895318"/>
          <a:ext cx="3401786" cy="3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再委託 【一般競争契約（総合評価）】</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75" zoomScaleNormal="75" zoomScaleSheetLayoutView="75" zoomScalePageLayoutView="85" workbookViewId="0">
      <selection activeCell="BI733" sqref="BI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9</v>
      </c>
      <c r="AT2" s="963"/>
      <c r="AU2" s="963"/>
      <c r="AV2" s="52" t="str">
        <f>IF(AW2="", "", "-")</f>
        <v/>
      </c>
      <c r="AW2" s="935"/>
      <c r="AX2" s="935"/>
    </row>
    <row r="3" spans="1:50" ht="21" customHeight="1" thickBot="1" x14ac:dyDescent="0.2">
      <c r="A3" s="892" t="s">
        <v>473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544</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550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74</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552</v>
      </c>
      <c r="AF5" s="723"/>
      <c r="AG5" s="723"/>
      <c r="AH5" s="723"/>
      <c r="AI5" s="723"/>
      <c r="AJ5" s="723"/>
      <c r="AK5" s="723"/>
      <c r="AL5" s="723"/>
      <c r="AM5" s="723"/>
      <c r="AN5" s="723"/>
      <c r="AO5" s="723"/>
      <c r="AP5" s="724"/>
      <c r="AQ5" s="725" t="s">
        <v>646</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81.75" customHeight="1" x14ac:dyDescent="0.15">
      <c r="A7" s="512" t="s">
        <v>23</v>
      </c>
      <c r="B7" s="513"/>
      <c r="C7" s="513"/>
      <c r="D7" s="513"/>
      <c r="E7" s="513"/>
      <c r="F7" s="514"/>
      <c r="G7" s="515" t="s">
        <v>548</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549</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0.75" customHeight="1" x14ac:dyDescent="0.15">
      <c r="A9" s="874" t="s">
        <v>24</v>
      </c>
      <c r="B9" s="875"/>
      <c r="C9" s="875"/>
      <c r="D9" s="875"/>
      <c r="E9" s="875"/>
      <c r="F9" s="875"/>
      <c r="G9" s="876" t="s">
        <v>553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64.5" customHeight="1" x14ac:dyDescent="0.15">
      <c r="A10" s="682" t="s">
        <v>31</v>
      </c>
      <c r="B10" s="683"/>
      <c r="C10" s="683"/>
      <c r="D10" s="683"/>
      <c r="E10" s="683"/>
      <c r="F10" s="683"/>
      <c r="G10" s="773" t="s">
        <v>637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474</v>
      </c>
      <c r="AL12" s="421"/>
      <c r="AM12" s="421"/>
      <c r="AN12" s="421"/>
      <c r="AO12" s="421"/>
      <c r="AP12" s="421"/>
      <c r="AQ12" s="422"/>
      <c r="AR12" s="420" t="s">
        <v>475</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t="s">
        <v>547</v>
      </c>
      <c r="Q13" s="680"/>
      <c r="R13" s="680"/>
      <c r="S13" s="680"/>
      <c r="T13" s="680"/>
      <c r="U13" s="680"/>
      <c r="V13" s="681"/>
      <c r="W13" s="679">
        <v>19.015000000000001</v>
      </c>
      <c r="X13" s="680"/>
      <c r="Y13" s="680"/>
      <c r="Z13" s="680"/>
      <c r="AA13" s="680"/>
      <c r="AB13" s="680"/>
      <c r="AC13" s="681"/>
      <c r="AD13" s="679">
        <v>17.113</v>
      </c>
      <c r="AE13" s="680"/>
      <c r="AF13" s="680"/>
      <c r="AG13" s="680"/>
      <c r="AH13" s="680"/>
      <c r="AI13" s="680"/>
      <c r="AJ13" s="681"/>
      <c r="AK13" s="679">
        <v>14.015000000000001</v>
      </c>
      <c r="AL13" s="680"/>
      <c r="AM13" s="680"/>
      <c r="AN13" s="680"/>
      <c r="AO13" s="680"/>
      <c r="AP13" s="680"/>
      <c r="AQ13" s="681"/>
      <c r="AR13" s="943">
        <v>12.613</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547</v>
      </c>
      <c r="Q14" s="680"/>
      <c r="R14" s="680"/>
      <c r="S14" s="680"/>
      <c r="T14" s="680"/>
      <c r="U14" s="680"/>
      <c r="V14" s="681"/>
      <c r="W14" s="679" t="s">
        <v>547</v>
      </c>
      <c r="X14" s="680"/>
      <c r="Y14" s="680"/>
      <c r="Z14" s="680"/>
      <c r="AA14" s="680"/>
      <c r="AB14" s="680"/>
      <c r="AC14" s="681"/>
      <c r="AD14" s="679" t="s">
        <v>547</v>
      </c>
      <c r="AE14" s="680"/>
      <c r="AF14" s="680"/>
      <c r="AG14" s="680"/>
      <c r="AH14" s="680"/>
      <c r="AI14" s="680"/>
      <c r="AJ14" s="681"/>
      <c r="AK14" s="679" t="s">
        <v>547</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547</v>
      </c>
      <c r="Q15" s="680"/>
      <c r="R15" s="680"/>
      <c r="S15" s="680"/>
      <c r="T15" s="680"/>
      <c r="U15" s="680"/>
      <c r="V15" s="681"/>
      <c r="W15" s="679" t="s">
        <v>547</v>
      </c>
      <c r="X15" s="680"/>
      <c r="Y15" s="680"/>
      <c r="Z15" s="680"/>
      <c r="AA15" s="680"/>
      <c r="AB15" s="680"/>
      <c r="AC15" s="681"/>
      <c r="AD15" s="679" t="s">
        <v>547</v>
      </c>
      <c r="AE15" s="680"/>
      <c r="AF15" s="680"/>
      <c r="AG15" s="680"/>
      <c r="AH15" s="680"/>
      <c r="AI15" s="680"/>
      <c r="AJ15" s="681"/>
      <c r="AK15" s="679" t="s">
        <v>547</v>
      </c>
      <c r="AL15" s="680"/>
      <c r="AM15" s="680"/>
      <c r="AN15" s="680"/>
      <c r="AO15" s="680"/>
      <c r="AP15" s="680"/>
      <c r="AQ15" s="681"/>
      <c r="AR15" s="679" t="s">
        <v>647</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547</v>
      </c>
      <c r="Q16" s="680"/>
      <c r="R16" s="680"/>
      <c r="S16" s="680"/>
      <c r="T16" s="680"/>
      <c r="U16" s="680"/>
      <c r="V16" s="681"/>
      <c r="W16" s="679" t="s">
        <v>547</v>
      </c>
      <c r="X16" s="680"/>
      <c r="Y16" s="680"/>
      <c r="Z16" s="680"/>
      <c r="AA16" s="680"/>
      <c r="AB16" s="680"/>
      <c r="AC16" s="681"/>
      <c r="AD16" s="679" t="s">
        <v>547</v>
      </c>
      <c r="AE16" s="680"/>
      <c r="AF16" s="680"/>
      <c r="AG16" s="680"/>
      <c r="AH16" s="680"/>
      <c r="AI16" s="680"/>
      <c r="AJ16" s="681"/>
      <c r="AK16" s="679" t="s">
        <v>547</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547</v>
      </c>
      <c r="Q17" s="680"/>
      <c r="R17" s="680"/>
      <c r="S17" s="680"/>
      <c r="T17" s="680"/>
      <c r="U17" s="680"/>
      <c r="V17" s="681"/>
      <c r="W17" s="679" t="s">
        <v>547</v>
      </c>
      <c r="X17" s="680"/>
      <c r="Y17" s="680"/>
      <c r="Z17" s="680"/>
      <c r="AA17" s="680"/>
      <c r="AB17" s="680"/>
      <c r="AC17" s="681"/>
      <c r="AD17" s="679" t="s">
        <v>547</v>
      </c>
      <c r="AE17" s="680"/>
      <c r="AF17" s="680"/>
      <c r="AG17" s="680"/>
      <c r="AH17" s="680"/>
      <c r="AI17" s="680"/>
      <c r="AJ17" s="681"/>
      <c r="AK17" s="679" t="s">
        <v>547</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0</v>
      </c>
      <c r="Q18" s="904"/>
      <c r="R18" s="904"/>
      <c r="S18" s="904"/>
      <c r="T18" s="904"/>
      <c r="U18" s="904"/>
      <c r="V18" s="905"/>
      <c r="W18" s="903">
        <f>SUM(W13:AC17)</f>
        <v>19.015000000000001</v>
      </c>
      <c r="X18" s="904"/>
      <c r="Y18" s="904"/>
      <c r="Z18" s="904"/>
      <c r="AA18" s="904"/>
      <c r="AB18" s="904"/>
      <c r="AC18" s="905"/>
      <c r="AD18" s="903">
        <f>SUM(AD13:AJ17)</f>
        <v>17.113</v>
      </c>
      <c r="AE18" s="904"/>
      <c r="AF18" s="904"/>
      <c r="AG18" s="904"/>
      <c r="AH18" s="904"/>
      <c r="AI18" s="904"/>
      <c r="AJ18" s="905"/>
      <c r="AK18" s="903">
        <f>SUM(AK13:AQ17)</f>
        <v>14.015000000000001</v>
      </c>
      <c r="AL18" s="904"/>
      <c r="AM18" s="904"/>
      <c r="AN18" s="904"/>
      <c r="AO18" s="904"/>
      <c r="AP18" s="904"/>
      <c r="AQ18" s="905"/>
      <c r="AR18" s="903">
        <f>SUM(AR13:AX17)</f>
        <v>12.613</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0</v>
      </c>
      <c r="Q19" s="680"/>
      <c r="R19" s="680"/>
      <c r="S19" s="680"/>
      <c r="T19" s="680"/>
      <c r="U19" s="680"/>
      <c r="V19" s="681"/>
      <c r="W19" s="679">
        <v>17.276987999999999</v>
      </c>
      <c r="X19" s="680"/>
      <c r="Y19" s="680"/>
      <c r="Z19" s="680"/>
      <c r="AA19" s="680"/>
      <c r="AB19" s="680"/>
      <c r="AC19" s="681"/>
      <c r="AD19" s="679">
        <v>17</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t="str">
        <f>IF(P18=0, "-", SUM(P19)/P18)</f>
        <v>-</v>
      </c>
      <c r="Q20" s="352"/>
      <c r="R20" s="352"/>
      <c r="S20" s="352"/>
      <c r="T20" s="352"/>
      <c r="U20" s="352"/>
      <c r="V20" s="352"/>
      <c r="W20" s="352">
        <f t="shared" ref="W20" si="0">IF(W18=0, "-", SUM(W19)/W18)</f>
        <v>0.90859784380752029</v>
      </c>
      <c r="X20" s="352"/>
      <c r="Y20" s="352"/>
      <c r="Z20" s="352"/>
      <c r="AA20" s="352"/>
      <c r="AB20" s="352"/>
      <c r="AC20" s="352"/>
      <c r="AD20" s="352">
        <f t="shared" ref="AD20" si="1">IF(AD18=0, "-", SUM(AD19)/AD18)</f>
        <v>0.99339683281715663</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507</v>
      </c>
      <c r="H21" s="351"/>
      <c r="I21" s="351"/>
      <c r="J21" s="351"/>
      <c r="K21" s="351"/>
      <c r="L21" s="351"/>
      <c r="M21" s="351"/>
      <c r="N21" s="351"/>
      <c r="O21" s="351"/>
      <c r="P21" s="352" t="str">
        <f>IF(P19=0, "-", SUM(P19)/SUM(P13,P14))</f>
        <v>-</v>
      </c>
      <c r="Q21" s="352"/>
      <c r="R21" s="352"/>
      <c r="S21" s="352"/>
      <c r="T21" s="352"/>
      <c r="U21" s="352"/>
      <c r="V21" s="352"/>
      <c r="W21" s="352">
        <f t="shared" ref="W21" si="2">IF(W19=0, "-", SUM(W19)/SUM(W13,W14))</f>
        <v>0.90859784380752029</v>
      </c>
      <c r="X21" s="352"/>
      <c r="Y21" s="352"/>
      <c r="Z21" s="352"/>
      <c r="AA21" s="352"/>
      <c r="AB21" s="352"/>
      <c r="AC21" s="352"/>
      <c r="AD21" s="352">
        <f t="shared" ref="AD21" si="3">IF(AD19=0, "-", SUM(AD19)/SUM(AD13,AD14))</f>
        <v>0.99339683281715663</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484</v>
      </c>
      <c r="B22" s="990"/>
      <c r="C22" s="990"/>
      <c r="D22" s="990"/>
      <c r="E22" s="990"/>
      <c r="F22" s="991"/>
      <c r="G22" s="976" t="s">
        <v>482</v>
      </c>
      <c r="H22" s="244"/>
      <c r="I22" s="244"/>
      <c r="J22" s="244"/>
      <c r="K22" s="244"/>
      <c r="L22" s="244"/>
      <c r="M22" s="244"/>
      <c r="N22" s="244"/>
      <c r="O22" s="245"/>
      <c r="P22" s="966" t="s">
        <v>481</v>
      </c>
      <c r="Q22" s="244"/>
      <c r="R22" s="244"/>
      <c r="S22" s="244"/>
      <c r="T22" s="244"/>
      <c r="U22" s="244"/>
      <c r="V22" s="245"/>
      <c r="W22" s="966" t="s">
        <v>480</v>
      </c>
      <c r="X22" s="244"/>
      <c r="Y22" s="244"/>
      <c r="Z22" s="244"/>
      <c r="AA22" s="244"/>
      <c r="AB22" s="244"/>
      <c r="AC22" s="245"/>
      <c r="AD22" s="966" t="s">
        <v>479</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x14ac:dyDescent="0.15">
      <c r="A23" s="992"/>
      <c r="B23" s="993"/>
      <c r="C23" s="993"/>
      <c r="D23" s="993"/>
      <c r="E23" s="993"/>
      <c r="F23" s="994"/>
      <c r="G23" s="977" t="s">
        <v>554</v>
      </c>
      <c r="H23" s="978"/>
      <c r="I23" s="978"/>
      <c r="J23" s="978"/>
      <c r="K23" s="978"/>
      <c r="L23" s="978"/>
      <c r="M23" s="978"/>
      <c r="N23" s="978"/>
      <c r="O23" s="979"/>
      <c r="P23" s="943">
        <v>11.266</v>
      </c>
      <c r="Q23" s="944"/>
      <c r="R23" s="944"/>
      <c r="S23" s="944"/>
      <c r="T23" s="944"/>
      <c r="U23" s="944"/>
      <c r="V23" s="967"/>
      <c r="W23" s="943">
        <v>9.7769999999999992</v>
      </c>
      <c r="X23" s="944"/>
      <c r="Y23" s="944"/>
      <c r="Z23" s="944"/>
      <c r="AA23" s="944"/>
      <c r="AB23" s="944"/>
      <c r="AC23" s="967"/>
      <c r="AD23" s="999" t="s">
        <v>627</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555</v>
      </c>
      <c r="H24" s="981"/>
      <c r="I24" s="981"/>
      <c r="J24" s="981"/>
      <c r="K24" s="981"/>
      <c r="L24" s="981"/>
      <c r="M24" s="981"/>
      <c r="N24" s="981"/>
      <c r="O24" s="982"/>
      <c r="P24" s="679">
        <v>1.379</v>
      </c>
      <c r="Q24" s="680"/>
      <c r="R24" s="680"/>
      <c r="S24" s="680"/>
      <c r="T24" s="680"/>
      <c r="U24" s="680"/>
      <c r="V24" s="681"/>
      <c r="W24" s="679">
        <v>1.411</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556</v>
      </c>
      <c r="H25" s="981"/>
      <c r="I25" s="981"/>
      <c r="J25" s="981"/>
      <c r="K25" s="981"/>
      <c r="L25" s="981"/>
      <c r="M25" s="981"/>
      <c r="N25" s="981"/>
      <c r="O25" s="982"/>
      <c r="P25" s="679">
        <v>0.59299999999999997</v>
      </c>
      <c r="Q25" s="680"/>
      <c r="R25" s="680"/>
      <c r="S25" s="680"/>
      <c r="T25" s="680"/>
      <c r="U25" s="680"/>
      <c r="V25" s="681"/>
      <c r="W25" s="679">
        <v>0.61899999999999999</v>
      </c>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557</v>
      </c>
      <c r="H26" s="981"/>
      <c r="I26" s="981"/>
      <c r="J26" s="981"/>
      <c r="K26" s="981"/>
      <c r="L26" s="981"/>
      <c r="M26" s="981"/>
      <c r="N26" s="981"/>
      <c r="O26" s="982"/>
      <c r="P26" s="679">
        <v>0.434</v>
      </c>
      <c r="Q26" s="680"/>
      <c r="R26" s="680"/>
      <c r="S26" s="680"/>
      <c r="T26" s="680"/>
      <c r="U26" s="680"/>
      <c r="V26" s="681"/>
      <c r="W26" s="679">
        <v>0.45</v>
      </c>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t="s">
        <v>558</v>
      </c>
      <c r="H27" s="981"/>
      <c r="I27" s="981"/>
      <c r="J27" s="981"/>
      <c r="K27" s="981"/>
      <c r="L27" s="981"/>
      <c r="M27" s="981"/>
      <c r="N27" s="981"/>
      <c r="O27" s="982"/>
      <c r="P27" s="679">
        <v>0.34300000000000003</v>
      </c>
      <c r="Q27" s="680"/>
      <c r="R27" s="680"/>
      <c r="S27" s="680"/>
      <c r="T27" s="680"/>
      <c r="U27" s="680"/>
      <c r="V27" s="681"/>
      <c r="W27" s="679">
        <v>0.35599999999999998</v>
      </c>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487</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483</v>
      </c>
      <c r="H29" s="987"/>
      <c r="I29" s="987"/>
      <c r="J29" s="987"/>
      <c r="K29" s="987"/>
      <c r="L29" s="987"/>
      <c r="M29" s="987"/>
      <c r="N29" s="987"/>
      <c r="O29" s="988"/>
      <c r="P29" s="958">
        <f>AK13</f>
        <v>14.015000000000001</v>
      </c>
      <c r="Q29" s="959"/>
      <c r="R29" s="959"/>
      <c r="S29" s="959"/>
      <c r="T29" s="959"/>
      <c r="U29" s="959"/>
      <c r="V29" s="960"/>
      <c r="W29" s="958">
        <f>AR13</f>
        <v>12.613</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500</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29</v>
      </c>
      <c r="AR31" s="188"/>
      <c r="AS31" s="132" t="s">
        <v>357</v>
      </c>
      <c r="AT31" s="133"/>
      <c r="AU31" s="187" t="s">
        <v>630</v>
      </c>
      <c r="AV31" s="187"/>
      <c r="AW31" s="430" t="s">
        <v>301</v>
      </c>
      <c r="AX31" s="431"/>
    </row>
    <row r="32" spans="1:50" ht="20.25" customHeight="1" x14ac:dyDescent="0.15">
      <c r="A32" s="435"/>
      <c r="B32" s="433"/>
      <c r="C32" s="433"/>
      <c r="D32" s="433"/>
      <c r="E32" s="433"/>
      <c r="F32" s="434"/>
      <c r="G32" s="576" t="s">
        <v>559</v>
      </c>
      <c r="H32" s="577"/>
      <c r="I32" s="577"/>
      <c r="J32" s="577"/>
      <c r="K32" s="577"/>
      <c r="L32" s="577"/>
      <c r="M32" s="577"/>
      <c r="N32" s="577"/>
      <c r="O32" s="578"/>
      <c r="P32" s="101" t="s">
        <v>642</v>
      </c>
      <c r="Q32" s="101"/>
      <c r="R32" s="101"/>
      <c r="S32" s="101"/>
      <c r="T32" s="101"/>
      <c r="U32" s="101"/>
      <c r="V32" s="101"/>
      <c r="W32" s="101"/>
      <c r="X32" s="102"/>
      <c r="Y32" s="498" t="s">
        <v>13</v>
      </c>
      <c r="Z32" s="545"/>
      <c r="AA32" s="546"/>
      <c r="AB32" s="483" t="s">
        <v>560</v>
      </c>
      <c r="AC32" s="483"/>
      <c r="AD32" s="483"/>
      <c r="AE32" s="240" t="s">
        <v>547</v>
      </c>
      <c r="AF32" s="241"/>
      <c r="AG32" s="241"/>
      <c r="AH32" s="241"/>
      <c r="AI32" s="240">
        <v>515</v>
      </c>
      <c r="AJ32" s="241"/>
      <c r="AK32" s="241"/>
      <c r="AL32" s="241"/>
      <c r="AM32" s="240" t="s">
        <v>629</v>
      </c>
      <c r="AN32" s="241"/>
      <c r="AO32" s="241"/>
      <c r="AP32" s="241"/>
      <c r="AQ32" s="360" t="s">
        <v>630</v>
      </c>
      <c r="AR32" s="195"/>
      <c r="AS32" s="195"/>
      <c r="AT32" s="361"/>
      <c r="AU32" s="241" t="s">
        <v>631</v>
      </c>
      <c r="AV32" s="241"/>
      <c r="AW32" s="241"/>
      <c r="AX32" s="243"/>
    </row>
    <row r="33" spans="1:50" ht="20.25"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560</v>
      </c>
      <c r="AC33" s="537"/>
      <c r="AD33" s="537"/>
      <c r="AE33" s="240" t="s">
        <v>547</v>
      </c>
      <c r="AF33" s="241"/>
      <c r="AG33" s="241"/>
      <c r="AH33" s="241"/>
      <c r="AI33" s="240">
        <v>500</v>
      </c>
      <c r="AJ33" s="241"/>
      <c r="AK33" s="241"/>
      <c r="AL33" s="241"/>
      <c r="AM33" s="240">
        <f>(AQ33+AI33)/2</f>
        <v>850</v>
      </c>
      <c r="AN33" s="241"/>
      <c r="AO33" s="241"/>
      <c r="AP33" s="241"/>
      <c r="AQ33" s="360">
        <v>1200</v>
      </c>
      <c r="AR33" s="195"/>
      <c r="AS33" s="195"/>
      <c r="AT33" s="361"/>
      <c r="AU33" s="241" t="s">
        <v>630</v>
      </c>
      <c r="AV33" s="241"/>
      <c r="AW33" s="241"/>
      <c r="AX33" s="243"/>
    </row>
    <row r="34" spans="1:50" ht="20.25"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t="s">
        <v>561</v>
      </c>
      <c r="AF34" s="241"/>
      <c r="AG34" s="241"/>
      <c r="AH34" s="241"/>
      <c r="AI34" s="240">
        <f>AI32/AI33*100</f>
        <v>103</v>
      </c>
      <c r="AJ34" s="241"/>
      <c r="AK34" s="241"/>
      <c r="AL34" s="241"/>
      <c r="AM34" s="240" t="s">
        <v>630</v>
      </c>
      <c r="AN34" s="241"/>
      <c r="AO34" s="241"/>
      <c r="AP34" s="241"/>
      <c r="AQ34" s="360" t="s">
        <v>630</v>
      </c>
      <c r="AR34" s="195"/>
      <c r="AS34" s="195"/>
      <c r="AT34" s="361"/>
      <c r="AU34" s="241" t="s">
        <v>632</v>
      </c>
      <c r="AV34" s="241"/>
      <c r="AW34" s="241"/>
      <c r="AX34" s="243"/>
    </row>
    <row r="35" spans="1:50" ht="34.5" customHeight="1" x14ac:dyDescent="0.15">
      <c r="A35" s="226" t="s">
        <v>537</v>
      </c>
      <c r="B35" s="227"/>
      <c r="C35" s="227"/>
      <c r="D35" s="227"/>
      <c r="E35" s="227"/>
      <c r="F35" s="228"/>
      <c r="G35" s="232" t="s">
        <v>628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0"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500</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4"/>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357</v>
      </c>
      <c r="AT38" s="133"/>
      <c r="AU38" s="187"/>
      <c r="AV38" s="187"/>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500</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501</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496</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499</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508</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526</v>
      </c>
      <c r="X70" s="252"/>
      <c r="Y70" s="257" t="s">
        <v>13</v>
      </c>
      <c r="Z70" s="257"/>
      <c r="AA70" s="258"/>
      <c r="AB70" s="259" t="s">
        <v>527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501</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5"/>
      <c r="AF77" s="916"/>
      <c r="AG77" s="916"/>
      <c r="AH77" s="916"/>
      <c r="AI77" s="915"/>
      <c r="AJ77" s="916"/>
      <c r="AK77" s="916"/>
      <c r="AL77" s="916"/>
      <c r="AM77" s="915"/>
      <c r="AN77" s="916"/>
      <c r="AO77" s="916"/>
      <c r="AP77" s="916"/>
      <c r="AQ77" s="360"/>
      <c r="AR77" s="195"/>
      <c r="AS77" s="195"/>
      <c r="AT77" s="361"/>
      <c r="AU77" s="241"/>
      <c r="AV77" s="241"/>
      <c r="AW77" s="241"/>
      <c r="AX77" s="243"/>
    </row>
    <row r="78" spans="1:50" ht="69.75" hidden="1" customHeight="1" x14ac:dyDescent="0.15">
      <c r="A78" s="358" t="s">
        <v>540</v>
      </c>
      <c r="B78" s="359"/>
      <c r="C78" s="359"/>
      <c r="D78" s="359"/>
      <c r="E78" s="356" t="s">
        <v>466</v>
      </c>
      <c r="F78" s="357"/>
      <c r="G78" s="58" t="s">
        <v>367</v>
      </c>
      <c r="H78" s="602"/>
      <c r="I78" s="603"/>
      <c r="J78" s="603"/>
      <c r="K78" s="603"/>
      <c r="L78" s="603"/>
      <c r="M78" s="603"/>
      <c r="N78" s="603"/>
      <c r="O78" s="604"/>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495</v>
      </c>
      <c r="AP79" s="306"/>
      <c r="AQ79" s="306"/>
      <c r="AR79" s="90" t="s">
        <v>493</v>
      </c>
      <c r="AS79" s="305"/>
      <c r="AT79" s="306"/>
      <c r="AU79" s="306"/>
      <c r="AV79" s="306"/>
      <c r="AW79" s="306"/>
      <c r="AX79" s="972"/>
    </row>
    <row r="80" spans="1:50" ht="18.75" hidden="1" customHeight="1" x14ac:dyDescent="0.15">
      <c r="A80" s="889" t="s">
        <v>267</v>
      </c>
      <c r="B80" s="538" t="s">
        <v>492</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476</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0"/>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0"/>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90"/>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0"/>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890"/>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0"/>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502</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503</v>
      </c>
      <c r="AR100" s="332"/>
      <c r="AS100" s="332"/>
      <c r="AT100" s="333"/>
      <c r="AU100" s="331" t="s">
        <v>504</v>
      </c>
      <c r="AV100" s="332"/>
      <c r="AW100" s="332"/>
      <c r="AX100" s="334"/>
    </row>
    <row r="101" spans="1:60" ht="23.25" customHeight="1" x14ac:dyDescent="0.15">
      <c r="A101" s="457"/>
      <c r="B101" s="458"/>
      <c r="C101" s="458"/>
      <c r="D101" s="458"/>
      <c r="E101" s="458"/>
      <c r="F101" s="459"/>
      <c r="G101" s="101" t="s">
        <v>562</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560</v>
      </c>
      <c r="AC101" s="483"/>
      <c r="AD101" s="483"/>
      <c r="AE101" s="240" t="s">
        <v>563</v>
      </c>
      <c r="AF101" s="241"/>
      <c r="AG101" s="241"/>
      <c r="AH101" s="242"/>
      <c r="AI101" s="240">
        <v>2</v>
      </c>
      <c r="AJ101" s="241"/>
      <c r="AK101" s="241"/>
      <c r="AL101" s="242"/>
      <c r="AM101" s="240">
        <v>2</v>
      </c>
      <c r="AN101" s="241"/>
      <c r="AO101" s="241"/>
      <c r="AP101" s="242"/>
      <c r="AQ101" s="240">
        <v>2</v>
      </c>
      <c r="AR101" s="241"/>
      <c r="AS101" s="241"/>
      <c r="AT101" s="242"/>
      <c r="AU101" s="240" t="s">
        <v>645</v>
      </c>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560</v>
      </c>
      <c r="AC102" s="483"/>
      <c r="AD102" s="483"/>
      <c r="AE102" s="453" t="s">
        <v>564</v>
      </c>
      <c r="AF102" s="453"/>
      <c r="AG102" s="453"/>
      <c r="AH102" s="453"/>
      <c r="AI102" s="453">
        <v>2</v>
      </c>
      <c r="AJ102" s="453"/>
      <c r="AK102" s="453"/>
      <c r="AL102" s="453"/>
      <c r="AM102" s="453">
        <v>2</v>
      </c>
      <c r="AN102" s="453"/>
      <c r="AO102" s="453"/>
      <c r="AP102" s="453"/>
      <c r="AQ102" s="238">
        <v>2</v>
      </c>
      <c r="AR102" s="239"/>
      <c r="AS102" s="239"/>
      <c r="AT102" s="335"/>
      <c r="AU102" s="238">
        <v>1</v>
      </c>
      <c r="AV102" s="239"/>
      <c r="AW102" s="239"/>
      <c r="AX102" s="335"/>
    </row>
    <row r="103" spans="1:60" ht="31.5" hidden="1" customHeight="1" x14ac:dyDescent="0.15">
      <c r="A103" s="454" t="s">
        <v>502</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503</v>
      </c>
      <c r="AR103" s="312"/>
      <c r="AS103" s="312"/>
      <c r="AT103" s="336"/>
      <c r="AU103" s="311" t="s">
        <v>504</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502</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503</v>
      </c>
      <c r="AR106" s="312"/>
      <c r="AS106" s="312"/>
      <c r="AT106" s="336"/>
      <c r="AU106" s="311" t="s">
        <v>504</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502</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503</v>
      </c>
      <c r="AR109" s="312"/>
      <c r="AS109" s="312"/>
      <c r="AT109" s="336"/>
      <c r="AU109" s="311" t="s">
        <v>504</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502</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503</v>
      </c>
      <c r="AR112" s="949"/>
      <c r="AS112" s="949"/>
      <c r="AT112" s="950"/>
      <c r="AU112" s="311" t="s">
        <v>504</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477</v>
      </c>
      <c r="AR115" s="552"/>
      <c r="AS115" s="552"/>
      <c r="AT115" s="552"/>
      <c r="AU115" s="552"/>
      <c r="AV115" s="552"/>
      <c r="AW115" s="552"/>
      <c r="AX115" s="553"/>
    </row>
    <row r="116" spans="1:50" ht="23.25" customHeight="1" x14ac:dyDescent="0.15">
      <c r="A116" s="474"/>
      <c r="B116" s="475"/>
      <c r="C116" s="475"/>
      <c r="D116" s="475"/>
      <c r="E116" s="475"/>
      <c r="F116" s="476"/>
      <c r="G116" s="425" t="s">
        <v>620</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565</v>
      </c>
      <c r="AC116" s="485"/>
      <c r="AD116" s="486"/>
      <c r="AE116" s="453" t="s">
        <v>547</v>
      </c>
      <c r="AF116" s="453"/>
      <c r="AG116" s="453"/>
      <c r="AH116" s="453"/>
      <c r="AI116" s="453">
        <v>7492013</v>
      </c>
      <c r="AJ116" s="453"/>
      <c r="AK116" s="453"/>
      <c r="AL116" s="453"/>
      <c r="AM116" s="453">
        <v>7152000</v>
      </c>
      <c r="AN116" s="453"/>
      <c r="AO116" s="453"/>
      <c r="AP116" s="453"/>
      <c r="AQ116" s="240">
        <f>11266000/2</f>
        <v>5633000</v>
      </c>
      <c r="AR116" s="241"/>
      <c r="AS116" s="241"/>
      <c r="AT116" s="241"/>
      <c r="AU116" s="241"/>
      <c r="AV116" s="241"/>
      <c r="AW116" s="241"/>
      <c r="AX116" s="243"/>
    </row>
    <row r="117" spans="1:50" ht="36"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566</v>
      </c>
      <c r="AC117" s="500"/>
      <c r="AD117" s="501"/>
      <c r="AE117" s="549" t="s">
        <v>547</v>
      </c>
      <c r="AF117" s="549"/>
      <c r="AG117" s="549"/>
      <c r="AH117" s="549"/>
      <c r="AI117" s="549" t="s">
        <v>567</v>
      </c>
      <c r="AJ117" s="549"/>
      <c r="AK117" s="549"/>
      <c r="AL117" s="549"/>
      <c r="AM117" s="549" t="s">
        <v>568</v>
      </c>
      <c r="AN117" s="549"/>
      <c r="AO117" s="549"/>
      <c r="AP117" s="549"/>
      <c r="AQ117" s="549" t="s">
        <v>625</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477</v>
      </c>
      <c r="AR118" s="552"/>
      <c r="AS118" s="552"/>
      <c r="AT118" s="552"/>
      <c r="AU118" s="552"/>
      <c r="AV118" s="552"/>
      <c r="AW118" s="552"/>
      <c r="AX118" s="553"/>
    </row>
    <row r="119" spans="1:50" ht="23.25" hidden="1" customHeight="1" x14ac:dyDescent="0.15">
      <c r="A119" s="474"/>
      <c r="B119" s="475"/>
      <c r="C119" s="475"/>
      <c r="D119" s="475"/>
      <c r="E119" s="475"/>
      <c r="F119" s="476"/>
      <c r="G119" s="425" t="s">
        <v>513</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512</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477</v>
      </c>
      <c r="AR121" s="552"/>
      <c r="AS121" s="552"/>
      <c r="AT121" s="552"/>
      <c r="AU121" s="552"/>
      <c r="AV121" s="552"/>
      <c r="AW121" s="552"/>
      <c r="AX121" s="553"/>
    </row>
    <row r="122" spans="1:50" ht="23.25" hidden="1" customHeight="1" x14ac:dyDescent="0.15">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477</v>
      </c>
      <c r="AR124" s="552"/>
      <c r="AS124" s="552"/>
      <c r="AT124" s="552"/>
      <c r="AU124" s="552"/>
      <c r="AV124" s="552"/>
      <c r="AW124" s="552"/>
      <c r="AX124" s="553"/>
    </row>
    <row r="125" spans="1:50" ht="23.25" hidden="1" customHeight="1" x14ac:dyDescent="0.15">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512</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477</v>
      </c>
      <c r="AR127" s="552"/>
      <c r="AS127" s="552"/>
      <c r="AT127" s="552"/>
      <c r="AU127" s="552"/>
      <c r="AV127" s="552"/>
      <c r="AW127" s="552"/>
      <c r="AX127" s="553"/>
    </row>
    <row r="128" spans="1:50" ht="23.25" hidden="1" customHeight="1" x14ac:dyDescent="0.15">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512</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569</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570</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561</v>
      </c>
      <c r="AR133" s="187"/>
      <c r="AS133" s="132" t="s">
        <v>357</v>
      </c>
      <c r="AT133" s="133"/>
      <c r="AU133" s="188" t="s">
        <v>561</v>
      </c>
      <c r="AV133" s="188"/>
      <c r="AW133" s="132" t="s">
        <v>301</v>
      </c>
      <c r="AX133" s="171"/>
    </row>
    <row r="134" spans="1:50" ht="34.5" customHeight="1" x14ac:dyDescent="0.15">
      <c r="A134" s="145"/>
      <c r="B134" s="141"/>
      <c r="C134" s="140"/>
      <c r="D134" s="141"/>
      <c r="E134" s="140"/>
      <c r="F134" s="214"/>
      <c r="G134" s="100" t="s">
        <v>571</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561</v>
      </c>
      <c r="AC134" s="193"/>
      <c r="AD134" s="193"/>
      <c r="AE134" s="194" t="s">
        <v>561</v>
      </c>
      <c r="AF134" s="195"/>
      <c r="AG134" s="195"/>
      <c r="AH134" s="195"/>
      <c r="AI134" s="194" t="s">
        <v>575</v>
      </c>
      <c r="AJ134" s="195"/>
      <c r="AK134" s="195"/>
      <c r="AL134" s="195"/>
      <c r="AM134" s="194" t="s">
        <v>561</v>
      </c>
      <c r="AN134" s="195"/>
      <c r="AO134" s="195"/>
      <c r="AP134" s="195"/>
      <c r="AQ134" s="194" t="s">
        <v>561</v>
      </c>
      <c r="AR134" s="195"/>
      <c r="AS134" s="195"/>
      <c r="AT134" s="195"/>
      <c r="AU134" s="194" t="s">
        <v>575</v>
      </c>
      <c r="AV134" s="195"/>
      <c r="AW134" s="195"/>
      <c r="AX134" s="196"/>
    </row>
    <row r="135" spans="1:50" ht="34.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574</v>
      </c>
      <c r="AC135" s="201"/>
      <c r="AD135" s="201"/>
      <c r="AE135" s="194" t="s">
        <v>564</v>
      </c>
      <c r="AF135" s="195"/>
      <c r="AG135" s="195"/>
      <c r="AH135" s="195"/>
      <c r="AI135" s="194" t="s">
        <v>575</v>
      </c>
      <c r="AJ135" s="195"/>
      <c r="AK135" s="195"/>
      <c r="AL135" s="195"/>
      <c r="AM135" s="194" t="s">
        <v>561</v>
      </c>
      <c r="AN135" s="195"/>
      <c r="AO135" s="195"/>
      <c r="AP135" s="195"/>
      <c r="AQ135" s="194" t="s">
        <v>564</v>
      </c>
      <c r="AR135" s="195"/>
      <c r="AS135" s="195"/>
      <c r="AT135" s="195"/>
      <c r="AU135" s="194" t="s">
        <v>564</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383</v>
      </c>
      <c r="H152" s="129"/>
      <c r="I152" s="129"/>
      <c r="J152" s="129"/>
      <c r="K152" s="129"/>
      <c r="L152" s="129"/>
      <c r="M152" s="129"/>
      <c r="N152" s="129"/>
      <c r="O152" s="129"/>
      <c r="P152" s="130"/>
      <c r="Q152" s="160" t="s">
        <v>485</v>
      </c>
      <c r="R152" s="129"/>
      <c r="S152" s="129"/>
      <c r="T152" s="129"/>
      <c r="U152" s="129"/>
      <c r="V152" s="129"/>
      <c r="W152" s="129"/>
      <c r="X152" s="129"/>
      <c r="Y152" s="129"/>
      <c r="Z152" s="129"/>
      <c r="AA152" s="129"/>
      <c r="AB152" s="128" t="s">
        <v>486</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572</v>
      </c>
      <c r="H154" s="101"/>
      <c r="I154" s="101"/>
      <c r="J154" s="101"/>
      <c r="K154" s="101"/>
      <c r="L154" s="101"/>
      <c r="M154" s="101"/>
      <c r="N154" s="101"/>
      <c r="O154" s="101"/>
      <c r="P154" s="102"/>
      <c r="Q154" s="124" t="s">
        <v>573</v>
      </c>
      <c r="R154" s="101"/>
      <c r="S154" s="101"/>
      <c r="T154" s="101"/>
      <c r="U154" s="101"/>
      <c r="V154" s="101"/>
      <c r="W154" s="101"/>
      <c r="X154" s="101"/>
      <c r="Y154" s="101"/>
      <c r="Z154" s="101"/>
      <c r="AA154" s="134"/>
      <c r="AB154" s="148" t="s">
        <v>561</v>
      </c>
      <c r="AC154" s="149"/>
      <c r="AD154" s="149"/>
      <c r="AE154" s="154" t="s">
        <v>561</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573</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485</v>
      </c>
      <c r="R159" s="129"/>
      <c r="S159" s="129"/>
      <c r="T159" s="129"/>
      <c r="U159" s="129"/>
      <c r="V159" s="129"/>
      <c r="W159" s="129"/>
      <c r="X159" s="129"/>
      <c r="Y159" s="129"/>
      <c r="Z159" s="129"/>
      <c r="AA159" s="129"/>
      <c r="AB159" s="128" t="s">
        <v>486</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485</v>
      </c>
      <c r="R166" s="129"/>
      <c r="S166" s="129"/>
      <c r="T166" s="129"/>
      <c r="U166" s="129"/>
      <c r="V166" s="129"/>
      <c r="W166" s="129"/>
      <c r="X166" s="129"/>
      <c r="Y166" s="129"/>
      <c r="Z166" s="129"/>
      <c r="AA166" s="129"/>
      <c r="AB166" s="128" t="s">
        <v>486</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485</v>
      </c>
      <c r="R173" s="129"/>
      <c r="S173" s="129"/>
      <c r="T173" s="129"/>
      <c r="U173" s="129"/>
      <c r="V173" s="129"/>
      <c r="W173" s="129"/>
      <c r="X173" s="129"/>
      <c r="Y173" s="129"/>
      <c r="Z173" s="129"/>
      <c r="AA173" s="129"/>
      <c r="AB173" s="128" t="s">
        <v>486</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485</v>
      </c>
      <c r="R180" s="129"/>
      <c r="S180" s="129"/>
      <c r="T180" s="129"/>
      <c r="U180" s="129"/>
      <c r="V180" s="129"/>
      <c r="W180" s="129"/>
      <c r="X180" s="129"/>
      <c r="Y180" s="129"/>
      <c r="Z180" s="129"/>
      <c r="AA180" s="129"/>
      <c r="AB180" s="128" t="s">
        <v>486</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643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485</v>
      </c>
      <c r="R212" s="129"/>
      <c r="S212" s="129"/>
      <c r="T212" s="129"/>
      <c r="U212" s="129"/>
      <c r="V212" s="129"/>
      <c r="W212" s="129"/>
      <c r="X212" s="129"/>
      <c r="Y212" s="129"/>
      <c r="Z212" s="129"/>
      <c r="AA212" s="129"/>
      <c r="AB212" s="128" t="s">
        <v>486</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485</v>
      </c>
      <c r="R219" s="129"/>
      <c r="S219" s="129"/>
      <c r="T219" s="129"/>
      <c r="U219" s="129"/>
      <c r="V219" s="129"/>
      <c r="W219" s="129"/>
      <c r="X219" s="129"/>
      <c r="Y219" s="129"/>
      <c r="Z219" s="129"/>
      <c r="AA219" s="129"/>
      <c r="AB219" s="128" t="s">
        <v>486</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485</v>
      </c>
      <c r="R226" s="129"/>
      <c r="S226" s="129"/>
      <c r="T226" s="129"/>
      <c r="U226" s="129"/>
      <c r="V226" s="129"/>
      <c r="W226" s="129"/>
      <c r="X226" s="129"/>
      <c r="Y226" s="129"/>
      <c r="Z226" s="129"/>
      <c r="AA226" s="129"/>
      <c r="AB226" s="128" t="s">
        <v>486</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485</v>
      </c>
      <c r="R233" s="129"/>
      <c r="S233" s="129"/>
      <c r="T233" s="129"/>
      <c r="U233" s="129"/>
      <c r="V233" s="129"/>
      <c r="W233" s="129"/>
      <c r="X233" s="129"/>
      <c r="Y233" s="129"/>
      <c r="Z233" s="129"/>
      <c r="AA233" s="129"/>
      <c r="AB233" s="128" t="s">
        <v>486</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485</v>
      </c>
      <c r="R240" s="129"/>
      <c r="S240" s="129"/>
      <c r="T240" s="129"/>
      <c r="U240" s="129"/>
      <c r="V240" s="129"/>
      <c r="W240" s="129"/>
      <c r="X240" s="129"/>
      <c r="Y240" s="129"/>
      <c r="Z240" s="129"/>
      <c r="AA240" s="129"/>
      <c r="AB240" s="128" t="s">
        <v>486</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485</v>
      </c>
      <c r="R272" s="129"/>
      <c r="S272" s="129"/>
      <c r="T272" s="129"/>
      <c r="U272" s="129"/>
      <c r="V272" s="129"/>
      <c r="W272" s="129"/>
      <c r="X272" s="129"/>
      <c r="Y272" s="129"/>
      <c r="Z272" s="129"/>
      <c r="AA272" s="129"/>
      <c r="AB272" s="128" t="s">
        <v>486</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485</v>
      </c>
      <c r="R279" s="129"/>
      <c r="S279" s="129"/>
      <c r="T279" s="129"/>
      <c r="U279" s="129"/>
      <c r="V279" s="129"/>
      <c r="W279" s="129"/>
      <c r="X279" s="129"/>
      <c r="Y279" s="129"/>
      <c r="Z279" s="129"/>
      <c r="AA279" s="129"/>
      <c r="AB279" s="128" t="s">
        <v>486</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485</v>
      </c>
      <c r="R286" s="129"/>
      <c r="S286" s="129"/>
      <c r="T286" s="129"/>
      <c r="U286" s="129"/>
      <c r="V286" s="129"/>
      <c r="W286" s="129"/>
      <c r="X286" s="129"/>
      <c r="Y286" s="129"/>
      <c r="Z286" s="129"/>
      <c r="AA286" s="129"/>
      <c r="AB286" s="128" t="s">
        <v>486</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485</v>
      </c>
      <c r="R293" s="129"/>
      <c r="S293" s="129"/>
      <c r="T293" s="129"/>
      <c r="U293" s="129"/>
      <c r="V293" s="129"/>
      <c r="W293" s="129"/>
      <c r="X293" s="129"/>
      <c r="Y293" s="129"/>
      <c r="Z293" s="129"/>
      <c r="AA293" s="129"/>
      <c r="AB293" s="128" t="s">
        <v>486</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485</v>
      </c>
      <c r="R300" s="129"/>
      <c r="S300" s="129"/>
      <c r="T300" s="129"/>
      <c r="U300" s="129"/>
      <c r="V300" s="129"/>
      <c r="W300" s="129"/>
      <c r="X300" s="129"/>
      <c r="Y300" s="129"/>
      <c r="Z300" s="129"/>
      <c r="AA300" s="129"/>
      <c r="AB300" s="128" t="s">
        <v>486</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485</v>
      </c>
      <c r="R332" s="129"/>
      <c r="S332" s="129"/>
      <c r="T332" s="129"/>
      <c r="U332" s="129"/>
      <c r="V332" s="129"/>
      <c r="W332" s="129"/>
      <c r="X332" s="129"/>
      <c r="Y332" s="129"/>
      <c r="Z332" s="129"/>
      <c r="AA332" s="129"/>
      <c r="AB332" s="128" t="s">
        <v>486</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485</v>
      </c>
      <c r="R339" s="129"/>
      <c r="S339" s="129"/>
      <c r="T339" s="129"/>
      <c r="U339" s="129"/>
      <c r="V339" s="129"/>
      <c r="W339" s="129"/>
      <c r="X339" s="129"/>
      <c r="Y339" s="129"/>
      <c r="Z339" s="129"/>
      <c r="AA339" s="129"/>
      <c r="AB339" s="128" t="s">
        <v>486</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485</v>
      </c>
      <c r="R346" s="129"/>
      <c r="S346" s="129"/>
      <c r="T346" s="129"/>
      <c r="U346" s="129"/>
      <c r="V346" s="129"/>
      <c r="W346" s="129"/>
      <c r="X346" s="129"/>
      <c r="Y346" s="129"/>
      <c r="Z346" s="129"/>
      <c r="AA346" s="129"/>
      <c r="AB346" s="128" t="s">
        <v>486</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485</v>
      </c>
      <c r="R353" s="129"/>
      <c r="S353" s="129"/>
      <c r="T353" s="129"/>
      <c r="U353" s="129"/>
      <c r="V353" s="129"/>
      <c r="W353" s="129"/>
      <c r="X353" s="129"/>
      <c r="Y353" s="129"/>
      <c r="Z353" s="129"/>
      <c r="AA353" s="129"/>
      <c r="AB353" s="128" t="s">
        <v>486</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485</v>
      </c>
      <c r="R360" s="129"/>
      <c r="S360" s="129"/>
      <c r="T360" s="129"/>
      <c r="U360" s="129"/>
      <c r="V360" s="129"/>
      <c r="W360" s="129"/>
      <c r="X360" s="129"/>
      <c r="Y360" s="129"/>
      <c r="Z360" s="129"/>
      <c r="AA360" s="129"/>
      <c r="AB360" s="128" t="s">
        <v>486</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485</v>
      </c>
      <c r="R392" s="129"/>
      <c r="S392" s="129"/>
      <c r="T392" s="129"/>
      <c r="U392" s="129"/>
      <c r="V392" s="129"/>
      <c r="W392" s="129"/>
      <c r="X392" s="129"/>
      <c r="Y392" s="129"/>
      <c r="Z392" s="129"/>
      <c r="AA392" s="129"/>
      <c r="AB392" s="128" t="s">
        <v>486</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485</v>
      </c>
      <c r="R399" s="129"/>
      <c r="S399" s="129"/>
      <c r="T399" s="129"/>
      <c r="U399" s="129"/>
      <c r="V399" s="129"/>
      <c r="W399" s="129"/>
      <c r="X399" s="129"/>
      <c r="Y399" s="129"/>
      <c r="Z399" s="129"/>
      <c r="AA399" s="129"/>
      <c r="AB399" s="128" t="s">
        <v>486</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485</v>
      </c>
      <c r="R406" s="129"/>
      <c r="S406" s="129"/>
      <c r="T406" s="129"/>
      <c r="U406" s="129"/>
      <c r="V406" s="129"/>
      <c r="W406" s="129"/>
      <c r="X406" s="129"/>
      <c r="Y406" s="129"/>
      <c r="Z406" s="129"/>
      <c r="AA406" s="129"/>
      <c r="AB406" s="128" t="s">
        <v>486</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485</v>
      </c>
      <c r="R413" s="129"/>
      <c r="S413" s="129"/>
      <c r="T413" s="129"/>
      <c r="U413" s="129"/>
      <c r="V413" s="129"/>
      <c r="W413" s="129"/>
      <c r="X413" s="129"/>
      <c r="Y413" s="129"/>
      <c r="Z413" s="129"/>
      <c r="AA413" s="129"/>
      <c r="AB413" s="128" t="s">
        <v>486</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485</v>
      </c>
      <c r="R420" s="129"/>
      <c r="S420" s="129"/>
      <c r="T420" s="129"/>
      <c r="U420" s="129"/>
      <c r="V420" s="129"/>
      <c r="W420" s="129"/>
      <c r="X420" s="129"/>
      <c r="Y420" s="129"/>
      <c r="Z420" s="129"/>
      <c r="AA420" s="129"/>
      <c r="AB420" s="128" t="s">
        <v>486</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6"/>
      <c r="E430" s="208" t="s">
        <v>390</v>
      </c>
      <c r="F430" s="209"/>
      <c r="G430" s="923" t="s">
        <v>386</v>
      </c>
      <c r="H430" s="122"/>
      <c r="I430" s="122"/>
      <c r="J430" s="924" t="s">
        <v>547</v>
      </c>
      <c r="K430" s="925"/>
      <c r="L430" s="925"/>
      <c r="M430" s="925"/>
      <c r="N430" s="925"/>
      <c r="O430" s="925"/>
      <c r="P430" s="925"/>
      <c r="Q430" s="925"/>
      <c r="R430" s="925"/>
      <c r="S430" s="925"/>
      <c r="T430" s="926"/>
      <c r="U430" s="603" t="s">
        <v>644</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474</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572</v>
      </c>
      <c r="AF432" s="188"/>
      <c r="AG432" s="132" t="s">
        <v>357</v>
      </c>
      <c r="AH432" s="133"/>
      <c r="AI432" s="183"/>
      <c r="AJ432" s="183"/>
      <c r="AK432" s="183"/>
      <c r="AL432" s="161"/>
      <c r="AM432" s="183"/>
      <c r="AN432" s="183"/>
      <c r="AO432" s="183"/>
      <c r="AP432" s="161"/>
      <c r="AQ432" s="605" t="s">
        <v>580</v>
      </c>
      <c r="AR432" s="188"/>
      <c r="AS432" s="132" t="s">
        <v>357</v>
      </c>
      <c r="AT432" s="133"/>
      <c r="AU432" s="188" t="s">
        <v>573</v>
      </c>
      <c r="AV432" s="188"/>
      <c r="AW432" s="132" t="s">
        <v>301</v>
      </c>
      <c r="AX432" s="171"/>
    </row>
    <row r="433" spans="1:50" ht="23.25" customHeight="1" x14ac:dyDescent="0.15">
      <c r="A433" s="145"/>
      <c r="B433" s="141"/>
      <c r="C433" s="140"/>
      <c r="D433" s="141"/>
      <c r="E433" s="362"/>
      <c r="F433" s="363"/>
      <c r="G433" s="100" t="s">
        <v>564</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572</v>
      </c>
      <c r="AC433" s="201"/>
      <c r="AD433" s="201"/>
      <c r="AE433" s="360" t="s">
        <v>561</v>
      </c>
      <c r="AF433" s="195"/>
      <c r="AG433" s="195"/>
      <c r="AH433" s="195"/>
      <c r="AI433" s="360" t="s">
        <v>578</v>
      </c>
      <c r="AJ433" s="195"/>
      <c r="AK433" s="195"/>
      <c r="AL433" s="195"/>
      <c r="AM433" s="360" t="s">
        <v>561</v>
      </c>
      <c r="AN433" s="195"/>
      <c r="AO433" s="195"/>
      <c r="AP433" s="361"/>
      <c r="AQ433" s="360" t="s">
        <v>580</v>
      </c>
      <c r="AR433" s="195"/>
      <c r="AS433" s="195"/>
      <c r="AT433" s="361"/>
      <c r="AU433" s="195" t="s">
        <v>575</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561</v>
      </c>
      <c r="AC434" s="193"/>
      <c r="AD434" s="193"/>
      <c r="AE434" s="360" t="s">
        <v>577</v>
      </c>
      <c r="AF434" s="195"/>
      <c r="AG434" s="195"/>
      <c r="AH434" s="361"/>
      <c r="AI434" s="360" t="s">
        <v>575</v>
      </c>
      <c r="AJ434" s="195"/>
      <c r="AK434" s="195"/>
      <c r="AL434" s="195"/>
      <c r="AM434" s="360" t="s">
        <v>579</v>
      </c>
      <c r="AN434" s="195"/>
      <c r="AO434" s="195"/>
      <c r="AP434" s="361"/>
      <c r="AQ434" s="360" t="s">
        <v>581</v>
      </c>
      <c r="AR434" s="195"/>
      <c r="AS434" s="195"/>
      <c r="AT434" s="361"/>
      <c r="AU434" s="195" t="s">
        <v>561</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561</v>
      </c>
      <c r="AF435" s="195"/>
      <c r="AG435" s="195"/>
      <c r="AH435" s="361"/>
      <c r="AI435" s="360" t="s">
        <v>572</v>
      </c>
      <c r="AJ435" s="195"/>
      <c r="AK435" s="195"/>
      <c r="AL435" s="195"/>
      <c r="AM435" s="360" t="s">
        <v>561</v>
      </c>
      <c r="AN435" s="195"/>
      <c r="AO435" s="195"/>
      <c r="AP435" s="361"/>
      <c r="AQ435" s="360" t="s">
        <v>582</v>
      </c>
      <c r="AR435" s="195"/>
      <c r="AS435" s="195"/>
      <c r="AT435" s="361"/>
      <c r="AU435" s="195" t="s">
        <v>575</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474</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474</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474</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474</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474</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575</v>
      </c>
      <c r="AF457" s="188"/>
      <c r="AG457" s="132" t="s">
        <v>357</v>
      </c>
      <c r="AH457" s="133"/>
      <c r="AI457" s="183"/>
      <c r="AJ457" s="183"/>
      <c r="AK457" s="183"/>
      <c r="AL457" s="161"/>
      <c r="AM457" s="183"/>
      <c r="AN457" s="183"/>
      <c r="AO457" s="183"/>
      <c r="AP457" s="161"/>
      <c r="AQ457" s="605" t="s">
        <v>582</v>
      </c>
      <c r="AR457" s="188"/>
      <c r="AS457" s="132" t="s">
        <v>357</v>
      </c>
      <c r="AT457" s="133"/>
      <c r="AU457" s="188" t="s">
        <v>561</v>
      </c>
      <c r="AV457" s="188"/>
      <c r="AW457" s="132" t="s">
        <v>301</v>
      </c>
      <c r="AX457" s="171"/>
    </row>
    <row r="458" spans="1:50" ht="23.25" customHeight="1" x14ac:dyDescent="0.15">
      <c r="A458" s="145"/>
      <c r="B458" s="141"/>
      <c r="C458" s="140"/>
      <c r="D458" s="141"/>
      <c r="E458" s="362"/>
      <c r="F458" s="363"/>
      <c r="G458" s="100" t="s">
        <v>576</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572</v>
      </c>
      <c r="AC458" s="201"/>
      <c r="AD458" s="201"/>
      <c r="AE458" s="360" t="s">
        <v>561</v>
      </c>
      <c r="AF458" s="195"/>
      <c r="AG458" s="195"/>
      <c r="AH458" s="195"/>
      <c r="AI458" s="360" t="s">
        <v>561</v>
      </c>
      <c r="AJ458" s="195"/>
      <c r="AK458" s="195"/>
      <c r="AL458" s="195"/>
      <c r="AM458" s="360" t="s">
        <v>575</v>
      </c>
      <c r="AN458" s="195"/>
      <c r="AO458" s="195"/>
      <c r="AP458" s="361"/>
      <c r="AQ458" s="360" t="s">
        <v>561</v>
      </c>
      <c r="AR458" s="195"/>
      <c r="AS458" s="195"/>
      <c r="AT458" s="361"/>
      <c r="AU458" s="195" t="s">
        <v>582</v>
      </c>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573</v>
      </c>
      <c r="AC459" s="193"/>
      <c r="AD459" s="193"/>
      <c r="AE459" s="360" t="s">
        <v>583</v>
      </c>
      <c r="AF459" s="195"/>
      <c r="AG459" s="195"/>
      <c r="AH459" s="361"/>
      <c r="AI459" s="360" t="s">
        <v>584</v>
      </c>
      <c r="AJ459" s="195"/>
      <c r="AK459" s="195"/>
      <c r="AL459" s="195"/>
      <c r="AM459" s="360" t="s">
        <v>561</v>
      </c>
      <c r="AN459" s="195"/>
      <c r="AO459" s="195"/>
      <c r="AP459" s="361"/>
      <c r="AQ459" s="360" t="s">
        <v>561</v>
      </c>
      <c r="AR459" s="195"/>
      <c r="AS459" s="195"/>
      <c r="AT459" s="361"/>
      <c r="AU459" s="195" t="s">
        <v>573</v>
      </c>
      <c r="AV459" s="195"/>
      <c r="AW459" s="195"/>
      <c r="AX459" s="196"/>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561</v>
      </c>
      <c r="AF460" s="195"/>
      <c r="AG460" s="195"/>
      <c r="AH460" s="361"/>
      <c r="AI460" s="360" t="s">
        <v>561</v>
      </c>
      <c r="AJ460" s="195"/>
      <c r="AK460" s="195"/>
      <c r="AL460" s="195"/>
      <c r="AM460" s="360" t="s">
        <v>585</v>
      </c>
      <c r="AN460" s="195"/>
      <c r="AO460" s="195"/>
      <c r="AP460" s="361"/>
      <c r="AQ460" s="360" t="s">
        <v>572</v>
      </c>
      <c r="AR460" s="195"/>
      <c r="AS460" s="195"/>
      <c r="AT460" s="361"/>
      <c r="AU460" s="195" t="s">
        <v>586</v>
      </c>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474</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474</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474</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474</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580</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474</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474</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474</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474</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474</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474</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474</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474</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474</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474</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474</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474</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474</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474</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474</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474</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474</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474</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474</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474</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474</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474</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474</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474</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474</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474</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474</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474</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474</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474</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474</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474</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474</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474</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474</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474</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474</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474</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474</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474</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6.25"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72.7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545</v>
      </c>
      <c r="AE702" s="369"/>
      <c r="AF702" s="369"/>
      <c r="AG702" s="411" t="s">
        <v>589</v>
      </c>
      <c r="AH702" s="412"/>
      <c r="AI702" s="412"/>
      <c r="AJ702" s="412"/>
      <c r="AK702" s="412"/>
      <c r="AL702" s="412"/>
      <c r="AM702" s="412"/>
      <c r="AN702" s="412"/>
      <c r="AO702" s="412"/>
      <c r="AP702" s="412"/>
      <c r="AQ702" s="412"/>
      <c r="AR702" s="412"/>
      <c r="AS702" s="412"/>
      <c r="AT702" s="412"/>
      <c r="AU702" s="412"/>
      <c r="AV702" s="412"/>
      <c r="AW702" s="412"/>
      <c r="AX702" s="413"/>
    </row>
    <row r="703" spans="1:50" ht="72.7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545</v>
      </c>
      <c r="AE703" s="349"/>
      <c r="AF703" s="349"/>
      <c r="AG703" s="118" t="s">
        <v>590</v>
      </c>
      <c r="AH703" s="119"/>
      <c r="AI703" s="119"/>
      <c r="AJ703" s="119"/>
      <c r="AK703" s="119"/>
      <c r="AL703" s="119"/>
      <c r="AM703" s="119"/>
      <c r="AN703" s="119"/>
      <c r="AO703" s="119"/>
      <c r="AP703" s="119"/>
      <c r="AQ703" s="119"/>
      <c r="AR703" s="119"/>
      <c r="AS703" s="119"/>
      <c r="AT703" s="119"/>
      <c r="AU703" s="119"/>
      <c r="AV703" s="119"/>
      <c r="AW703" s="119"/>
      <c r="AX703" s="120"/>
    </row>
    <row r="704" spans="1:50" ht="8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545</v>
      </c>
      <c r="AE704" s="808"/>
      <c r="AF704" s="808"/>
      <c r="AG704" s="135" t="s">
        <v>591</v>
      </c>
      <c r="AH704" s="104"/>
      <c r="AI704" s="104"/>
      <c r="AJ704" s="104"/>
      <c r="AK704" s="104"/>
      <c r="AL704" s="104"/>
      <c r="AM704" s="104"/>
      <c r="AN704" s="104"/>
      <c r="AO704" s="104"/>
      <c r="AP704" s="104"/>
      <c r="AQ704" s="104"/>
      <c r="AR704" s="104"/>
      <c r="AS704" s="104"/>
      <c r="AT704" s="104"/>
      <c r="AU704" s="104"/>
      <c r="AV704" s="104"/>
      <c r="AW704" s="104"/>
      <c r="AX704" s="202"/>
    </row>
    <row r="705" spans="1:50" ht="33"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623</v>
      </c>
      <c r="AE705" s="739"/>
      <c r="AF705" s="739"/>
      <c r="AG705" s="124" t="s">
        <v>621</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19"/>
      <c r="D706" s="820"/>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592</v>
      </c>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5.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593</v>
      </c>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25.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594</v>
      </c>
      <c r="AE708" s="629"/>
      <c r="AF708" s="629"/>
      <c r="AG708" s="767" t="s">
        <v>585</v>
      </c>
      <c r="AH708" s="768"/>
      <c r="AI708" s="768"/>
      <c r="AJ708" s="768"/>
      <c r="AK708" s="768"/>
      <c r="AL708" s="768"/>
      <c r="AM708" s="768"/>
      <c r="AN708" s="768"/>
      <c r="AO708" s="768"/>
      <c r="AP708" s="768"/>
      <c r="AQ708" s="768"/>
      <c r="AR708" s="768"/>
      <c r="AS708" s="768"/>
      <c r="AT708" s="768"/>
      <c r="AU708" s="768"/>
      <c r="AV708" s="768"/>
      <c r="AW708" s="768"/>
      <c r="AX708" s="769"/>
    </row>
    <row r="709" spans="1:50" ht="39.7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545</v>
      </c>
      <c r="AE709" s="349"/>
      <c r="AF709" s="349"/>
      <c r="AG709" s="118" t="s">
        <v>595</v>
      </c>
      <c r="AH709" s="119"/>
      <c r="AI709" s="119"/>
      <c r="AJ709" s="119"/>
      <c r="AK709" s="119"/>
      <c r="AL709" s="119"/>
      <c r="AM709" s="119"/>
      <c r="AN709" s="119"/>
      <c r="AO709" s="119"/>
      <c r="AP709" s="119"/>
      <c r="AQ709" s="119"/>
      <c r="AR709" s="119"/>
      <c r="AS709" s="119"/>
      <c r="AT709" s="119"/>
      <c r="AU709" s="119"/>
      <c r="AV709" s="119"/>
      <c r="AW709" s="119"/>
      <c r="AX709" s="120"/>
    </row>
    <row r="710" spans="1:50" ht="25.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594</v>
      </c>
      <c r="AE710" s="349"/>
      <c r="AF710" s="349"/>
      <c r="AG710" s="118" t="s">
        <v>564</v>
      </c>
      <c r="AH710" s="119"/>
      <c r="AI710" s="119"/>
      <c r="AJ710" s="119"/>
      <c r="AK710" s="119"/>
      <c r="AL710" s="119"/>
      <c r="AM710" s="119"/>
      <c r="AN710" s="119"/>
      <c r="AO710" s="119"/>
      <c r="AP710" s="119"/>
      <c r="AQ710" s="119"/>
      <c r="AR710" s="119"/>
      <c r="AS710" s="119"/>
      <c r="AT710" s="119"/>
      <c r="AU710" s="119"/>
      <c r="AV710" s="119"/>
      <c r="AW710" s="119"/>
      <c r="AX710" s="120"/>
    </row>
    <row r="711" spans="1:50" ht="39.7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545</v>
      </c>
      <c r="AE711" s="349"/>
      <c r="AF711" s="349"/>
      <c r="AG711" s="118" t="s">
        <v>596</v>
      </c>
      <c r="AH711" s="119"/>
      <c r="AI711" s="119"/>
      <c r="AJ711" s="119"/>
      <c r="AK711" s="119"/>
      <c r="AL711" s="119"/>
      <c r="AM711" s="119"/>
      <c r="AN711" s="119"/>
      <c r="AO711" s="119"/>
      <c r="AP711" s="119"/>
      <c r="AQ711" s="119"/>
      <c r="AR711" s="119"/>
      <c r="AS711" s="119"/>
      <c r="AT711" s="119"/>
      <c r="AU711" s="119"/>
      <c r="AV711" s="119"/>
      <c r="AW711" s="119"/>
      <c r="AX711" s="120"/>
    </row>
    <row r="712" spans="1:50" ht="25.5" customHeight="1" x14ac:dyDescent="0.15">
      <c r="A712" s="668"/>
      <c r="B712" s="670"/>
      <c r="C712" s="423" t="s">
        <v>497</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594</v>
      </c>
      <c r="AE712" s="808"/>
      <c r="AF712" s="808"/>
      <c r="AG712" s="835" t="s">
        <v>572</v>
      </c>
      <c r="AH712" s="836"/>
      <c r="AI712" s="836"/>
      <c r="AJ712" s="836"/>
      <c r="AK712" s="836"/>
      <c r="AL712" s="836"/>
      <c r="AM712" s="836"/>
      <c r="AN712" s="836"/>
      <c r="AO712" s="836"/>
      <c r="AP712" s="836"/>
      <c r="AQ712" s="836"/>
      <c r="AR712" s="836"/>
      <c r="AS712" s="836"/>
      <c r="AT712" s="836"/>
      <c r="AU712" s="836"/>
      <c r="AV712" s="836"/>
      <c r="AW712" s="836"/>
      <c r="AX712" s="837"/>
    </row>
    <row r="713" spans="1:50" ht="25.5" customHeight="1" x14ac:dyDescent="0.15">
      <c r="A713" s="668"/>
      <c r="B713" s="670"/>
      <c r="C713" s="973" t="s">
        <v>498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594</v>
      </c>
      <c r="AE713" s="349"/>
      <c r="AF713" s="685"/>
      <c r="AG713" s="118" t="s">
        <v>585</v>
      </c>
      <c r="AH713" s="119"/>
      <c r="AI713" s="119"/>
      <c r="AJ713" s="119"/>
      <c r="AK713" s="119"/>
      <c r="AL713" s="119"/>
      <c r="AM713" s="119"/>
      <c r="AN713" s="119"/>
      <c r="AO713" s="119"/>
      <c r="AP713" s="119"/>
      <c r="AQ713" s="119"/>
      <c r="AR713" s="119"/>
      <c r="AS713" s="119"/>
      <c r="AT713" s="119"/>
      <c r="AU713" s="119"/>
      <c r="AV713" s="119"/>
      <c r="AW713" s="119"/>
      <c r="AX713" s="120"/>
    </row>
    <row r="714" spans="1:50" ht="40.5" customHeight="1" x14ac:dyDescent="0.15">
      <c r="A714" s="671"/>
      <c r="B714" s="672"/>
      <c r="C714" s="673" t="s">
        <v>462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545</v>
      </c>
      <c r="AE714" s="833"/>
      <c r="AF714" s="834"/>
      <c r="AG714" s="761" t="s">
        <v>597</v>
      </c>
      <c r="AH714" s="762"/>
      <c r="AI714" s="762"/>
      <c r="AJ714" s="762"/>
      <c r="AK714" s="762"/>
      <c r="AL714" s="762"/>
      <c r="AM714" s="762"/>
      <c r="AN714" s="762"/>
      <c r="AO714" s="762"/>
      <c r="AP714" s="762"/>
      <c r="AQ714" s="762"/>
      <c r="AR714" s="762"/>
      <c r="AS714" s="762"/>
      <c r="AT714" s="762"/>
      <c r="AU714" s="762"/>
      <c r="AV714" s="762"/>
      <c r="AW714" s="762"/>
      <c r="AX714" s="763"/>
    </row>
    <row r="715" spans="1:50" ht="33.75" customHeight="1" x14ac:dyDescent="0.15">
      <c r="A715" s="666" t="s">
        <v>41</v>
      </c>
      <c r="B715" s="809"/>
      <c r="C715" s="810" t="s">
        <v>463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594</v>
      </c>
      <c r="AE715" s="629"/>
      <c r="AF715" s="753"/>
      <c r="AG715" s="767" t="s">
        <v>641</v>
      </c>
      <c r="AH715" s="768"/>
      <c r="AI715" s="768"/>
      <c r="AJ715" s="768"/>
      <c r="AK715" s="768"/>
      <c r="AL715" s="768"/>
      <c r="AM715" s="768"/>
      <c r="AN715" s="768"/>
      <c r="AO715" s="768"/>
      <c r="AP715" s="768"/>
      <c r="AQ715" s="768"/>
      <c r="AR715" s="768"/>
      <c r="AS715" s="768"/>
      <c r="AT715" s="768"/>
      <c r="AU715" s="768"/>
      <c r="AV715" s="768"/>
      <c r="AW715" s="768"/>
      <c r="AX715" s="769"/>
    </row>
    <row r="716" spans="1:50" ht="46.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545</v>
      </c>
      <c r="AE716" s="653"/>
      <c r="AF716" s="653"/>
      <c r="AG716" s="118" t="s">
        <v>598</v>
      </c>
      <c r="AH716" s="119"/>
      <c r="AI716" s="119"/>
      <c r="AJ716" s="119"/>
      <c r="AK716" s="119"/>
      <c r="AL716" s="119"/>
      <c r="AM716" s="119"/>
      <c r="AN716" s="119"/>
      <c r="AO716" s="119"/>
      <c r="AP716" s="119"/>
      <c r="AQ716" s="119"/>
      <c r="AR716" s="119"/>
      <c r="AS716" s="119"/>
      <c r="AT716" s="119"/>
      <c r="AU716" s="119"/>
      <c r="AV716" s="119"/>
      <c r="AW716" s="119"/>
      <c r="AX716" s="120"/>
    </row>
    <row r="717" spans="1:50" ht="24.75"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545</v>
      </c>
      <c r="AE717" s="349"/>
      <c r="AF717" s="349"/>
      <c r="AG717" s="118" t="s">
        <v>622</v>
      </c>
      <c r="AH717" s="119"/>
      <c r="AI717" s="119"/>
      <c r="AJ717" s="119"/>
      <c r="AK717" s="119"/>
      <c r="AL717" s="119"/>
      <c r="AM717" s="119"/>
      <c r="AN717" s="119"/>
      <c r="AO717" s="119"/>
      <c r="AP717" s="119"/>
      <c r="AQ717" s="119"/>
      <c r="AR717" s="119"/>
      <c r="AS717" s="119"/>
      <c r="AT717" s="119"/>
      <c r="AU717" s="119"/>
      <c r="AV717" s="119"/>
      <c r="AW717" s="119"/>
      <c r="AX717" s="120"/>
    </row>
    <row r="718" spans="1:50" ht="89.2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545</v>
      </c>
      <c r="AE718" s="349"/>
      <c r="AF718" s="349"/>
      <c r="AG718" s="126" t="s">
        <v>626</v>
      </c>
      <c r="AH718" s="107"/>
      <c r="AI718" s="107"/>
      <c r="AJ718" s="107"/>
      <c r="AK718" s="107"/>
      <c r="AL718" s="107"/>
      <c r="AM718" s="107"/>
      <c r="AN718" s="107"/>
      <c r="AO718" s="107"/>
      <c r="AP718" s="107"/>
      <c r="AQ718" s="107"/>
      <c r="AR718" s="107"/>
      <c r="AS718" s="107"/>
      <c r="AT718" s="107"/>
      <c r="AU718" s="107"/>
      <c r="AV718" s="107"/>
      <c r="AW718" s="107"/>
      <c r="AX718" s="127"/>
    </row>
    <row r="719" spans="1:50" ht="36.7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594</v>
      </c>
      <c r="AE719" s="629"/>
      <c r="AF719" s="629"/>
      <c r="AG719" s="124" t="s">
        <v>599</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3" t="s">
        <v>489</v>
      </c>
      <c r="D720" s="341"/>
      <c r="E720" s="341"/>
      <c r="F720" s="344"/>
      <c r="G720" s="340" t="s">
        <v>490</v>
      </c>
      <c r="H720" s="341"/>
      <c r="I720" s="341"/>
      <c r="J720" s="341"/>
      <c r="K720" s="341"/>
      <c r="L720" s="341"/>
      <c r="M720" s="341"/>
      <c r="N720" s="340" t="s">
        <v>494</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19.5" customHeight="1" x14ac:dyDescent="0.15">
      <c r="A721" s="803"/>
      <c r="B721" s="804"/>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19.5" hidden="1"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19.5" hidden="1" customHeight="1" x14ac:dyDescent="0.15">
      <c r="A723" s="803"/>
      <c r="B723" s="80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19.5" hidden="1" customHeight="1" x14ac:dyDescent="0.15">
      <c r="A724" s="803"/>
      <c r="B724" s="80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19.5" hidden="1" customHeight="1" x14ac:dyDescent="0.15">
      <c r="A725" s="805"/>
      <c r="B725" s="80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36" customHeight="1" x14ac:dyDescent="0.15">
      <c r="A726" s="666" t="s">
        <v>49</v>
      </c>
      <c r="B726" s="827"/>
      <c r="C726" s="840" t="s">
        <v>54</v>
      </c>
      <c r="D726" s="862"/>
      <c r="E726" s="862"/>
      <c r="F726" s="863"/>
      <c r="G726" s="614" t="s">
        <v>640</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36" customHeight="1" thickBot="1" x14ac:dyDescent="0.2">
      <c r="A727" s="828"/>
      <c r="B727" s="829"/>
      <c r="C727" s="609" t="s">
        <v>58</v>
      </c>
      <c r="D727" s="610"/>
      <c r="E727" s="610"/>
      <c r="F727" s="611"/>
      <c r="G727" s="612" t="s">
        <v>600</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42" customHeight="1" thickBot="1" x14ac:dyDescent="0.2">
      <c r="A729" s="660" t="s">
        <v>650</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05.75" customHeight="1" thickBot="1" x14ac:dyDescent="0.2">
      <c r="A731" s="824" t="s">
        <v>257</v>
      </c>
      <c r="B731" s="825"/>
      <c r="C731" s="825"/>
      <c r="D731" s="825"/>
      <c r="E731" s="826"/>
      <c r="F731" s="754" t="s">
        <v>651</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3.75" customHeight="1" thickBot="1" x14ac:dyDescent="0.2">
      <c r="A733" s="697" t="s">
        <v>649</v>
      </c>
      <c r="B733" s="698"/>
      <c r="C733" s="698"/>
      <c r="D733" s="698"/>
      <c r="E733" s="699"/>
      <c r="F733" s="663" t="s">
        <v>648</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34.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4" t="s">
        <v>573</v>
      </c>
      <c r="H737" s="315"/>
      <c r="I737" s="315"/>
      <c r="J737" s="315"/>
      <c r="K737" s="315"/>
      <c r="L737" s="315"/>
      <c r="M737" s="315"/>
      <c r="N737" s="315"/>
      <c r="O737" s="315"/>
      <c r="P737" s="316"/>
      <c r="Q737" s="327" t="s">
        <v>360</v>
      </c>
      <c r="R737" s="327"/>
      <c r="S737" s="327"/>
      <c r="T737" s="327"/>
      <c r="U737" s="327"/>
      <c r="V737" s="327"/>
      <c r="W737" s="314" t="s">
        <v>601</v>
      </c>
      <c r="X737" s="315"/>
      <c r="Y737" s="315"/>
      <c r="Z737" s="315"/>
      <c r="AA737" s="315"/>
      <c r="AB737" s="315"/>
      <c r="AC737" s="315"/>
      <c r="AD737" s="315"/>
      <c r="AE737" s="315"/>
      <c r="AF737" s="316"/>
      <c r="AG737" s="327" t="s">
        <v>361</v>
      </c>
      <c r="AH737" s="327"/>
      <c r="AI737" s="327"/>
      <c r="AJ737" s="327"/>
      <c r="AK737" s="327"/>
      <c r="AL737" s="327"/>
      <c r="AM737" s="314" t="s">
        <v>573</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561</v>
      </c>
      <c r="H738" s="315"/>
      <c r="I738" s="315"/>
      <c r="J738" s="315"/>
      <c r="K738" s="315"/>
      <c r="L738" s="315"/>
      <c r="M738" s="315"/>
      <c r="N738" s="315"/>
      <c r="O738" s="315"/>
      <c r="P738" s="315"/>
      <c r="Q738" s="327" t="s">
        <v>363</v>
      </c>
      <c r="R738" s="327"/>
      <c r="S738" s="327"/>
      <c r="T738" s="327"/>
      <c r="U738" s="327"/>
      <c r="V738" s="327"/>
      <c r="W738" s="314" t="s">
        <v>602</v>
      </c>
      <c r="X738" s="315"/>
      <c r="Y738" s="315"/>
      <c r="Z738" s="315"/>
      <c r="AA738" s="315"/>
      <c r="AB738" s="315"/>
      <c r="AC738" s="315"/>
      <c r="AD738" s="315"/>
      <c r="AE738" s="315"/>
      <c r="AF738" s="316"/>
      <c r="AG738" s="280" t="s">
        <v>364</v>
      </c>
      <c r="AH738" s="280"/>
      <c r="AI738" s="280"/>
      <c r="AJ738" s="280"/>
      <c r="AK738" s="280"/>
      <c r="AL738" s="280"/>
      <c r="AM738" s="314" t="s">
        <v>603</v>
      </c>
      <c r="AN738" s="315"/>
      <c r="AO738" s="315"/>
      <c r="AP738" s="315"/>
      <c r="AQ738" s="315"/>
      <c r="AR738" s="315"/>
      <c r="AS738" s="315"/>
      <c r="AT738" s="315"/>
      <c r="AU738" s="315"/>
      <c r="AV738" s="316"/>
      <c r="AW738" s="87"/>
      <c r="AX738" s="88"/>
    </row>
    <row r="739" spans="1:50" ht="24.75" customHeight="1" thickBot="1" x14ac:dyDescent="0.2">
      <c r="A739" s="686" t="s">
        <v>491</v>
      </c>
      <c r="B739" s="687"/>
      <c r="C739" s="687"/>
      <c r="D739" s="687"/>
      <c r="E739" s="687"/>
      <c r="F739" s="687"/>
      <c r="G739" s="317" t="s">
        <v>604</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541</v>
      </c>
      <c r="B740" s="636"/>
      <c r="C740" s="636"/>
      <c r="D740" s="636"/>
      <c r="E740" s="636"/>
      <c r="F740" s="63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t="s">
        <v>636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99"/>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607</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609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610</v>
      </c>
      <c r="H781" s="695"/>
      <c r="I781" s="695"/>
      <c r="J781" s="695"/>
      <c r="K781" s="696"/>
      <c r="L781" s="688" t="s">
        <v>614</v>
      </c>
      <c r="M781" s="689"/>
      <c r="N781" s="689"/>
      <c r="O781" s="689"/>
      <c r="P781" s="689"/>
      <c r="Q781" s="689"/>
      <c r="R781" s="689"/>
      <c r="S781" s="689"/>
      <c r="T781" s="689"/>
      <c r="U781" s="689"/>
      <c r="V781" s="689"/>
      <c r="W781" s="689"/>
      <c r="X781" s="690"/>
      <c r="Y781" s="414">
        <v>7.1040000000000001</v>
      </c>
      <c r="Z781" s="415"/>
      <c r="AA781" s="415"/>
      <c r="AB781" s="830"/>
      <c r="AC781" s="694" t="s">
        <v>613</v>
      </c>
      <c r="AD781" s="695"/>
      <c r="AE781" s="695"/>
      <c r="AF781" s="695"/>
      <c r="AG781" s="696"/>
      <c r="AH781" s="688" t="s">
        <v>639</v>
      </c>
      <c r="AI781" s="689"/>
      <c r="AJ781" s="689"/>
      <c r="AK781" s="689"/>
      <c r="AL781" s="689"/>
      <c r="AM781" s="689"/>
      <c r="AN781" s="689"/>
      <c r="AO781" s="689"/>
      <c r="AP781" s="689"/>
      <c r="AQ781" s="689"/>
      <c r="AR781" s="689"/>
      <c r="AS781" s="689"/>
      <c r="AT781" s="690"/>
      <c r="AU781" s="414">
        <v>4.7990000000000004</v>
      </c>
      <c r="AV781" s="415"/>
      <c r="AW781" s="415"/>
      <c r="AX781" s="416"/>
    </row>
    <row r="782" spans="1:50" ht="24.75" customHeight="1" x14ac:dyDescent="0.15">
      <c r="A782" s="657"/>
      <c r="B782" s="658"/>
      <c r="C782" s="658"/>
      <c r="D782" s="658"/>
      <c r="E782" s="658"/>
      <c r="F782" s="659"/>
      <c r="G782" s="599" t="s">
        <v>611</v>
      </c>
      <c r="H782" s="600"/>
      <c r="I782" s="600"/>
      <c r="J782" s="600"/>
      <c r="K782" s="601"/>
      <c r="L782" s="622" t="s">
        <v>617</v>
      </c>
      <c r="M782" s="623"/>
      <c r="N782" s="623"/>
      <c r="O782" s="623"/>
      <c r="P782" s="623"/>
      <c r="Q782" s="623"/>
      <c r="R782" s="623"/>
      <c r="S782" s="623"/>
      <c r="T782" s="623"/>
      <c r="U782" s="623"/>
      <c r="V782" s="623"/>
      <c r="W782" s="623"/>
      <c r="X782" s="624"/>
      <c r="Y782" s="625">
        <v>1.655</v>
      </c>
      <c r="Z782" s="626"/>
      <c r="AA782" s="626"/>
      <c r="AB782" s="633"/>
      <c r="AC782" s="599" t="s">
        <v>611</v>
      </c>
      <c r="AD782" s="600"/>
      <c r="AE782" s="600"/>
      <c r="AF782" s="600"/>
      <c r="AG782" s="601"/>
      <c r="AH782" s="622" t="s">
        <v>616</v>
      </c>
      <c r="AI782" s="623"/>
      <c r="AJ782" s="623"/>
      <c r="AK782" s="623"/>
      <c r="AL782" s="623"/>
      <c r="AM782" s="623"/>
      <c r="AN782" s="623"/>
      <c r="AO782" s="623"/>
      <c r="AP782" s="623"/>
      <c r="AQ782" s="623"/>
      <c r="AR782" s="623"/>
      <c r="AS782" s="623"/>
      <c r="AT782" s="624"/>
      <c r="AU782" s="625">
        <v>2E-3</v>
      </c>
      <c r="AV782" s="626"/>
      <c r="AW782" s="626"/>
      <c r="AX782" s="627"/>
    </row>
    <row r="783" spans="1:50" ht="24.75" customHeight="1" x14ac:dyDescent="0.15">
      <c r="A783" s="657"/>
      <c r="B783" s="658"/>
      <c r="C783" s="658"/>
      <c r="D783" s="658"/>
      <c r="E783" s="658"/>
      <c r="F783" s="659"/>
      <c r="G783" s="599" t="s">
        <v>612</v>
      </c>
      <c r="H783" s="600"/>
      <c r="I783" s="600"/>
      <c r="J783" s="600"/>
      <c r="K783" s="601"/>
      <c r="L783" s="622" t="s">
        <v>615</v>
      </c>
      <c r="M783" s="623"/>
      <c r="N783" s="623"/>
      <c r="O783" s="623"/>
      <c r="P783" s="623"/>
      <c r="Q783" s="623"/>
      <c r="R783" s="623"/>
      <c r="S783" s="623"/>
      <c r="T783" s="623"/>
      <c r="U783" s="623"/>
      <c r="V783" s="623"/>
      <c r="W783" s="623"/>
      <c r="X783" s="624"/>
      <c r="Y783" s="625">
        <v>0.74399999999999999</v>
      </c>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9.5030000000000001</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4.8010000000000002</v>
      </c>
      <c r="AV791" s="857"/>
      <c r="AW791" s="857"/>
      <c r="AX791" s="859"/>
    </row>
    <row r="792" spans="1:50" ht="24.75" customHeight="1" x14ac:dyDescent="0.15">
      <c r="A792" s="657"/>
      <c r="B792" s="658"/>
      <c r="C792" s="658"/>
      <c r="D792" s="658"/>
      <c r="E792" s="658"/>
      <c r="F792" s="659"/>
      <c r="G792" s="619" t="s">
        <v>624</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610</v>
      </c>
      <c r="H794" s="695"/>
      <c r="I794" s="695"/>
      <c r="J794" s="695"/>
      <c r="K794" s="696"/>
      <c r="L794" s="688" t="s">
        <v>618</v>
      </c>
      <c r="M794" s="689"/>
      <c r="N794" s="689"/>
      <c r="O794" s="689"/>
      <c r="P794" s="689"/>
      <c r="Q794" s="689"/>
      <c r="R794" s="689"/>
      <c r="S794" s="689"/>
      <c r="T794" s="689"/>
      <c r="U794" s="689"/>
      <c r="V794" s="689"/>
      <c r="W794" s="689"/>
      <c r="X794" s="690"/>
      <c r="Y794" s="414">
        <v>4.4429999999999996</v>
      </c>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customHeight="1" x14ac:dyDescent="0.15">
      <c r="A795" s="657"/>
      <c r="B795" s="658"/>
      <c r="C795" s="658"/>
      <c r="D795" s="658"/>
      <c r="E795" s="658"/>
      <c r="F795" s="659"/>
      <c r="G795" s="599" t="s">
        <v>611</v>
      </c>
      <c r="H795" s="600"/>
      <c r="I795" s="600"/>
      <c r="J795" s="600"/>
      <c r="K795" s="601"/>
      <c r="L795" s="622" t="s">
        <v>619</v>
      </c>
      <c r="M795" s="623"/>
      <c r="N795" s="623"/>
      <c r="O795" s="623"/>
      <c r="P795" s="623"/>
      <c r="Q795" s="623"/>
      <c r="R795" s="623"/>
      <c r="S795" s="623"/>
      <c r="T795" s="623"/>
      <c r="U795" s="623"/>
      <c r="V795" s="623"/>
      <c r="W795" s="623"/>
      <c r="X795" s="624"/>
      <c r="Y795" s="625">
        <v>0.35599999999999998</v>
      </c>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4.7989999999999995</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458</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495</v>
      </c>
      <c r="AM831" s="308"/>
      <c r="AN831" s="308"/>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488</v>
      </c>
      <c r="AD836" s="156"/>
      <c r="AE836" s="156"/>
      <c r="AF836" s="156"/>
      <c r="AG836" s="156"/>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59.25" customHeight="1" x14ac:dyDescent="0.15">
      <c r="A837" s="402">
        <v>1</v>
      </c>
      <c r="B837" s="402">
        <v>1</v>
      </c>
      <c r="C837" s="388" t="s">
        <v>605</v>
      </c>
      <c r="D837" s="370"/>
      <c r="E837" s="370"/>
      <c r="F837" s="370"/>
      <c r="G837" s="370"/>
      <c r="H837" s="370"/>
      <c r="I837" s="370"/>
      <c r="J837" s="371">
        <v>3010401011971</v>
      </c>
      <c r="K837" s="372"/>
      <c r="L837" s="372"/>
      <c r="M837" s="372"/>
      <c r="N837" s="372"/>
      <c r="O837" s="372"/>
      <c r="P837" s="389" t="s">
        <v>608</v>
      </c>
      <c r="Q837" s="373"/>
      <c r="R837" s="373"/>
      <c r="S837" s="373"/>
      <c r="T837" s="373"/>
      <c r="U837" s="373"/>
      <c r="V837" s="373"/>
      <c r="W837" s="373"/>
      <c r="X837" s="373"/>
      <c r="Y837" s="374">
        <v>9.5</v>
      </c>
      <c r="Z837" s="375"/>
      <c r="AA837" s="375"/>
      <c r="AB837" s="376"/>
      <c r="AC837" s="384" t="s">
        <v>530</v>
      </c>
      <c r="AD837" s="385"/>
      <c r="AE837" s="385"/>
      <c r="AF837" s="385"/>
      <c r="AG837" s="385"/>
      <c r="AH837" s="386">
        <v>3</v>
      </c>
      <c r="AI837" s="387"/>
      <c r="AJ837" s="387"/>
      <c r="AK837" s="387"/>
      <c r="AL837" s="380">
        <v>100</v>
      </c>
      <c r="AM837" s="381"/>
      <c r="AN837" s="381"/>
      <c r="AO837" s="382"/>
      <c r="AP837" s="383" t="s">
        <v>563</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14.2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488</v>
      </c>
      <c r="AD869" s="156"/>
      <c r="AE869" s="156"/>
      <c r="AF869" s="156"/>
      <c r="AG869" s="156"/>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58.5" customHeight="1" x14ac:dyDescent="0.15">
      <c r="A870" s="402">
        <v>1</v>
      </c>
      <c r="B870" s="402">
        <v>1</v>
      </c>
      <c r="C870" s="388" t="s">
        <v>606</v>
      </c>
      <c r="D870" s="370"/>
      <c r="E870" s="370"/>
      <c r="F870" s="370"/>
      <c r="G870" s="370"/>
      <c r="H870" s="370"/>
      <c r="I870" s="370"/>
      <c r="J870" s="371">
        <v>1000020272205</v>
      </c>
      <c r="K870" s="372"/>
      <c r="L870" s="372"/>
      <c r="M870" s="372"/>
      <c r="N870" s="372"/>
      <c r="O870" s="372"/>
      <c r="P870" s="389" t="s">
        <v>635</v>
      </c>
      <c r="Q870" s="373"/>
      <c r="R870" s="373"/>
      <c r="S870" s="373"/>
      <c r="T870" s="373"/>
      <c r="U870" s="373"/>
      <c r="V870" s="373"/>
      <c r="W870" s="373"/>
      <c r="X870" s="373"/>
      <c r="Y870" s="374">
        <v>4.8</v>
      </c>
      <c r="Z870" s="375"/>
      <c r="AA870" s="375"/>
      <c r="AB870" s="376"/>
      <c r="AC870" s="384" t="s">
        <v>533</v>
      </c>
      <c r="AD870" s="385"/>
      <c r="AE870" s="385"/>
      <c r="AF870" s="385"/>
      <c r="AG870" s="385"/>
      <c r="AH870" s="386">
        <v>1</v>
      </c>
      <c r="AI870" s="387"/>
      <c r="AJ870" s="387"/>
      <c r="AK870" s="387"/>
      <c r="AL870" s="380">
        <v>100</v>
      </c>
      <c r="AM870" s="381"/>
      <c r="AN870" s="381"/>
      <c r="AO870" s="382"/>
      <c r="AP870" s="383" t="s">
        <v>561</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488</v>
      </c>
      <c r="AD902" s="156"/>
      <c r="AE902" s="156"/>
      <c r="AF902" s="156"/>
      <c r="AG902" s="156"/>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89.25" customHeight="1" x14ac:dyDescent="0.15">
      <c r="A903" s="402">
        <v>1</v>
      </c>
      <c r="B903" s="402">
        <v>1</v>
      </c>
      <c r="C903" s="388" t="s">
        <v>633</v>
      </c>
      <c r="D903" s="370"/>
      <c r="E903" s="370"/>
      <c r="F903" s="370"/>
      <c r="G903" s="370"/>
      <c r="H903" s="370"/>
      <c r="I903" s="370"/>
      <c r="J903" s="371">
        <v>7011501003104</v>
      </c>
      <c r="K903" s="372"/>
      <c r="L903" s="372"/>
      <c r="M903" s="372"/>
      <c r="N903" s="372"/>
      <c r="O903" s="372"/>
      <c r="P903" s="389" t="s">
        <v>638</v>
      </c>
      <c r="Q903" s="373"/>
      <c r="R903" s="373"/>
      <c r="S903" s="373"/>
      <c r="T903" s="373"/>
      <c r="U903" s="373"/>
      <c r="V903" s="373"/>
      <c r="W903" s="373"/>
      <c r="X903" s="373"/>
      <c r="Y903" s="374">
        <v>4.8</v>
      </c>
      <c r="Z903" s="375"/>
      <c r="AA903" s="375"/>
      <c r="AB903" s="376"/>
      <c r="AC903" s="384" t="s">
        <v>530</v>
      </c>
      <c r="AD903" s="385"/>
      <c r="AE903" s="385"/>
      <c r="AF903" s="385"/>
      <c r="AG903" s="385"/>
      <c r="AH903" s="386">
        <v>1</v>
      </c>
      <c r="AI903" s="387"/>
      <c r="AJ903" s="387"/>
      <c r="AK903" s="387"/>
      <c r="AL903" s="380">
        <v>97.81</v>
      </c>
      <c r="AM903" s="381"/>
      <c r="AN903" s="381"/>
      <c r="AO903" s="382"/>
      <c r="AP903" s="383" t="s">
        <v>634</v>
      </c>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488</v>
      </c>
      <c r="AD935" s="156"/>
      <c r="AE935" s="156"/>
      <c r="AF935" s="156"/>
      <c r="AG935" s="156"/>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488</v>
      </c>
      <c r="AD968" s="156"/>
      <c r="AE968" s="156"/>
      <c r="AF968" s="156"/>
      <c r="AG968" s="156"/>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488</v>
      </c>
      <c r="AD1001" s="156"/>
      <c r="AE1001" s="156"/>
      <c r="AF1001" s="156"/>
      <c r="AG1001" s="156"/>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488</v>
      </c>
      <c r="AD1034" s="156"/>
      <c r="AE1034" s="156"/>
      <c r="AF1034" s="156"/>
      <c r="AG1034" s="156"/>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488</v>
      </c>
      <c r="AD1067" s="156"/>
      <c r="AE1067" s="156"/>
      <c r="AF1067" s="156"/>
      <c r="AG1067" s="156"/>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468</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495</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469</v>
      </c>
      <c r="AQ1101" s="396"/>
      <c r="AR1101" s="396"/>
      <c r="AS1101" s="396"/>
      <c r="AT1101" s="396"/>
      <c r="AU1101" s="396"/>
      <c r="AV1101" s="396"/>
      <c r="AW1101" s="396"/>
      <c r="AX1101" s="396"/>
    </row>
    <row r="1102" spans="1:50" ht="30" customHeight="1" x14ac:dyDescent="0.15">
      <c r="A1102" s="402">
        <v>1</v>
      </c>
      <c r="B1102" s="402">
        <v>1</v>
      </c>
      <c r="C1102" s="400"/>
      <c r="D1102" s="400"/>
      <c r="E1102" s="154" t="s">
        <v>587</v>
      </c>
      <c r="F1102" s="401"/>
      <c r="G1102" s="401"/>
      <c r="H1102" s="401"/>
      <c r="I1102" s="401"/>
      <c r="J1102" s="371" t="s">
        <v>585</v>
      </c>
      <c r="K1102" s="372"/>
      <c r="L1102" s="372"/>
      <c r="M1102" s="372"/>
      <c r="N1102" s="372"/>
      <c r="O1102" s="372"/>
      <c r="P1102" s="389" t="s">
        <v>561</v>
      </c>
      <c r="Q1102" s="373"/>
      <c r="R1102" s="373"/>
      <c r="S1102" s="373"/>
      <c r="T1102" s="373"/>
      <c r="U1102" s="373"/>
      <c r="V1102" s="373"/>
      <c r="W1102" s="373"/>
      <c r="X1102" s="373"/>
      <c r="Y1102" s="374" t="s">
        <v>561</v>
      </c>
      <c r="Z1102" s="375"/>
      <c r="AA1102" s="375"/>
      <c r="AB1102" s="376"/>
      <c r="AC1102" s="377"/>
      <c r="AD1102" s="377"/>
      <c r="AE1102" s="377"/>
      <c r="AF1102" s="377"/>
      <c r="AG1102" s="377"/>
      <c r="AH1102" s="378" t="s">
        <v>588</v>
      </c>
      <c r="AI1102" s="379"/>
      <c r="AJ1102" s="379"/>
      <c r="AK1102" s="379"/>
      <c r="AL1102" s="380" t="s">
        <v>561</v>
      </c>
      <c r="AM1102" s="381"/>
      <c r="AN1102" s="381"/>
      <c r="AO1102" s="382"/>
      <c r="AP1102" s="383" t="s">
        <v>561</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horizontalDpi="300" verticalDpi="300" r:id="rId1"/>
  <headerFooter differentFirst="1" alignWithMargins="0"/>
  <rowBreaks count="7" manualBreakCount="7">
    <brk id="29" max="49" man="1"/>
    <brk id="129" max="49" man="1"/>
    <brk id="483" max="49" man="1"/>
    <brk id="727" max="49" man="1"/>
    <brk id="739" max="16383" man="1"/>
    <brk id="833" max="49" man="1"/>
    <brk id="110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5" sqref="B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546</v>
      </c>
      <c r="M3" s="13" t="str">
        <f t="shared" ref="M3:M11" si="2">IF(L3="","",K3)</f>
        <v>文教及び科学振興</v>
      </c>
      <c r="N3" s="13" t="str">
        <f>IF(M3="",N2,IF(N2&lt;&gt;"",CONCATENATE(N2,"、",M3),M3))</f>
        <v>文教及び科学振興</v>
      </c>
      <c r="O3" s="13"/>
      <c r="P3" s="12" t="s">
        <v>192</v>
      </c>
      <c r="Q3" s="17" t="s">
        <v>545</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500</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1"/>
      <c r="I4" s="1011"/>
      <c r="J4" s="1011"/>
      <c r="K4" s="1011"/>
      <c r="L4" s="1011"/>
      <c r="M4" s="1011"/>
      <c r="N4" s="1011"/>
      <c r="O4" s="1012"/>
      <c r="P4" s="101"/>
      <c r="Q4" s="1019"/>
      <c r="R4" s="1019"/>
      <c r="S4" s="1019"/>
      <c r="T4" s="1019"/>
      <c r="U4" s="1019"/>
      <c r="V4" s="1019"/>
      <c r="W4" s="1019"/>
      <c r="X4" s="1020"/>
      <c r="Y4" s="1029" t="s">
        <v>13</v>
      </c>
      <c r="Z4" s="1030"/>
      <c r="AA4" s="1031"/>
      <c r="AB4" s="483"/>
      <c r="AC4" s="1033"/>
      <c r="AD4" s="1033"/>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500</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3"/>
      <c r="AC11" s="1033"/>
      <c r="AD11" s="1033"/>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500</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3"/>
      <c r="AC18" s="1033"/>
      <c r="AD18" s="1033"/>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500</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3"/>
      <c r="AC25" s="1033"/>
      <c r="AD25" s="1033"/>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500</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3"/>
      <c r="AC32" s="1033"/>
      <c r="AD32" s="1033"/>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500</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3"/>
      <c r="AC39" s="1033"/>
      <c r="AD39" s="103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500</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3"/>
      <c r="AC46" s="1033"/>
      <c r="AD46" s="103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3"/>
      <c r="AC53" s="1033"/>
      <c r="AD53" s="103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3"/>
      <c r="AC60" s="1033"/>
      <c r="AD60" s="103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500</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3"/>
      <c r="AC67" s="1033"/>
      <c r="AD67" s="1033"/>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506</v>
      </c>
      <c r="Z3" s="394"/>
      <c r="AA3" s="394"/>
      <c r="AB3" s="394"/>
      <c r="AC3" s="156" t="s">
        <v>488</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506</v>
      </c>
      <c r="Z36" s="394"/>
      <c r="AA36" s="394"/>
      <c r="AB36" s="394"/>
      <c r="AC36" s="156" t="s">
        <v>488</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506</v>
      </c>
      <c r="Z69" s="394"/>
      <c r="AA69" s="394"/>
      <c r="AB69" s="394"/>
      <c r="AC69" s="156" t="s">
        <v>488</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506</v>
      </c>
      <c r="Z102" s="394"/>
      <c r="AA102" s="394"/>
      <c r="AB102" s="394"/>
      <c r="AC102" s="156" t="s">
        <v>488</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506</v>
      </c>
      <c r="Z135" s="394"/>
      <c r="AA135" s="394"/>
      <c r="AB135" s="394"/>
      <c r="AC135" s="156" t="s">
        <v>488</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506</v>
      </c>
      <c r="Z168" s="394"/>
      <c r="AA168" s="394"/>
      <c r="AB168" s="394"/>
      <c r="AC168" s="156" t="s">
        <v>488</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506</v>
      </c>
      <c r="Z201" s="394"/>
      <c r="AA201" s="394"/>
      <c r="AB201" s="394"/>
      <c r="AC201" s="156" t="s">
        <v>488</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506</v>
      </c>
      <c r="Z234" s="394"/>
      <c r="AA234" s="394"/>
      <c r="AB234" s="394"/>
      <c r="AC234" s="156" t="s">
        <v>488</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506</v>
      </c>
      <c r="Z267" s="394"/>
      <c r="AA267" s="394"/>
      <c r="AB267" s="394"/>
      <c r="AC267" s="156" t="s">
        <v>488</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506</v>
      </c>
      <c r="Z300" s="394"/>
      <c r="AA300" s="394"/>
      <c r="AB300" s="394"/>
      <c r="AC300" s="156" t="s">
        <v>488</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506</v>
      </c>
      <c r="Z333" s="394"/>
      <c r="AA333" s="394"/>
      <c r="AB333" s="394"/>
      <c r="AC333" s="156" t="s">
        <v>488</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506</v>
      </c>
      <c r="Z366" s="394"/>
      <c r="AA366" s="394"/>
      <c r="AB366" s="394"/>
      <c r="AC366" s="156" t="s">
        <v>488</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506</v>
      </c>
      <c r="Z399" s="394"/>
      <c r="AA399" s="394"/>
      <c r="AB399" s="394"/>
      <c r="AC399" s="156" t="s">
        <v>488</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506</v>
      </c>
      <c r="Z432" s="394"/>
      <c r="AA432" s="394"/>
      <c r="AB432" s="394"/>
      <c r="AC432" s="156" t="s">
        <v>488</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506</v>
      </c>
      <c r="Z465" s="394"/>
      <c r="AA465" s="394"/>
      <c r="AB465" s="394"/>
      <c r="AC465" s="156" t="s">
        <v>488</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506</v>
      </c>
      <c r="Z498" s="394"/>
      <c r="AA498" s="394"/>
      <c r="AB498" s="394"/>
      <c r="AC498" s="156" t="s">
        <v>488</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506</v>
      </c>
      <c r="Z531" s="394"/>
      <c r="AA531" s="394"/>
      <c r="AB531" s="394"/>
      <c r="AC531" s="156" t="s">
        <v>488</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506</v>
      </c>
      <c r="Z564" s="394"/>
      <c r="AA564" s="394"/>
      <c r="AB564" s="394"/>
      <c r="AC564" s="156" t="s">
        <v>488</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506</v>
      </c>
      <c r="Z597" s="394"/>
      <c r="AA597" s="394"/>
      <c r="AB597" s="394"/>
      <c r="AC597" s="156" t="s">
        <v>488</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506</v>
      </c>
      <c r="Z630" s="394"/>
      <c r="AA630" s="394"/>
      <c r="AB630" s="394"/>
      <c r="AC630" s="156" t="s">
        <v>488</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506</v>
      </c>
      <c r="Z663" s="394"/>
      <c r="AA663" s="394"/>
      <c r="AB663" s="394"/>
      <c r="AC663" s="156" t="s">
        <v>488</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506</v>
      </c>
      <c r="Z696" s="394"/>
      <c r="AA696" s="394"/>
      <c r="AB696" s="394"/>
      <c r="AC696" s="156" t="s">
        <v>488</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506</v>
      </c>
      <c r="Z729" s="394"/>
      <c r="AA729" s="394"/>
      <c r="AB729" s="394"/>
      <c r="AC729" s="156" t="s">
        <v>488</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506</v>
      </c>
      <c r="Z762" s="394"/>
      <c r="AA762" s="394"/>
      <c r="AB762" s="394"/>
      <c r="AC762" s="156" t="s">
        <v>488</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506</v>
      </c>
      <c r="Z795" s="394"/>
      <c r="AA795" s="394"/>
      <c r="AB795" s="394"/>
      <c r="AC795" s="156" t="s">
        <v>488</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506</v>
      </c>
      <c r="Z828" s="394"/>
      <c r="AA828" s="394"/>
      <c r="AB828" s="394"/>
      <c r="AC828" s="156" t="s">
        <v>488</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506</v>
      </c>
      <c r="Z861" s="394"/>
      <c r="AA861" s="394"/>
      <c r="AB861" s="394"/>
      <c r="AC861" s="156" t="s">
        <v>488</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506</v>
      </c>
      <c r="Z894" s="394"/>
      <c r="AA894" s="394"/>
      <c r="AB894" s="394"/>
      <c r="AC894" s="156" t="s">
        <v>488</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506</v>
      </c>
      <c r="Z927" s="394"/>
      <c r="AA927" s="394"/>
      <c r="AB927" s="394"/>
      <c r="AC927" s="156" t="s">
        <v>488</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506</v>
      </c>
      <c r="Z960" s="394"/>
      <c r="AA960" s="394"/>
      <c r="AB960" s="394"/>
      <c r="AC960" s="156" t="s">
        <v>488</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506</v>
      </c>
      <c r="Z993" s="394"/>
      <c r="AA993" s="394"/>
      <c r="AB993" s="394"/>
      <c r="AC993" s="156" t="s">
        <v>488</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506</v>
      </c>
      <c r="Z1026" s="394"/>
      <c r="AA1026" s="394"/>
      <c r="AB1026" s="394"/>
      <c r="AC1026" s="156" t="s">
        <v>488</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506</v>
      </c>
      <c r="Z1059" s="394"/>
      <c r="AA1059" s="394"/>
      <c r="AB1059" s="394"/>
      <c r="AC1059" s="156" t="s">
        <v>488</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506</v>
      </c>
      <c r="Z1092" s="394"/>
      <c r="AA1092" s="394"/>
      <c r="AB1092" s="394"/>
      <c r="AC1092" s="156" t="s">
        <v>488</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506</v>
      </c>
      <c r="Z1125" s="394"/>
      <c r="AA1125" s="394"/>
      <c r="AB1125" s="394"/>
      <c r="AC1125" s="156" t="s">
        <v>488</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506</v>
      </c>
      <c r="Z1158" s="394"/>
      <c r="AA1158" s="394"/>
      <c r="AB1158" s="394"/>
      <c r="AC1158" s="156" t="s">
        <v>488</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506</v>
      </c>
      <c r="Z1191" s="394"/>
      <c r="AA1191" s="394"/>
      <c r="AB1191" s="394"/>
      <c r="AC1191" s="156" t="s">
        <v>488</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506</v>
      </c>
      <c r="Z1224" s="394"/>
      <c r="AA1224" s="394"/>
      <c r="AB1224" s="394"/>
      <c r="AC1224" s="156" t="s">
        <v>488</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506</v>
      </c>
      <c r="Z1257" s="394"/>
      <c r="AA1257" s="394"/>
      <c r="AB1257" s="394"/>
      <c r="AC1257" s="156" t="s">
        <v>488</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506</v>
      </c>
      <c r="Z1290" s="394"/>
      <c r="AA1290" s="394"/>
      <c r="AB1290" s="394"/>
      <c r="AC1290" s="156" t="s">
        <v>488</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2017-08-28T06:16:09Z</cp:lastPrinted>
  <dcterms:created xsi:type="dcterms:W3CDTF">2012-03-13T00:50:25Z</dcterms:created>
  <dcterms:modified xsi:type="dcterms:W3CDTF">2020-11-30T07:25:06Z</dcterms:modified>
</cp:coreProperties>
</file>