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15" windowWidth="18510" windowHeight="7395" tabRatio="774"/>
  </bookViews>
  <sheets>
    <sheet name="総括表B（執行実績等）" sheetId="5" r:id="rId1"/>
  </sheets>
  <definedNames>
    <definedName name="_xlnm._FilterDatabase" localSheetId="0" hidden="1">'総括表B（執行実績等）'!$A$1:$Y$29</definedName>
    <definedName name="_xlnm.Print_Area" localSheetId="0">'総括表B（執行実績等）'!$A$1:$X$29</definedName>
  </definedNames>
  <calcPr calcId="145621"/>
</workbook>
</file>

<file path=xl/calcChain.xml><?xml version="1.0" encoding="utf-8"?>
<calcChain xmlns="http://schemas.openxmlformats.org/spreadsheetml/2006/main">
  <c r="U29" i="5" l="1"/>
  <c r="N8" i="5" l="1"/>
  <c r="C28" i="5" l="1"/>
  <c r="N28" i="5" l="1"/>
  <c r="W29" i="5" l="1"/>
  <c r="W28" i="5"/>
  <c r="V29" i="5"/>
  <c r="V28" i="5"/>
  <c r="U28" i="5"/>
  <c r="T29" i="5"/>
  <c r="S29" i="5"/>
  <c r="R29" i="5"/>
  <c r="Q29" i="5"/>
  <c r="P29" i="5"/>
  <c r="T28" i="5"/>
  <c r="S28" i="5"/>
  <c r="R28" i="5"/>
  <c r="Q28" i="5"/>
  <c r="P28" i="5"/>
  <c r="M28" i="5"/>
  <c r="L28" i="5"/>
  <c r="K28" i="5"/>
  <c r="I28" i="5"/>
  <c r="H28" i="5"/>
  <c r="G28" i="5"/>
  <c r="F28" i="5"/>
  <c r="E28" i="5"/>
  <c r="D28" i="5"/>
  <c r="F26" i="5"/>
  <c r="E26" i="5" s="1"/>
  <c r="N26" i="5" s="1"/>
  <c r="O26" i="5" s="1"/>
  <c r="D26" i="5"/>
  <c r="F24" i="5"/>
  <c r="E24" i="5" s="1"/>
  <c r="N24" i="5" s="1"/>
  <c r="O24" i="5" s="1"/>
  <c r="D24" i="5"/>
  <c r="F22" i="5"/>
  <c r="E22" i="5" s="1"/>
  <c r="N22" i="5" s="1"/>
  <c r="O22" i="5" s="1"/>
  <c r="D22" i="5"/>
  <c r="F20" i="5"/>
  <c r="E20" i="5" s="1"/>
  <c r="O20" i="5" s="1"/>
  <c r="O28" i="5" s="1"/>
  <c r="D20" i="5"/>
  <c r="N16" i="5" l="1"/>
  <c r="N14" i="5"/>
  <c r="N12" i="5" l="1"/>
  <c r="N10" i="5" l="1"/>
  <c r="N18" i="5"/>
</calcChain>
</file>

<file path=xl/sharedStrings.xml><?xml version="1.0" encoding="utf-8"?>
<sst xmlns="http://schemas.openxmlformats.org/spreadsheetml/2006/main" count="121" uniqueCount="71">
  <si>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</si>
  <si>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</si>
  <si>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</si>
  <si>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</si>
  <si>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</si>
  <si>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</si>
  <si>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</si>
  <si>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</si>
  <si>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</si>
  <si>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</si>
  <si>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</si>
  <si>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</si>
  <si>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</si>
  <si>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</si>
  <si>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合　　　計</t>
    <rPh sb="0" eb="1">
      <t>ア</t>
    </rPh>
    <rPh sb="4" eb="5">
      <t>ケイ</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</si>
  <si>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</si>
  <si>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基金方式の必要性</t>
    <rPh sb="0" eb="2">
      <t>キキン</t>
    </rPh>
    <rPh sb="2" eb="4">
      <t>ホウシキ</t>
    </rPh>
    <rPh sb="5" eb="8">
      <t>ヒツヨウセイ</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</si>
  <si>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</si>
  <si>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</si>
  <si>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</si>
  <si>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</si>
  <si>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</si>
  <si>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</si>
  <si>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</si>
  <si>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</si>
  <si>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</si>
  <si>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</si>
  <si>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</si>
  <si>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</si>
  <si>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</si>
  <si>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</si>
  <si>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</si>
  <si>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</si>
  <si>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</si>
  <si>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</si>
  <si>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</si>
  <si>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</si>
  <si>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</si>
  <si>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</si>
  <si>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</si>
  <si>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</si>
  <si>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26年度末基金残高
（ａ）</t>
    <rPh sb="2" eb="4">
      <t>ネンド</t>
    </rPh>
    <rPh sb="4" eb="5">
      <t>マツ</t>
    </rPh>
    <rPh sb="5" eb="7">
      <t>キキン</t>
    </rPh>
    <rPh sb="7" eb="9">
      <t>ザンダカ</t>
    </rPh>
    <phoneticPr fontId="1"/>
  </si>
  <si>
    <t>27　年　度　収　入　支　出</t>
    <rPh sb="3" eb="4">
      <t>トシ</t>
    </rPh>
    <rPh sb="5" eb="6">
      <t>ド</t>
    </rPh>
    <rPh sb="7" eb="8">
      <t>オサム</t>
    </rPh>
    <rPh sb="9" eb="10">
      <t>イ</t>
    </rPh>
    <rPh sb="11" eb="12">
      <t>シ</t>
    </rPh>
    <rPh sb="13" eb="14">
      <t>デ</t>
    </rPh>
    <phoneticPr fontId="1"/>
  </si>
  <si>
    <t>27年度
国庫返納額
（ｄ）</t>
    <rPh sb="2" eb="4">
      <t>ネンド</t>
    </rPh>
    <rPh sb="7" eb="9">
      <t>ヘンノウ</t>
    </rPh>
    <phoneticPr fontId="1"/>
  </si>
  <si>
    <t>27年度　事業実施決定等</t>
    <rPh sb="2" eb="4">
      <t>ネンド</t>
    </rPh>
    <rPh sb="5" eb="7">
      <t>ジギョウ</t>
    </rPh>
    <rPh sb="7" eb="9">
      <t>ジッシ</t>
    </rPh>
    <rPh sb="9" eb="11">
      <t>ケッテイ</t>
    </rPh>
    <rPh sb="11" eb="12">
      <t>トウ</t>
    </rPh>
    <phoneticPr fontId="1"/>
  </si>
  <si>
    <t>27年度末　貸付残高等</t>
    <rPh sb="2" eb="4">
      <t>ネンド</t>
    </rPh>
    <rPh sb="4" eb="5">
      <t>マツ</t>
    </rPh>
    <rPh sb="6" eb="8">
      <t>カシツ</t>
    </rPh>
    <rPh sb="8" eb="10">
      <t>ザンダカ</t>
    </rPh>
    <rPh sb="10" eb="11">
      <t>トウ</t>
    </rPh>
    <phoneticPr fontId="1"/>
  </si>
  <si>
    <t>27年度末基金残高
(ｅ=ａ+ｂ-ｃ-ｄ)</t>
    <rPh sb="2" eb="4">
      <t>ネンド</t>
    </rPh>
    <rPh sb="4" eb="5">
      <t>マツ</t>
    </rPh>
    <rPh sb="5" eb="7">
      <t>キキン</t>
    </rPh>
    <rPh sb="7" eb="9">
      <t>ザンダカ</t>
    </rPh>
    <phoneticPr fontId="1"/>
  </si>
  <si>
    <t>①</t>
    <phoneticPr fontId="1"/>
  </si>
  <si>
    <t>福島県原子力災害等復興基金
（放射線医学研究開発拠点整備費等補助金）</t>
    <phoneticPr fontId="1"/>
  </si>
  <si>
    <t>⑤その他
　東日本大震災による原子力災害からの復旧・復興を図るため、福島県が主体となって中長期的に放射線医学・最先端診断に係る研究開発拠点の整備事業等を行う必要があるため</t>
    <phoneticPr fontId="1"/>
  </si>
  <si>
    <t>【総括表】平成28年度地方公共団体等保有基金執行状況表（文部科学省）-----Ｂ表（執行実績等）</t>
    <rPh sb="5" eb="7">
      <t>ヘイセイ</t>
    </rPh>
    <rPh sb="9" eb="11">
      <t>ネンド</t>
    </rPh>
    <rPh sb="28" eb="30">
      <t>モンブ</t>
    </rPh>
    <rPh sb="30" eb="32">
      <t>カガク</t>
    </rPh>
    <rPh sb="32" eb="33">
      <t>ショウ</t>
    </rPh>
    <rPh sb="42" eb="44">
      <t>シッコウ</t>
    </rPh>
    <rPh sb="44" eb="46">
      <t>ジッセキ</t>
    </rPh>
    <rPh sb="46" eb="47">
      <t>トウ</t>
    </rPh>
    <phoneticPr fontId="1"/>
  </si>
  <si>
    <t>安心こども基金
（子育て支援対策臨時特例交付金）</t>
    <phoneticPr fontId="1"/>
  </si>
  <si>
    <t>⑤その他
　複数年度にまたがる見通しをもった地域内の保育所整備等をより容易にするとともに、急激な人口変動等による保育需要等の変化に即応した弾力的かつ機動的な予算執行を可能にする必要があるため</t>
    <rPh sb="3" eb="4">
      <t>タ</t>
    </rPh>
    <rPh sb="88" eb="90">
      <t>ヒツヨウ</t>
    </rPh>
    <phoneticPr fontId="1"/>
  </si>
  <si>
    <t>安心こども基金
（子育て支援対策臨時特例交付金）（復興分）</t>
    <rPh sb="0" eb="2">
      <t>アンシン</t>
    </rPh>
    <rPh sb="5" eb="7">
      <t>キキン</t>
    </rPh>
    <rPh sb="9" eb="11">
      <t>コソダ</t>
    </rPh>
    <rPh sb="12" eb="14">
      <t>シエン</t>
    </rPh>
    <rPh sb="14" eb="16">
      <t>タイサク</t>
    </rPh>
    <rPh sb="16" eb="18">
      <t>リンジ</t>
    </rPh>
    <rPh sb="18" eb="20">
      <t>トクレイ</t>
    </rPh>
    <rPh sb="20" eb="23">
      <t>コウフキン</t>
    </rPh>
    <rPh sb="25" eb="27">
      <t>フッコウ</t>
    </rPh>
    <rPh sb="27" eb="28">
      <t>ブン</t>
    </rPh>
    <phoneticPr fontId="1"/>
  </si>
  <si>
    <t>高校生修学支援基金
（被災児童生徒就学支援等臨時特例交付金）</t>
    <phoneticPr fontId="1"/>
  </si>
  <si>
    <t>⑯</t>
    <phoneticPr fontId="1"/>
  </si>
  <si>
    <t>平成26年度末に事業が終了している。</t>
    <rPh sb="0" eb="2">
      <t>ヘイセイ</t>
    </rPh>
    <rPh sb="4" eb="6">
      <t>ネンド</t>
    </rPh>
    <rPh sb="6" eb="7">
      <t>マツ</t>
    </rPh>
    <rPh sb="8" eb="10">
      <t>ジギョウ</t>
    </rPh>
    <rPh sb="11" eb="13">
      <t>シュウリョウ</t>
    </rPh>
    <phoneticPr fontId="1"/>
  </si>
  <si>
    <t>高校生修学支援基金
（高等学校等授業料減免事業等支援臨時特例交付金）</t>
    <phoneticPr fontId="1"/>
  </si>
  <si>
    <t>高校生修学支援基金
（被災私立高等学校等教育環境整備支援臨時特例交付金）</t>
    <phoneticPr fontId="1"/>
  </si>
  <si>
    <t>⑤その他
　被災３県に所在する私立学校等が、東日本大震災後の厳しい経営環境にあっても、安定的・継続的な教育環境の保障等が図られるよう，中長期的に支援する必要があるため。</t>
    <phoneticPr fontId="1"/>
  </si>
  <si>
    <t>電源立地地域対策交付金基金
（電源立地地域対策交付金）</t>
    <phoneticPr fontId="1"/>
  </si>
  <si>
    <t>⑦</t>
    <phoneticPr fontId="1"/>
  </si>
  <si>
    <t>③資金の回収を見込んで貸付等を行う事業
　地方公共団体において、企業の立地促進により地域の活性化を図るためには複数年度にわたり事業を実施する必要があるため
⑤その他
　地方公共団体において、施設整備事業や維持運営事業などの複数年度にわたる事業を実施するため</t>
    <rPh sb="32" eb="34">
      <t>キギョウ</t>
    </rPh>
    <rPh sb="35" eb="37">
      <t>リッチ</t>
    </rPh>
    <rPh sb="37" eb="39">
      <t>ソクシン</t>
    </rPh>
    <rPh sb="42" eb="44">
      <t>チイキ</t>
    </rPh>
    <rPh sb="45" eb="48">
      <t>カッセイカ</t>
    </rPh>
    <rPh sb="49" eb="50">
      <t>ハカ</t>
    </rPh>
    <rPh sb="70" eb="72">
      <t>ヒツヨウ</t>
    </rPh>
    <rPh sb="81" eb="82">
      <t>タ</t>
    </rPh>
    <rPh sb="84" eb="86">
      <t>チホウ</t>
    </rPh>
    <rPh sb="86" eb="88">
      <t>コウキョウ</t>
    </rPh>
    <rPh sb="88" eb="90">
      <t>ダンタイ</t>
    </rPh>
    <rPh sb="95" eb="97">
      <t>シセツ</t>
    </rPh>
    <rPh sb="97" eb="99">
      <t>セイビ</t>
    </rPh>
    <rPh sb="99" eb="101">
      <t>ジギョウ</t>
    </rPh>
    <rPh sb="102" eb="104">
      <t>イジ</t>
    </rPh>
    <rPh sb="104" eb="106">
      <t>ウンエイ</t>
    </rPh>
    <rPh sb="106" eb="108">
      <t>ジギョウ</t>
    </rPh>
    <rPh sb="111" eb="113">
      <t>フクスウ</t>
    </rPh>
    <rPh sb="113" eb="115">
      <t>ネンド</t>
    </rPh>
    <rPh sb="119" eb="121">
      <t>ジギョウ</t>
    </rPh>
    <rPh sb="122" eb="124">
      <t>ジッシ</t>
    </rPh>
    <phoneticPr fontId="1"/>
  </si>
  <si>
    <t>高速増殖炉サイクル技術研究開発推進交付金基金
（高速増殖炉サイクル技術研究開発推進交付金）</t>
    <phoneticPr fontId="1"/>
  </si>
  <si>
    <t>⑤その他
　地方公共団体において、施設整備事業や維持運営事業などの複数年度にわたる事業を実施するため</t>
    <phoneticPr fontId="1"/>
  </si>
  <si>
    <t>リサイクル研究開発促進交付金基金
（リサイクル研究開発促進交付金）</t>
    <phoneticPr fontId="1"/>
  </si>
  <si>
    <t>⑤その他
　地方公共団体において、維持運営事業などの複数年度にわたる事業を実施するため</t>
    <phoneticPr fontId="1"/>
  </si>
  <si>
    <t>放射線利用・原子力基盤技術試験研究推進交付金基金
（放射線利用・原子力基盤技術試験研究推進交付金）</t>
    <phoneticPr fontId="1"/>
  </si>
  <si>
    <t>⑤その他
　地方公共団体において、施設整備、設備備品整備事業などの複数年度にわたる事業を実施するため</t>
    <phoneticPr fontId="1"/>
  </si>
  <si>
    <t>①</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</si>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</sst>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43" formatCode="_ * #,##0.00_ ;_ * \-#,##0.00_ ;_ * &quot;-&quot;??_ ;_ @_ "/>
    <numFmt numFmtId="176" formatCode="000"/>
    <numFmt numFmtId="177" formatCode="* #,##0;* \-#,##0;* &quot;-&quot;_ ;@\ "/>
    <numFmt numFmtId="178" formatCode="\(#,##0\);\(* \-#,##0\);\(* \ &quot;-&quot;\ \);@\ "/>
    <numFmt numFmtId="179" formatCode="_ * #,##0.0_ ;_ * \-#,##0.0_ ;_ * &quot;-&quot;?_ ;_ @_ "/>
    <numFmt numFmtId="180" formatCode="#,##0;\(* \-#,##0\);\(* \ &quot;-&quot;\ \);@\ "/>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6"/>
      <color theme="1"/>
      <name val="ＭＳ Ｐゴシック"/>
      <family val="3"/>
      <charset val="128"/>
      <scheme val="minor"/>
    </font>
    <font>
      <sz val="8"/>
      <name val="ＭＳ ゴシック"/>
      <family val="3"/>
      <charset val="128"/>
    </font>
    <font>
      <sz val="11"/>
      <color theme="0"/>
      <name val="ＭＳ ゴシック"/>
      <family val="3"/>
      <charset val="128"/>
    </font>
    <font>
      <sz val="10"/>
      <color theme="0"/>
      <name val="ＭＳ 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s>
  <cellStyleXfs count="1">
    <xf numFmtId="0" fontId="0" fillId="0" borderId="0">
      <alignment vertical="center"/>
    </xf>
  </cellStyleXfs>
  <cellXfs count="14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5" xfId="0" applyFont="1" applyFill="1" applyBorder="1" applyAlignment="1">
      <alignment horizontal="left" vertical="center" wrapText="1"/>
    </xf>
    <xf numFmtId="0" fontId="9" fillId="2" borderId="26"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0" xfId="0" applyFill="1" applyBorder="1" applyAlignment="1">
      <alignment vertical="center"/>
    </xf>
    <xf numFmtId="0" fontId="5" fillId="2" borderId="19"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1"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8" xfId="0" applyFont="1" applyFill="1" applyBorder="1" applyAlignment="1">
      <alignment horizontal="center" vertical="center" wrapText="1"/>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7" fillId="2" borderId="30" xfId="0" applyFont="1" applyFill="1" applyBorder="1" applyAlignment="1">
      <alignment horizontal="left" vertical="center" wrapText="1"/>
    </xf>
    <xf numFmtId="0" fontId="7" fillId="2" borderId="46" xfId="0" applyFont="1" applyFill="1" applyBorder="1" applyAlignment="1">
      <alignment horizontal="left" vertical="center" wrapText="1"/>
    </xf>
    <xf numFmtId="177" fontId="0" fillId="0" borderId="0" xfId="0" applyNumberFormat="1" applyFill="1" applyBorder="1" applyAlignment="1">
      <alignment vertical="center"/>
    </xf>
    <xf numFmtId="0" fontId="11" fillId="3" borderId="47" xfId="0" applyFont="1" applyFill="1" applyBorder="1" applyAlignment="1">
      <alignment horizontal="center" vertical="center" wrapText="1"/>
    </xf>
    <xf numFmtId="0" fontId="18" fillId="3" borderId="47" xfId="0" applyFont="1" applyFill="1" applyBorder="1" applyAlignment="1">
      <alignment horizontal="center" vertical="center" wrapText="1"/>
    </xf>
    <xf numFmtId="178" fontId="3" fillId="0" borderId="1" xfId="0" applyNumberFormat="1" applyFont="1" applyFill="1" applyBorder="1" applyAlignment="1">
      <alignment horizontal="right" vertical="center"/>
    </xf>
    <xf numFmtId="178" fontId="3" fillId="0" borderId="27" xfId="0" applyNumberFormat="1" applyFont="1" applyFill="1" applyBorder="1" applyAlignment="1">
      <alignment horizontal="right" vertical="center"/>
    </xf>
    <xf numFmtId="178" fontId="3" fillId="0" borderId="29"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26"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41" fontId="3" fillId="0" borderId="21"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0" fontId="16" fillId="0" borderId="0" xfId="0" applyFont="1" applyFill="1" applyBorder="1" applyAlignment="1">
      <alignment horizontal="center" vertical="center"/>
    </xf>
    <xf numFmtId="0" fontId="3" fillId="0" borderId="0" xfId="0" applyFont="1" applyFill="1">
      <alignment vertical="center"/>
    </xf>
    <xf numFmtId="0" fontId="17" fillId="0" borderId="0" xfId="0" applyFont="1" applyFill="1" applyBorder="1" applyAlignment="1">
      <alignment horizontal="center" vertical="center"/>
    </xf>
    <xf numFmtId="0" fontId="20" fillId="0" borderId="0" xfId="0" applyFont="1">
      <alignment vertical="center"/>
    </xf>
    <xf numFmtId="177" fontId="21" fillId="0" borderId="0" xfId="0" applyNumberFormat="1" applyFont="1" applyFill="1" applyBorder="1" applyAlignment="1">
      <alignment vertical="center"/>
    </xf>
    <xf numFmtId="0" fontId="20" fillId="0" borderId="0" xfId="0" applyFont="1" applyBorder="1">
      <alignment vertical="center"/>
    </xf>
    <xf numFmtId="180" fontId="3" fillId="0" borderId="6" xfId="0" applyNumberFormat="1" applyFont="1" applyFill="1" applyBorder="1" applyAlignment="1">
      <alignment horizontal="right" vertical="center"/>
    </xf>
    <xf numFmtId="180" fontId="3" fillId="0" borderId="14"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3" fontId="2" fillId="0" borderId="0" xfId="0" applyNumberFormat="1" applyFont="1">
      <alignment vertical="center"/>
    </xf>
    <xf numFmtId="41" fontId="3" fillId="0" borderId="29"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14" xfId="0" applyNumberFormat="1" applyFont="1" applyFill="1" applyBorder="1" applyAlignment="1">
      <alignment horizontal="right" vertical="center"/>
    </xf>
    <xf numFmtId="41" fontId="3" fillId="0" borderId="29" xfId="0" applyNumberFormat="1" applyFont="1" applyFill="1" applyBorder="1" applyAlignment="1">
      <alignment horizontal="center" vertical="center"/>
    </xf>
    <xf numFmtId="41" fontId="3" fillId="0" borderId="14" xfId="0" applyNumberFormat="1" applyFont="1" applyFill="1" applyBorder="1" applyAlignment="1">
      <alignment horizontal="center" vertical="center"/>
    </xf>
    <xf numFmtId="179" fontId="3" fillId="0" borderId="29" xfId="0" applyNumberFormat="1" applyFont="1" applyFill="1" applyBorder="1" applyAlignment="1">
      <alignment horizontal="right" vertical="center"/>
    </xf>
    <xf numFmtId="179" fontId="3" fillId="0" borderId="14" xfId="0" applyNumberFormat="1" applyFont="1" applyFill="1" applyBorder="1" applyAlignment="1">
      <alignment horizontal="right" vertical="center"/>
    </xf>
    <xf numFmtId="0" fontId="3" fillId="0" borderId="29" xfId="0" applyNumberFormat="1" applyFont="1" applyFill="1" applyBorder="1" applyAlignment="1">
      <alignment horizontal="center" vertical="center"/>
    </xf>
    <xf numFmtId="0" fontId="3" fillId="0" borderId="14"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5" xfId="0" applyFont="1" applyFill="1" applyBorder="1" applyAlignment="1">
      <alignment horizontal="center" vertical="center" wrapText="1"/>
    </xf>
    <xf numFmtId="0" fontId="0" fillId="0" borderId="28" xfId="0" applyBorder="1" applyAlignment="1">
      <alignment vertical="center" wrapText="1"/>
    </xf>
    <xf numFmtId="0" fontId="0" fillId="0" borderId="37"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8"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39"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0"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1" xfId="0" applyBorder="1" applyAlignment="1">
      <alignment vertical="center"/>
    </xf>
    <xf numFmtId="0" fontId="12" fillId="2" borderId="4" xfId="0" applyFont="1" applyFill="1" applyBorder="1" applyAlignment="1">
      <alignment vertical="center" wrapText="1"/>
    </xf>
    <xf numFmtId="0" fontId="13" fillId="2" borderId="36" xfId="0" applyFont="1" applyFill="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176" fontId="3" fillId="0" borderId="7"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3" fillId="0" borderId="7" xfId="0" applyFont="1" applyFill="1" applyBorder="1" applyAlignment="1">
      <alignment vertical="center" wrapText="1"/>
    </xf>
    <xf numFmtId="0" fontId="3" fillId="0" borderId="9" xfId="0" applyFont="1" applyFill="1" applyBorder="1" applyAlignment="1">
      <alignment vertical="center"/>
    </xf>
    <xf numFmtId="41" fontId="3" fillId="0" borderId="42" xfId="0" applyNumberFormat="1" applyFont="1" applyFill="1" applyBorder="1" applyAlignment="1">
      <alignment horizontal="right" vertical="center"/>
    </xf>
    <xf numFmtId="41" fontId="3" fillId="0" borderId="19" xfId="0" applyNumberFormat="1" applyFont="1" applyFill="1" applyBorder="1" applyAlignment="1">
      <alignment horizontal="right" vertical="center"/>
    </xf>
    <xf numFmtId="41" fontId="3" fillId="0" borderId="18" xfId="0" applyNumberFormat="1" applyFont="1" applyFill="1" applyBorder="1" applyAlignment="1">
      <alignment horizontal="right" vertical="center"/>
    </xf>
    <xf numFmtId="41" fontId="3" fillId="0" borderId="17" xfId="0" applyNumberFormat="1" applyFont="1" applyFill="1" applyBorder="1" applyAlignment="1">
      <alignment horizontal="right" vertical="center"/>
    </xf>
    <xf numFmtId="41" fontId="0" fillId="0" borderId="19" xfId="0" applyNumberFormat="1" applyFill="1" applyBorder="1" applyAlignment="1">
      <alignment horizontal="right" vertical="center"/>
    </xf>
    <xf numFmtId="41" fontId="0" fillId="0" borderId="17" xfId="0" applyNumberFormat="1" applyFill="1" applyBorder="1" applyAlignment="1">
      <alignment horizontal="right" vertical="center"/>
    </xf>
    <xf numFmtId="41" fontId="3" fillId="0" borderId="42" xfId="0" applyNumberFormat="1" applyFont="1" applyFill="1" applyBorder="1" applyAlignment="1">
      <alignment vertical="center"/>
    </xf>
    <xf numFmtId="41" fontId="0" fillId="0" borderId="19" xfId="0" applyNumberFormat="1" applyFill="1" applyBorder="1" applyAlignment="1">
      <alignment vertical="center"/>
    </xf>
    <xf numFmtId="0" fontId="11" fillId="3" borderId="25"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46" xfId="0" applyFont="1" applyFill="1" applyBorder="1" applyAlignment="1">
      <alignment horizontal="center" vertical="center" wrapText="1"/>
    </xf>
    <xf numFmtId="41" fontId="0" fillId="0" borderId="14" xfId="0" applyNumberFormat="1" applyFill="1" applyBorder="1" applyAlignment="1">
      <alignment horizontal="center" vertical="center"/>
    </xf>
    <xf numFmtId="49" fontId="4" fillId="0" borderId="7"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xf>
    <xf numFmtId="41" fontId="3" fillId="0" borderId="1" xfId="0" applyNumberFormat="1" applyFont="1" applyFill="1" applyBorder="1" applyAlignment="1">
      <alignment horizontal="right" vertical="center"/>
    </xf>
    <xf numFmtId="41" fontId="0" fillId="0" borderId="43" xfId="0" applyNumberFormat="1" applyFill="1" applyBorder="1" applyAlignment="1">
      <alignment horizontal="right"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11" fillId="2" borderId="45"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49" fontId="4" fillId="0" borderId="7" xfId="0" applyNumberFormat="1" applyFont="1" applyFill="1" applyBorder="1" applyAlignment="1">
      <alignment horizontal="lef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1" fontId="3" fillId="0" borderId="7" xfId="0" applyNumberFormat="1" applyFont="1" applyFill="1" applyBorder="1" applyAlignment="1">
      <alignment vertical="center"/>
    </xf>
    <xf numFmtId="41" fontId="3" fillId="0" borderId="9" xfId="0" applyNumberFormat="1" applyFont="1" applyFill="1" applyBorder="1" applyAlignment="1">
      <alignment vertical="center"/>
    </xf>
    <xf numFmtId="0" fontId="5" fillId="0" borderId="7" xfId="0" applyFont="1" applyFill="1" applyBorder="1" applyAlignment="1">
      <alignment vertical="center" wrapText="1"/>
    </xf>
    <xf numFmtId="0" fontId="5" fillId="0" borderId="9" xfId="0" applyFont="1" applyFill="1" applyBorder="1" applyAlignment="1">
      <alignment vertical="center" wrapText="1"/>
    </xf>
    <xf numFmtId="177" fontId="3" fillId="0" borderId="18" xfId="0" applyNumberFormat="1" applyFont="1" applyFill="1" applyBorder="1" applyAlignment="1">
      <alignment horizontal="right" vertical="center"/>
    </xf>
    <xf numFmtId="177" fontId="0" fillId="0" borderId="17" xfId="0" applyNumberFormat="1" applyFill="1" applyBorder="1" applyAlignment="1">
      <alignment horizontal="right" vertical="center"/>
    </xf>
    <xf numFmtId="177" fontId="3" fillId="0" borderId="42" xfId="0" applyNumberFormat="1" applyFont="1" applyFill="1" applyBorder="1" applyAlignment="1">
      <alignment horizontal="right" vertical="center"/>
    </xf>
    <xf numFmtId="177" fontId="0" fillId="0" borderId="19" xfId="0" applyNumberForma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9" fontId="19" fillId="0" borderId="7" xfId="0" applyNumberFormat="1" applyFont="1" applyFill="1" applyBorder="1" applyAlignment="1">
      <alignment horizontal="left" vertical="center" wrapText="1"/>
    </xf>
    <xf numFmtId="49" fontId="19" fillId="0" borderId="9" xfId="0" applyNumberFormat="1" applyFont="1" applyFill="1" applyBorder="1" applyAlignment="1">
      <alignment horizontal="left" vertical="center"/>
    </xf>
    <xf numFmtId="177" fontId="3" fillId="0" borderId="29" xfId="0" applyNumberFormat="1" applyFont="1" applyFill="1" applyBorder="1" applyAlignment="1">
      <alignment horizontal="right" vertical="center"/>
    </xf>
    <xf numFmtId="177" fontId="0" fillId="0" borderId="14" xfId="0" applyNumberFormat="1" applyFill="1" applyBorder="1" applyAlignment="1">
      <alignment horizontal="right" vertical="center"/>
    </xf>
    <xf numFmtId="43" fontId="3" fillId="0" borderId="29" xfId="0" applyNumberFormat="1" applyFont="1" applyFill="1" applyBorder="1" applyAlignment="1">
      <alignment horizontal="right" vertical="center"/>
    </xf>
    <xf numFmtId="43" fontId="3" fillId="0" borderId="14"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2"/>
  <sheetViews>
    <sheetView tabSelected="1" view="pageBreakPreview" zoomScale="75" zoomScaleNormal="100" zoomScaleSheetLayoutView="75" workbookViewId="0">
      <selection activeCell="P11" sqref="P11"/>
    </sheetView>
  </sheetViews>
  <sheetFormatPr defaultRowHeight="13.5" x14ac:dyDescent="0.15"/>
  <cols>
    <col min="1" max="1" width="4.125" style="1" customWidth="1"/>
    <col min="2" max="2" width="22.625" style="1" customWidth="1"/>
    <col min="3" max="15" width="9" style="1" customWidth="1"/>
    <col min="16" max="23" width="8" style="1" customWidth="1"/>
    <col min="24" max="24" width="37.625" style="1" customWidth="1"/>
    <col min="25" max="25" width="0" style="25" hidden="1" customWidth="1"/>
    <col min="26" max="16384" width="9" style="1"/>
  </cols>
  <sheetData>
    <row r="1" spans="1:25" ht="20.25" customHeight="1" thickBot="1" x14ac:dyDescent="0.2">
      <c r="A1" s="4" t="s">
        <v>50</v>
      </c>
    </row>
    <row r="2" spans="1:25" s="2" customFormat="1" ht="12.75" customHeight="1" x14ac:dyDescent="0.15">
      <c r="A2" s="129" t="s">
        <v>2</v>
      </c>
      <c r="B2" s="129" t="s">
        <v>15</v>
      </c>
      <c r="C2" s="65" t="s">
        <v>41</v>
      </c>
      <c r="D2" s="85"/>
      <c r="E2" s="65" t="s">
        <v>42</v>
      </c>
      <c r="F2" s="91"/>
      <c r="G2" s="91"/>
      <c r="H2" s="91"/>
      <c r="I2" s="91"/>
      <c r="J2" s="91"/>
      <c r="K2" s="91"/>
      <c r="L2" s="91"/>
      <c r="M2" s="94" t="s">
        <v>43</v>
      </c>
      <c r="N2" s="65" t="s">
        <v>46</v>
      </c>
      <c r="O2" s="85"/>
      <c r="P2" s="65" t="s">
        <v>44</v>
      </c>
      <c r="Q2" s="66"/>
      <c r="R2" s="66"/>
      <c r="S2" s="66"/>
      <c r="T2" s="66"/>
      <c r="U2" s="65" t="s">
        <v>45</v>
      </c>
      <c r="V2" s="66"/>
      <c r="W2" s="67"/>
      <c r="X2" s="31" t="s">
        <v>16</v>
      </c>
      <c r="Y2" s="26"/>
    </row>
    <row r="3" spans="1:25" s="2" customFormat="1" ht="12" customHeight="1" x14ac:dyDescent="0.15">
      <c r="A3" s="130"/>
      <c r="B3" s="130"/>
      <c r="C3" s="86"/>
      <c r="D3" s="87"/>
      <c r="E3" s="92"/>
      <c r="F3" s="93"/>
      <c r="G3" s="93"/>
      <c r="H3" s="93"/>
      <c r="I3" s="93"/>
      <c r="J3" s="93"/>
      <c r="K3" s="93"/>
      <c r="L3" s="93"/>
      <c r="M3" s="95"/>
      <c r="N3" s="86"/>
      <c r="O3" s="87"/>
      <c r="P3" s="18" t="s">
        <v>11</v>
      </c>
      <c r="Q3" s="68" t="s">
        <v>1</v>
      </c>
      <c r="R3" s="68" t="s">
        <v>9</v>
      </c>
      <c r="S3" s="71" t="s">
        <v>0</v>
      </c>
      <c r="T3" s="74" t="s">
        <v>13</v>
      </c>
      <c r="U3" s="77" t="s">
        <v>1</v>
      </c>
      <c r="V3" s="71" t="s">
        <v>9</v>
      </c>
      <c r="W3" s="80" t="s">
        <v>0</v>
      </c>
      <c r="X3" s="124" t="s">
        <v>40</v>
      </c>
      <c r="Y3" s="26"/>
    </row>
    <row r="4" spans="1:25" s="2" customFormat="1" ht="13.5" customHeight="1" x14ac:dyDescent="0.15">
      <c r="A4" s="130"/>
      <c r="B4" s="130"/>
      <c r="C4" s="24"/>
      <c r="D4" s="23"/>
      <c r="E4" s="8" t="s">
        <v>6</v>
      </c>
      <c r="F4" s="9"/>
      <c r="G4" s="9"/>
      <c r="H4" s="9"/>
      <c r="I4" s="9"/>
      <c r="J4" s="9"/>
      <c r="K4" s="9"/>
      <c r="L4" s="99" t="s">
        <v>7</v>
      </c>
      <c r="M4" s="95"/>
      <c r="N4" s="24"/>
      <c r="O4" s="23"/>
      <c r="P4" s="83" t="s">
        <v>10</v>
      </c>
      <c r="Q4" s="69"/>
      <c r="R4" s="69"/>
      <c r="S4" s="72"/>
      <c r="T4" s="75"/>
      <c r="U4" s="78"/>
      <c r="V4" s="72"/>
      <c r="W4" s="81"/>
      <c r="X4" s="125"/>
      <c r="Y4" s="26"/>
    </row>
    <row r="5" spans="1:25" s="2" customFormat="1" ht="12" customHeight="1" x14ac:dyDescent="0.15">
      <c r="A5" s="130"/>
      <c r="B5" s="130"/>
      <c r="C5" s="24"/>
      <c r="D5" s="88" t="s">
        <v>4</v>
      </c>
      <c r="E5" s="24"/>
      <c r="F5" s="6" t="s">
        <v>3</v>
      </c>
      <c r="G5" s="32"/>
      <c r="H5" s="32"/>
      <c r="I5" s="32"/>
      <c r="J5" s="32"/>
      <c r="K5" s="33"/>
      <c r="L5" s="100"/>
      <c r="M5" s="95"/>
      <c r="N5" s="24"/>
      <c r="O5" s="88" t="s">
        <v>4</v>
      </c>
      <c r="P5" s="84"/>
      <c r="Q5" s="70"/>
      <c r="R5" s="70"/>
      <c r="S5" s="73"/>
      <c r="T5" s="76"/>
      <c r="U5" s="79"/>
      <c r="V5" s="73"/>
      <c r="W5" s="82"/>
      <c r="X5" s="125"/>
      <c r="Y5" s="26"/>
    </row>
    <row r="6" spans="1:25" s="2" customFormat="1" ht="12" customHeight="1" x14ac:dyDescent="0.15">
      <c r="A6" s="130"/>
      <c r="B6" s="130"/>
      <c r="C6" s="24"/>
      <c r="D6" s="89"/>
      <c r="E6" s="24"/>
      <c r="F6" s="22" t="s">
        <v>5</v>
      </c>
      <c r="G6" s="114" t="s">
        <v>38</v>
      </c>
      <c r="H6" s="115"/>
      <c r="I6" s="115"/>
      <c r="J6" s="116"/>
      <c r="K6" s="97" t="s">
        <v>19</v>
      </c>
      <c r="L6" s="100"/>
      <c r="M6" s="95"/>
      <c r="N6" s="24"/>
      <c r="O6" s="89"/>
      <c r="P6" s="13" t="s">
        <v>12</v>
      </c>
      <c r="Q6" s="14" t="s">
        <v>12</v>
      </c>
      <c r="R6" s="14" t="s">
        <v>12</v>
      </c>
      <c r="S6" s="15" t="s">
        <v>12</v>
      </c>
      <c r="T6" s="16" t="s">
        <v>12</v>
      </c>
      <c r="U6" s="20" t="s">
        <v>12</v>
      </c>
      <c r="V6" s="15" t="s">
        <v>12</v>
      </c>
      <c r="W6" s="16" t="s">
        <v>12</v>
      </c>
      <c r="X6" s="125"/>
      <c r="Y6" s="27" t="s">
        <v>12</v>
      </c>
    </row>
    <row r="7" spans="1:25" s="2" customFormat="1" ht="12.75" customHeight="1" thickBot="1" x14ac:dyDescent="0.2">
      <c r="A7" s="131"/>
      <c r="B7" s="131"/>
      <c r="C7" s="5"/>
      <c r="D7" s="90"/>
      <c r="E7" s="5"/>
      <c r="F7" s="7"/>
      <c r="G7" s="35" t="s">
        <v>17</v>
      </c>
      <c r="H7" s="35" t="s">
        <v>18</v>
      </c>
      <c r="I7" s="35" t="s">
        <v>20</v>
      </c>
      <c r="J7" s="36" t="s">
        <v>39</v>
      </c>
      <c r="K7" s="98"/>
      <c r="L7" s="101"/>
      <c r="M7" s="96"/>
      <c r="N7" s="5"/>
      <c r="O7" s="90"/>
      <c r="P7" s="10" t="s">
        <v>8</v>
      </c>
      <c r="Q7" s="11" t="s">
        <v>8</v>
      </c>
      <c r="R7" s="11" t="s">
        <v>8</v>
      </c>
      <c r="S7" s="12" t="s">
        <v>8</v>
      </c>
      <c r="T7" s="17" t="s">
        <v>8</v>
      </c>
      <c r="U7" s="19" t="s">
        <v>8</v>
      </c>
      <c r="V7" s="12" t="s">
        <v>8</v>
      </c>
      <c r="W7" s="21" t="s">
        <v>8</v>
      </c>
      <c r="X7" s="126"/>
      <c r="Y7" s="28" t="s">
        <v>8</v>
      </c>
    </row>
    <row r="8" spans="1:25" s="2" customFormat="1" ht="36" customHeight="1" x14ac:dyDescent="0.15">
      <c r="A8" s="102">
        <v>1</v>
      </c>
      <c r="B8" s="104" t="s">
        <v>51</v>
      </c>
      <c r="C8" s="106">
        <v>24494</v>
      </c>
      <c r="D8" s="108">
        <v>24494</v>
      </c>
      <c r="E8" s="106">
        <v>29.45603599999999</v>
      </c>
      <c r="F8" s="56">
        <v>0</v>
      </c>
      <c r="G8" s="56">
        <v>0</v>
      </c>
      <c r="H8" s="56">
        <v>0</v>
      </c>
      <c r="I8" s="56">
        <v>0</v>
      </c>
      <c r="J8" s="59" t="s">
        <v>69</v>
      </c>
      <c r="K8" s="56">
        <v>29.45603599999999</v>
      </c>
      <c r="L8" s="56">
        <v>7289</v>
      </c>
      <c r="M8" s="112">
        <v>0</v>
      </c>
      <c r="N8" s="106">
        <f>+(+C8+E8)-(L8+M8)</f>
        <v>17234.456036</v>
      </c>
      <c r="O8" s="108">
        <v>17234</v>
      </c>
      <c r="P8" s="37">
        <v>124</v>
      </c>
      <c r="Q8" s="38">
        <v>0</v>
      </c>
      <c r="R8" s="38">
        <v>0</v>
      </c>
      <c r="S8" s="39">
        <v>0</v>
      </c>
      <c r="T8" s="38">
        <v>0</v>
      </c>
      <c r="U8" s="37">
        <v>0</v>
      </c>
      <c r="V8" s="39">
        <v>0</v>
      </c>
      <c r="W8" s="43">
        <v>0</v>
      </c>
      <c r="X8" s="118" t="s">
        <v>52</v>
      </c>
      <c r="Y8" s="29" t="s">
        <v>12</v>
      </c>
    </row>
    <row r="9" spans="1:25" s="2" customFormat="1" ht="36" customHeight="1" thickBot="1" x14ac:dyDescent="0.2">
      <c r="A9" s="103"/>
      <c r="B9" s="105"/>
      <c r="C9" s="110"/>
      <c r="D9" s="111"/>
      <c r="E9" s="110"/>
      <c r="F9" s="57"/>
      <c r="G9" s="57"/>
      <c r="H9" s="57"/>
      <c r="I9" s="57"/>
      <c r="J9" s="117"/>
      <c r="K9" s="57"/>
      <c r="L9" s="57"/>
      <c r="M9" s="113"/>
      <c r="N9" s="107"/>
      <c r="O9" s="109"/>
      <c r="P9" s="40">
        <v>7289</v>
      </c>
      <c r="Q9" s="41">
        <v>0</v>
      </c>
      <c r="R9" s="41">
        <v>0</v>
      </c>
      <c r="S9" s="42">
        <v>0</v>
      </c>
      <c r="T9" s="41">
        <v>0</v>
      </c>
      <c r="U9" s="40">
        <v>0</v>
      </c>
      <c r="V9" s="42">
        <v>0</v>
      </c>
      <c r="W9" s="44">
        <v>0</v>
      </c>
      <c r="X9" s="127"/>
      <c r="Y9" s="30" t="s">
        <v>8</v>
      </c>
    </row>
    <row r="10" spans="1:25" s="2" customFormat="1" ht="36" customHeight="1" x14ac:dyDescent="0.15">
      <c r="A10" s="102">
        <v>2</v>
      </c>
      <c r="B10" s="104" t="s">
        <v>53</v>
      </c>
      <c r="C10" s="106">
        <v>556.60245900000007</v>
      </c>
      <c r="D10" s="108">
        <v>556.60245900000007</v>
      </c>
      <c r="E10" s="106">
        <v>1.9220259999999998</v>
      </c>
      <c r="F10" s="56">
        <v>0</v>
      </c>
      <c r="G10" s="56">
        <v>0</v>
      </c>
      <c r="H10" s="56">
        <v>0</v>
      </c>
      <c r="I10" s="56">
        <v>0</v>
      </c>
      <c r="J10" s="59" t="s">
        <v>69</v>
      </c>
      <c r="K10" s="56">
        <v>1.9220259999999998</v>
      </c>
      <c r="L10" s="108">
        <v>0</v>
      </c>
      <c r="M10" s="132">
        <v>558.52448500000003</v>
      </c>
      <c r="N10" s="106">
        <f>+(+C10+E10)-(L10+M10)</f>
        <v>0</v>
      </c>
      <c r="O10" s="108">
        <v>0</v>
      </c>
      <c r="P10" s="38">
        <v>0</v>
      </c>
      <c r="Q10" s="38">
        <v>0</v>
      </c>
      <c r="R10" s="38">
        <v>0</v>
      </c>
      <c r="S10" s="39">
        <v>0</v>
      </c>
      <c r="T10" s="38">
        <v>0</v>
      </c>
      <c r="U10" s="37">
        <v>0</v>
      </c>
      <c r="V10" s="39">
        <v>0</v>
      </c>
      <c r="W10" s="43">
        <v>0</v>
      </c>
      <c r="X10" s="128" t="s">
        <v>56</v>
      </c>
      <c r="Y10" s="29" t="s">
        <v>12</v>
      </c>
    </row>
    <row r="11" spans="1:25" s="2" customFormat="1" ht="36" customHeight="1" thickBot="1" x14ac:dyDescent="0.2">
      <c r="A11" s="103"/>
      <c r="B11" s="105"/>
      <c r="C11" s="110"/>
      <c r="D11" s="111"/>
      <c r="E11" s="110"/>
      <c r="F11" s="58"/>
      <c r="G11" s="57"/>
      <c r="H11" s="58"/>
      <c r="I11" s="57"/>
      <c r="J11" s="60"/>
      <c r="K11" s="57"/>
      <c r="L11" s="111"/>
      <c r="M11" s="133"/>
      <c r="N11" s="107"/>
      <c r="O11" s="111"/>
      <c r="P11" s="41">
        <v>0</v>
      </c>
      <c r="Q11" s="41">
        <v>0</v>
      </c>
      <c r="R11" s="41">
        <v>0</v>
      </c>
      <c r="S11" s="42">
        <v>0</v>
      </c>
      <c r="T11" s="41">
        <v>0</v>
      </c>
      <c r="U11" s="40">
        <v>0</v>
      </c>
      <c r="V11" s="42">
        <v>0</v>
      </c>
      <c r="W11" s="44">
        <v>0</v>
      </c>
      <c r="X11" s="119"/>
      <c r="Y11" s="30" t="s">
        <v>8</v>
      </c>
    </row>
    <row r="12" spans="1:25" s="47" customFormat="1" ht="36" customHeight="1" x14ac:dyDescent="0.15">
      <c r="A12" s="102">
        <v>3</v>
      </c>
      <c r="B12" s="104" t="s">
        <v>54</v>
      </c>
      <c r="C12" s="106">
        <v>8333</v>
      </c>
      <c r="D12" s="108">
        <v>8333</v>
      </c>
      <c r="E12" s="106">
        <v>0</v>
      </c>
      <c r="F12" s="56">
        <v>0</v>
      </c>
      <c r="G12" s="56">
        <v>0</v>
      </c>
      <c r="H12" s="56">
        <v>0</v>
      </c>
      <c r="I12" s="56">
        <v>0</v>
      </c>
      <c r="J12" s="59" t="s">
        <v>55</v>
      </c>
      <c r="K12" s="56">
        <v>0</v>
      </c>
      <c r="L12" s="56">
        <v>0</v>
      </c>
      <c r="M12" s="112">
        <v>8333</v>
      </c>
      <c r="N12" s="106">
        <f>+(+C12+E12)-(L12+M12)</f>
        <v>0</v>
      </c>
      <c r="O12" s="108">
        <v>0</v>
      </c>
      <c r="P12" s="37">
        <v>0</v>
      </c>
      <c r="Q12" s="38">
        <v>0</v>
      </c>
      <c r="R12" s="38">
        <v>0</v>
      </c>
      <c r="S12" s="39">
        <v>0</v>
      </c>
      <c r="T12" s="38">
        <v>0</v>
      </c>
      <c r="U12" s="37">
        <v>0</v>
      </c>
      <c r="V12" s="39">
        <v>0</v>
      </c>
      <c r="W12" s="43">
        <v>0</v>
      </c>
      <c r="X12" s="128" t="s">
        <v>56</v>
      </c>
      <c r="Y12" s="46" t="s">
        <v>12</v>
      </c>
    </row>
    <row r="13" spans="1:25" s="47" customFormat="1" ht="36" customHeight="1" thickBot="1" x14ac:dyDescent="0.2">
      <c r="A13" s="103"/>
      <c r="B13" s="105"/>
      <c r="C13" s="110"/>
      <c r="D13" s="111"/>
      <c r="E13" s="110"/>
      <c r="F13" s="57"/>
      <c r="G13" s="57"/>
      <c r="H13" s="57"/>
      <c r="I13" s="57"/>
      <c r="J13" s="60"/>
      <c r="K13" s="57"/>
      <c r="L13" s="57"/>
      <c r="M13" s="113"/>
      <c r="N13" s="107"/>
      <c r="O13" s="111"/>
      <c r="P13" s="40">
        <v>0</v>
      </c>
      <c r="Q13" s="41">
        <v>0</v>
      </c>
      <c r="R13" s="41">
        <v>0</v>
      </c>
      <c r="S13" s="45">
        <v>0</v>
      </c>
      <c r="T13" s="41">
        <v>0</v>
      </c>
      <c r="U13" s="40">
        <v>0</v>
      </c>
      <c r="V13" s="45">
        <v>0</v>
      </c>
      <c r="W13" s="44">
        <v>0</v>
      </c>
      <c r="X13" s="119"/>
      <c r="Y13" s="48" t="s">
        <v>8</v>
      </c>
    </row>
    <row r="14" spans="1:25" s="2" customFormat="1" ht="36" customHeight="1" x14ac:dyDescent="0.15">
      <c r="A14" s="102">
        <v>4</v>
      </c>
      <c r="B14" s="104" t="s">
        <v>57</v>
      </c>
      <c r="C14" s="106">
        <v>8426</v>
      </c>
      <c r="D14" s="108">
        <v>8426</v>
      </c>
      <c r="E14" s="106">
        <v>0</v>
      </c>
      <c r="F14" s="56">
        <v>0</v>
      </c>
      <c r="G14" s="56">
        <v>0</v>
      </c>
      <c r="H14" s="56">
        <v>0</v>
      </c>
      <c r="I14" s="56">
        <v>0</v>
      </c>
      <c r="J14" s="59" t="s">
        <v>47</v>
      </c>
      <c r="K14" s="56">
        <v>0</v>
      </c>
      <c r="L14" s="56">
        <v>0</v>
      </c>
      <c r="M14" s="112">
        <v>8426</v>
      </c>
      <c r="N14" s="106">
        <f>+(+C14+E14)-(L14+M14)</f>
        <v>0</v>
      </c>
      <c r="O14" s="108">
        <v>0</v>
      </c>
      <c r="P14" s="37">
        <v>0</v>
      </c>
      <c r="Q14" s="38">
        <v>0</v>
      </c>
      <c r="R14" s="38">
        <v>0</v>
      </c>
      <c r="S14" s="39">
        <v>0</v>
      </c>
      <c r="T14" s="38">
        <v>0</v>
      </c>
      <c r="U14" s="37">
        <v>0</v>
      </c>
      <c r="V14" s="39">
        <v>0</v>
      </c>
      <c r="W14" s="43">
        <v>0</v>
      </c>
      <c r="X14" s="128" t="s">
        <v>56</v>
      </c>
      <c r="Y14" s="29" t="s">
        <v>12</v>
      </c>
    </row>
    <row r="15" spans="1:25" s="2" customFormat="1" ht="36" customHeight="1" thickBot="1" x14ac:dyDescent="0.2">
      <c r="A15" s="103"/>
      <c r="B15" s="105"/>
      <c r="C15" s="110"/>
      <c r="D15" s="111"/>
      <c r="E15" s="110"/>
      <c r="F15" s="57"/>
      <c r="G15" s="57"/>
      <c r="H15" s="57"/>
      <c r="I15" s="57"/>
      <c r="J15" s="60"/>
      <c r="K15" s="57"/>
      <c r="L15" s="57"/>
      <c r="M15" s="113"/>
      <c r="N15" s="110"/>
      <c r="O15" s="111"/>
      <c r="P15" s="40">
        <v>0</v>
      </c>
      <c r="Q15" s="41">
        <v>0</v>
      </c>
      <c r="R15" s="41">
        <v>0</v>
      </c>
      <c r="S15" s="42">
        <v>0</v>
      </c>
      <c r="T15" s="41">
        <v>0</v>
      </c>
      <c r="U15" s="40">
        <v>0</v>
      </c>
      <c r="V15" s="42">
        <v>0</v>
      </c>
      <c r="W15" s="44">
        <v>0</v>
      </c>
      <c r="X15" s="119"/>
      <c r="Y15" s="30" t="s">
        <v>8</v>
      </c>
    </row>
    <row r="16" spans="1:25" s="2" customFormat="1" ht="36" customHeight="1" x14ac:dyDescent="0.15">
      <c r="A16" s="102">
        <v>5</v>
      </c>
      <c r="B16" s="104" t="s">
        <v>58</v>
      </c>
      <c r="C16" s="106">
        <v>3438</v>
      </c>
      <c r="D16" s="108">
        <v>3438</v>
      </c>
      <c r="E16" s="106">
        <v>7</v>
      </c>
      <c r="F16" s="56">
        <v>7</v>
      </c>
      <c r="G16" s="56">
        <v>0</v>
      </c>
      <c r="H16" s="56">
        <v>0</v>
      </c>
      <c r="I16" s="56">
        <v>0</v>
      </c>
      <c r="J16" s="59" t="s">
        <v>47</v>
      </c>
      <c r="K16" s="56">
        <v>7</v>
      </c>
      <c r="L16" s="140">
        <v>719</v>
      </c>
      <c r="M16" s="112">
        <v>0</v>
      </c>
      <c r="N16" s="106">
        <f>+(+C16+E16)-(L16+M16)</f>
        <v>2726</v>
      </c>
      <c r="O16" s="108">
        <v>2726</v>
      </c>
      <c r="P16" s="37">
        <v>104</v>
      </c>
      <c r="Q16" s="38">
        <v>0</v>
      </c>
      <c r="R16" s="38">
        <v>0</v>
      </c>
      <c r="S16" s="39">
        <v>0</v>
      </c>
      <c r="T16" s="38">
        <v>0</v>
      </c>
      <c r="U16" s="37">
        <v>0</v>
      </c>
      <c r="V16" s="39">
        <v>0</v>
      </c>
      <c r="W16" s="43">
        <v>0</v>
      </c>
      <c r="X16" s="118" t="s">
        <v>59</v>
      </c>
      <c r="Y16" s="29" t="s">
        <v>12</v>
      </c>
    </row>
    <row r="17" spans="1:25" s="2" customFormat="1" ht="36" customHeight="1" thickBot="1" x14ac:dyDescent="0.2">
      <c r="A17" s="103"/>
      <c r="B17" s="105"/>
      <c r="C17" s="110"/>
      <c r="D17" s="111"/>
      <c r="E17" s="110"/>
      <c r="F17" s="57"/>
      <c r="G17" s="58"/>
      <c r="H17" s="58"/>
      <c r="I17" s="58"/>
      <c r="J17" s="60"/>
      <c r="K17" s="58"/>
      <c r="L17" s="141"/>
      <c r="M17" s="113"/>
      <c r="N17" s="107"/>
      <c r="O17" s="111"/>
      <c r="P17" s="40">
        <v>719</v>
      </c>
      <c r="Q17" s="41">
        <v>0</v>
      </c>
      <c r="R17" s="41">
        <v>0</v>
      </c>
      <c r="S17" s="42">
        <v>0</v>
      </c>
      <c r="T17" s="41">
        <v>0</v>
      </c>
      <c r="U17" s="40">
        <v>0</v>
      </c>
      <c r="V17" s="42">
        <v>0</v>
      </c>
      <c r="W17" s="44">
        <v>0</v>
      </c>
      <c r="X17" s="119"/>
      <c r="Y17" s="30" t="s">
        <v>8</v>
      </c>
    </row>
    <row r="18" spans="1:25" s="2" customFormat="1" ht="36" customHeight="1" x14ac:dyDescent="0.15">
      <c r="A18" s="102">
        <v>6</v>
      </c>
      <c r="B18" s="104" t="s">
        <v>48</v>
      </c>
      <c r="C18" s="106">
        <v>13016</v>
      </c>
      <c r="D18" s="108">
        <v>13016</v>
      </c>
      <c r="E18" s="106">
        <v>6</v>
      </c>
      <c r="F18" s="56">
        <v>6</v>
      </c>
      <c r="G18" s="56">
        <v>0</v>
      </c>
      <c r="H18" s="56">
        <v>0</v>
      </c>
      <c r="I18" s="56">
        <v>0</v>
      </c>
      <c r="J18" s="59" t="s">
        <v>47</v>
      </c>
      <c r="K18" s="56">
        <v>6</v>
      </c>
      <c r="L18" s="56">
        <v>7789</v>
      </c>
      <c r="M18" s="112">
        <v>0</v>
      </c>
      <c r="N18" s="106">
        <f>+(+C18+E18)-(L18+M18)</f>
        <v>5233</v>
      </c>
      <c r="O18" s="108">
        <v>5233</v>
      </c>
      <c r="P18" s="37">
        <v>3</v>
      </c>
      <c r="Q18" s="38">
        <v>0</v>
      </c>
      <c r="R18" s="38">
        <v>0</v>
      </c>
      <c r="S18" s="39">
        <v>0</v>
      </c>
      <c r="T18" s="38">
        <v>1</v>
      </c>
      <c r="U18" s="37">
        <v>0</v>
      </c>
      <c r="V18" s="39">
        <v>0</v>
      </c>
      <c r="W18" s="43">
        <v>0</v>
      </c>
      <c r="X18" s="118" t="s">
        <v>49</v>
      </c>
      <c r="Y18" s="29" t="s">
        <v>12</v>
      </c>
    </row>
    <row r="19" spans="1:25" s="2" customFormat="1" ht="36" customHeight="1" thickBot="1" x14ac:dyDescent="0.2">
      <c r="A19" s="103"/>
      <c r="B19" s="105"/>
      <c r="C19" s="110"/>
      <c r="D19" s="111"/>
      <c r="E19" s="110"/>
      <c r="F19" s="57"/>
      <c r="G19" s="57"/>
      <c r="H19" s="57"/>
      <c r="I19" s="57"/>
      <c r="J19" s="60"/>
      <c r="K19" s="57"/>
      <c r="L19" s="57"/>
      <c r="M19" s="113"/>
      <c r="N19" s="110"/>
      <c r="O19" s="111"/>
      <c r="P19" s="40">
        <v>5475</v>
      </c>
      <c r="Q19" s="41">
        <v>0</v>
      </c>
      <c r="R19" s="41">
        <v>0</v>
      </c>
      <c r="S19" s="42">
        <v>0</v>
      </c>
      <c r="T19" s="41">
        <v>2314</v>
      </c>
      <c r="U19" s="40">
        <v>0</v>
      </c>
      <c r="V19" s="42">
        <v>0</v>
      </c>
      <c r="W19" s="44">
        <v>0</v>
      </c>
      <c r="X19" s="119"/>
      <c r="Y19" s="30" t="s">
        <v>8</v>
      </c>
    </row>
    <row r="20" spans="1:25" s="2" customFormat="1" ht="36" customHeight="1" x14ac:dyDescent="0.15">
      <c r="A20" s="102">
        <v>7</v>
      </c>
      <c r="B20" s="134" t="s">
        <v>60</v>
      </c>
      <c r="C20" s="106">
        <v>10639</v>
      </c>
      <c r="D20" s="136">
        <f>C20</f>
        <v>10639</v>
      </c>
      <c r="E20" s="138">
        <f>F20</f>
        <v>1825</v>
      </c>
      <c r="F20" s="144">
        <f>G20+K20</f>
        <v>1825</v>
      </c>
      <c r="G20" s="56">
        <v>1815</v>
      </c>
      <c r="H20" s="56">
        <v>0</v>
      </c>
      <c r="I20" s="56">
        <v>0</v>
      </c>
      <c r="J20" s="63" t="s">
        <v>61</v>
      </c>
      <c r="K20" s="56">
        <v>10</v>
      </c>
      <c r="L20" s="140">
        <v>4424</v>
      </c>
      <c r="M20" s="112">
        <v>0</v>
      </c>
      <c r="N20" s="106">
        <v>8039</v>
      </c>
      <c r="O20" s="136">
        <f>N20</f>
        <v>8039</v>
      </c>
      <c r="P20" s="37">
        <v>11</v>
      </c>
      <c r="Q20" s="38">
        <v>0</v>
      </c>
      <c r="R20" s="38">
        <v>3</v>
      </c>
      <c r="S20" s="39">
        <v>0</v>
      </c>
      <c r="T20" s="38">
        <v>0</v>
      </c>
      <c r="U20" s="37">
        <v>0</v>
      </c>
      <c r="V20" s="39">
        <v>14</v>
      </c>
      <c r="W20" s="43">
        <v>0</v>
      </c>
      <c r="X20" s="142" t="s">
        <v>62</v>
      </c>
      <c r="Y20" s="29" t="s">
        <v>12</v>
      </c>
    </row>
    <row r="21" spans="1:25" s="2" customFormat="1" ht="36" customHeight="1" thickBot="1" x14ac:dyDescent="0.2">
      <c r="A21" s="103"/>
      <c r="B21" s="135"/>
      <c r="C21" s="110"/>
      <c r="D21" s="137"/>
      <c r="E21" s="139"/>
      <c r="F21" s="145"/>
      <c r="G21" s="58"/>
      <c r="H21" s="58"/>
      <c r="I21" s="58"/>
      <c r="J21" s="64"/>
      <c r="K21" s="58"/>
      <c r="L21" s="141"/>
      <c r="M21" s="113"/>
      <c r="N21" s="110"/>
      <c r="O21" s="137"/>
      <c r="P21" s="40">
        <v>3618</v>
      </c>
      <c r="Q21" s="41">
        <v>0</v>
      </c>
      <c r="R21" s="41">
        <v>806</v>
      </c>
      <c r="S21" s="42">
        <v>0</v>
      </c>
      <c r="T21" s="41">
        <v>0</v>
      </c>
      <c r="U21" s="40">
        <v>0</v>
      </c>
      <c r="V21" s="42">
        <v>1111</v>
      </c>
      <c r="W21" s="44">
        <v>0</v>
      </c>
      <c r="X21" s="143"/>
      <c r="Y21" s="30" t="s">
        <v>8</v>
      </c>
    </row>
    <row r="22" spans="1:25" s="2" customFormat="1" ht="36" customHeight="1" x14ac:dyDescent="0.15">
      <c r="A22" s="102">
        <v>8</v>
      </c>
      <c r="B22" s="134" t="s">
        <v>63</v>
      </c>
      <c r="C22" s="106">
        <v>2238</v>
      </c>
      <c r="D22" s="136">
        <f>C22</f>
        <v>2238</v>
      </c>
      <c r="E22" s="138">
        <f t="shared" ref="E22" si="0">F22</f>
        <v>124.4</v>
      </c>
      <c r="F22" s="144">
        <f t="shared" ref="F22" si="1">G22+K22</f>
        <v>124.4</v>
      </c>
      <c r="G22" s="56">
        <v>119</v>
      </c>
      <c r="H22" s="56">
        <v>0</v>
      </c>
      <c r="I22" s="56">
        <v>0</v>
      </c>
      <c r="J22" s="63" t="s">
        <v>61</v>
      </c>
      <c r="K22" s="61">
        <v>5.4</v>
      </c>
      <c r="L22" s="140">
        <v>1009</v>
      </c>
      <c r="M22" s="112">
        <v>0</v>
      </c>
      <c r="N22" s="106">
        <f>+(+C22+E22)-(L22+M22)</f>
        <v>1353.4</v>
      </c>
      <c r="O22" s="136">
        <f t="shared" ref="O22" si="2">N22</f>
        <v>1353.4</v>
      </c>
      <c r="P22" s="37">
        <v>5</v>
      </c>
      <c r="Q22" s="38">
        <v>0</v>
      </c>
      <c r="R22" s="38">
        <v>0</v>
      </c>
      <c r="S22" s="39">
        <v>0</v>
      </c>
      <c r="T22" s="38">
        <v>0</v>
      </c>
      <c r="U22" s="37">
        <v>0</v>
      </c>
      <c r="V22" s="39">
        <v>0</v>
      </c>
      <c r="W22" s="43">
        <v>0</v>
      </c>
      <c r="X22" s="142" t="s">
        <v>64</v>
      </c>
      <c r="Y22" s="29" t="s">
        <v>12</v>
      </c>
    </row>
    <row r="23" spans="1:25" s="2" customFormat="1" ht="36" customHeight="1" thickBot="1" x14ac:dyDescent="0.2">
      <c r="A23" s="103"/>
      <c r="B23" s="135"/>
      <c r="C23" s="110"/>
      <c r="D23" s="137"/>
      <c r="E23" s="139"/>
      <c r="F23" s="145"/>
      <c r="G23" s="58"/>
      <c r="H23" s="58"/>
      <c r="I23" s="58"/>
      <c r="J23" s="64"/>
      <c r="K23" s="62"/>
      <c r="L23" s="141"/>
      <c r="M23" s="113"/>
      <c r="N23" s="110"/>
      <c r="O23" s="137"/>
      <c r="P23" s="40">
        <v>1009</v>
      </c>
      <c r="Q23" s="41">
        <v>0</v>
      </c>
      <c r="R23" s="41">
        <v>0</v>
      </c>
      <c r="S23" s="42">
        <v>0</v>
      </c>
      <c r="T23" s="41">
        <v>0</v>
      </c>
      <c r="U23" s="40">
        <v>0</v>
      </c>
      <c r="V23" s="42">
        <v>0</v>
      </c>
      <c r="W23" s="44">
        <v>0</v>
      </c>
      <c r="X23" s="143"/>
      <c r="Y23" s="30" t="s">
        <v>8</v>
      </c>
    </row>
    <row r="24" spans="1:25" s="2" customFormat="1" ht="36" customHeight="1" x14ac:dyDescent="0.15">
      <c r="A24" s="102">
        <v>9</v>
      </c>
      <c r="B24" s="134" t="s">
        <v>65</v>
      </c>
      <c r="C24" s="106">
        <v>25</v>
      </c>
      <c r="D24" s="136">
        <f>C24</f>
        <v>25</v>
      </c>
      <c r="E24" s="138">
        <f t="shared" ref="E24" si="3">F24</f>
        <v>0.01</v>
      </c>
      <c r="F24" s="144">
        <f t="shared" ref="F24" si="4">G24+K24</f>
        <v>0.01</v>
      </c>
      <c r="G24" s="56">
        <v>0</v>
      </c>
      <c r="H24" s="56">
        <v>0</v>
      </c>
      <c r="I24" s="56">
        <v>0</v>
      </c>
      <c r="J24" s="63" t="s">
        <v>61</v>
      </c>
      <c r="K24" s="146">
        <v>0.01</v>
      </c>
      <c r="L24" s="140">
        <v>1</v>
      </c>
      <c r="M24" s="112">
        <v>0</v>
      </c>
      <c r="N24" s="106">
        <f>+(+C24+E24)-(L24+M24)</f>
        <v>24.01</v>
      </c>
      <c r="O24" s="136">
        <f>N24</f>
        <v>24.01</v>
      </c>
      <c r="P24" s="37">
        <v>1</v>
      </c>
      <c r="Q24" s="38">
        <v>0</v>
      </c>
      <c r="R24" s="38">
        <v>0</v>
      </c>
      <c r="S24" s="39">
        <v>0</v>
      </c>
      <c r="T24" s="38">
        <v>0</v>
      </c>
      <c r="U24" s="37">
        <v>0</v>
      </c>
      <c r="V24" s="39">
        <v>0</v>
      </c>
      <c r="W24" s="43">
        <v>0</v>
      </c>
      <c r="X24" s="142" t="s">
        <v>66</v>
      </c>
      <c r="Y24" s="29" t="s">
        <v>12</v>
      </c>
    </row>
    <row r="25" spans="1:25" s="2" customFormat="1" ht="36" customHeight="1" thickBot="1" x14ac:dyDescent="0.2">
      <c r="A25" s="103"/>
      <c r="B25" s="135"/>
      <c r="C25" s="110"/>
      <c r="D25" s="137"/>
      <c r="E25" s="139"/>
      <c r="F25" s="145"/>
      <c r="G25" s="58"/>
      <c r="H25" s="58"/>
      <c r="I25" s="58"/>
      <c r="J25" s="64"/>
      <c r="K25" s="147"/>
      <c r="L25" s="141"/>
      <c r="M25" s="113"/>
      <c r="N25" s="110"/>
      <c r="O25" s="137"/>
      <c r="P25" s="40">
        <v>1</v>
      </c>
      <c r="Q25" s="41">
        <v>0</v>
      </c>
      <c r="R25" s="41">
        <v>0</v>
      </c>
      <c r="S25" s="42">
        <v>0</v>
      </c>
      <c r="T25" s="41">
        <v>0</v>
      </c>
      <c r="U25" s="40">
        <v>0</v>
      </c>
      <c r="V25" s="42">
        <v>0</v>
      </c>
      <c r="W25" s="44">
        <v>0</v>
      </c>
      <c r="X25" s="143"/>
      <c r="Y25" s="30" t="s">
        <v>8</v>
      </c>
    </row>
    <row r="26" spans="1:25" s="2" customFormat="1" ht="36" customHeight="1" x14ac:dyDescent="0.15">
      <c r="A26" s="102">
        <v>10</v>
      </c>
      <c r="B26" s="134" t="s">
        <v>67</v>
      </c>
      <c r="C26" s="106">
        <v>1853</v>
      </c>
      <c r="D26" s="136">
        <f>C26</f>
        <v>1853</v>
      </c>
      <c r="E26" s="138">
        <f t="shared" ref="E26" si="5">F26</f>
        <v>347.5</v>
      </c>
      <c r="F26" s="144">
        <f t="shared" ref="F26" si="6">G26+K26</f>
        <v>347.5</v>
      </c>
      <c r="G26" s="56">
        <v>347</v>
      </c>
      <c r="H26" s="56">
        <v>0</v>
      </c>
      <c r="I26" s="56">
        <v>0</v>
      </c>
      <c r="J26" s="63" t="s">
        <v>61</v>
      </c>
      <c r="K26" s="61">
        <v>0.5</v>
      </c>
      <c r="L26" s="140">
        <v>84</v>
      </c>
      <c r="M26" s="112">
        <v>0</v>
      </c>
      <c r="N26" s="106">
        <f>+(+C26+E26)-(L26+M26)</f>
        <v>2116.5</v>
      </c>
      <c r="O26" s="136">
        <f>N26</f>
        <v>2116.5</v>
      </c>
      <c r="P26" s="37">
        <v>1</v>
      </c>
      <c r="Q26" s="38">
        <v>0</v>
      </c>
      <c r="R26" s="38">
        <v>0</v>
      </c>
      <c r="S26" s="39">
        <v>0</v>
      </c>
      <c r="T26" s="38">
        <v>0</v>
      </c>
      <c r="U26" s="37">
        <v>0</v>
      </c>
      <c r="V26" s="39">
        <v>0</v>
      </c>
      <c r="W26" s="43">
        <v>0</v>
      </c>
      <c r="X26" s="142" t="s">
        <v>68</v>
      </c>
      <c r="Y26" s="29" t="s">
        <v>12</v>
      </c>
    </row>
    <row r="27" spans="1:25" s="2" customFormat="1" ht="36" customHeight="1" thickBot="1" x14ac:dyDescent="0.2">
      <c r="A27" s="103"/>
      <c r="B27" s="135"/>
      <c r="C27" s="110"/>
      <c r="D27" s="137"/>
      <c r="E27" s="139"/>
      <c r="F27" s="145"/>
      <c r="G27" s="58"/>
      <c r="H27" s="58"/>
      <c r="I27" s="58"/>
      <c r="J27" s="64"/>
      <c r="K27" s="62"/>
      <c r="L27" s="141"/>
      <c r="M27" s="113"/>
      <c r="N27" s="110"/>
      <c r="O27" s="137"/>
      <c r="P27" s="40">
        <v>84</v>
      </c>
      <c r="Q27" s="41">
        <v>0</v>
      </c>
      <c r="R27" s="41">
        <v>0</v>
      </c>
      <c r="S27" s="42">
        <v>0</v>
      </c>
      <c r="T27" s="41">
        <v>0</v>
      </c>
      <c r="U27" s="40">
        <v>0</v>
      </c>
      <c r="V27" s="42">
        <v>0</v>
      </c>
      <c r="W27" s="44">
        <v>0</v>
      </c>
      <c r="X27" s="143"/>
      <c r="Y27" s="30" t="s">
        <v>8</v>
      </c>
    </row>
    <row r="28" spans="1:25" s="3" customFormat="1" ht="36" customHeight="1" x14ac:dyDescent="0.15">
      <c r="A28" s="102"/>
      <c r="B28" s="122" t="s">
        <v>14</v>
      </c>
      <c r="C28" s="106">
        <f>SUM(C8:C27)</f>
        <v>73018.602459000002</v>
      </c>
      <c r="D28" s="108">
        <f t="shared" ref="D28:I28" si="7">SUM(D8:D27)</f>
        <v>73018.602459000002</v>
      </c>
      <c r="E28" s="106">
        <f t="shared" si="7"/>
        <v>2341.2880620000001</v>
      </c>
      <c r="F28" s="56">
        <f t="shared" si="7"/>
        <v>2309.91</v>
      </c>
      <c r="G28" s="56">
        <f t="shared" si="7"/>
        <v>2281</v>
      </c>
      <c r="H28" s="56">
        <f t="shared" si="7"/>
        <v>0</v>
      </c>
      <c r="I28" s="56">
        <f t="shared" si="7"/>
        <v>0</v>
      </c>
      <c r="J28" s="56" t="s">
        <v>70</v>
      </c>
      <c r="K28" s="56">
        <f>SUM(K8:K27)</f>
        <v>60.288061999999982</v>
      </c>
      <c r="L28" s="56">
        <f>SUM(L8:L27)</f>
        <v>21315</v>
      </c>
      <c r="M28" s="120">
        <f>SUM(M8:M27)</f>
        <v>17317.524485000002</v>
      </c>
      <c r="N28" s="106">
        <f>SUM(N8:N27)</f>
        <v>36726.366036000007</v>
      </c>
      <c r="O28" s="108">
        <f>SUM(O8:O27)</f>
        <v>36725.910000000003</v>
      </c>
      <c r="P28" s="37">
        <f t="shared" ref="P28:W29" si="8">P8+P10+P12+P14+P16+P18+P20+P22+P24+P26</f>
        <v>249</v>
      </c>
      <c r="Q28" s="39">
        <f t="shared" si="8"/>
        <v>0</v>
      </c>
      <c r="R28" s="39">
        <f t="shared" si="8"/>
        <v>3</v>
      </c>
      <c r="S28" s="39">
        <f t="shared" si="8"/>
        <v>0</v>
      </c>
      <c r="T28" s="39">
        <f t="shared" si="8"/>
        <v>1</v>
      </c>
      <c r="U28" s="37">
        <f t="shared" si="8"/>
        <v>0</v>
      </c>
      <c r="V28" s="39">
        <f t="shared" si="8"/>
        <v>14</v>
      </c>
      <c r="W28" s="39">
        <f t="shared" si="8"/>
        <v>0</v>
      </c>
      <c r="X28" s="128"/>
      <c r="Y28" s="29" t="s">
        <v>12</v>
      </c>
    </row>
    <row r="29" spans="1:25" s="3" customFormat="1" ht="36" customHeight="1" thickBot="1" x14ac:dyDescent="0.2">
      <c r="A29" s="103"/>
      <c r="B29" s="123"/>
      <c r="C29" s="110"/>
      <c r="D29" s="111"/>
      <c r="E29" s="110"/>
      <c r="F29" s="57"/>
      <c r="G29" s="57"/>
      <c r="H29" s="57"/>
      <c r="I29" s="57"/>
      <c r="J29" s="58"/>
      <c r="K29" s="57"/>
      <c r="L29" s="57"/>
      <c r="M29" s="121"/>
      <c r="N29" s="110"/>
      <c r="O29" s="111"/>
      <c r="P29" s="52">
        <f t="shared" si="8"/>
        <v>18195</v>
      </c>
      <c r="Q29" s="41">
        <f t="shared" si="8"/>
        <v>0</v>
      </c>
      <c r="R29" s="53">
        <f t="shared" si="8"/>
        <v>806</v>
      </c>
      <c r="S29" s="54">
        <f t="shared" si="8"/>
        <v>0</v>
      </c>
      <c r="T29" s="53">
        <f t="shared" si="8"/>
        <v>2314</v>
      </c>
      <c r="U29" s="40">
        <f t="shared" si="8"/>
        <v>0</v>
      </c>
      <c r="V29" s="53">
        <f t="shared" si="8"/>
        <v>1111</v>
      </c>
      <c r="W29" s="44">
        <f t="shared" si="8"/>
        <v>0</v>
      </c>
      <c r="X29" s="119"/>
      <c r="Y29" s="30" t="s">
        <v>8</v>
      </c>
    </row>
    <row r="30" spans="1:25" x14ac:dyDescent="0.15">
      <c r="A30" s="1" t="s">
        <v>21</v>
      </c>
    </row>
    <row r="31" spans="1:25" x14ac:dyDescent="0.15">
      <c r="B31" s="1" t="s">
        <v>22</v>
      </c>
      <c r="E31" s="1" t="s">
        <v>32</v>
      </c>
      <c r="N31" s="34"/>
    </row>
    <row r="32" spans="1:25" x14ac:dyDescent="0.15">
      <c r="B32" s="1" t="s">
        <v>23</v>
      </c>
      <c r="E32" s="1" t="s">
        <v>33</v>
      </c>
    </row>
    <row r="33" spans="2:16" x14ac:dyDescent="0.15">
      <c r="B33" s="1" t="s">
        <v>24</v>
      </c>
      <c r="E33" s="1" t="s">
        <v>34</v>
      </c>
    </row>
    <row r="34" spans="2:16" x14ac:dyDescent="0.15">
      <c r="B34" s="1" t="s">
        <v>25</v>
      </c>
      <c r="E34" s="1" t="s">
        <v>35</v>
      </c>
      <c r="P34" s="55"/>
    </row>
    <row r="35" spans="2:16" x14ac:dyDescent="0.15">
      <c r="B35" s="1" t="s">
        <v>26</v>
      </c>
      <c r="E35" s="1" t="s">
        <v>36</v>
      </c>
    </row>
    <row r="36" spans="2:16" x14ac:dyDescent="0.15">
      <c r="B36" s="1" t="s">
        <v>27</v>
      </c>
      <c r="E36" s="1" t="s">
        <v>37</v>
      </c>
    </row>
    <row r="37" spans="2:16" x14ac:dyDescent="0.15">
      <c r="B37" s="1" t="s">
        <v>28</v>
      </c>
    </row>
    <row r="38" spans="2:16" x14ac:dyDescent="0.15">
      <c r="B38" s="1" t="s">
        <v>29</v>
      </c>
      <c r="M38" s="49"/>
      <c r="N38" s="49"/>
      <c r="O38" s="49"/>
    </row>
    <row r="39" spans="2:16" x14ac:dyDescent="0.15">
      <c r="B39" s="1" t="s">
        <v>30</v>
      </c>
      <c r="M39" s="49"/>
      <c r="N39" s="49"/>
      <c r="O39" s="49"/>
    </row>
    <row r="40" spans="2:16" x14ac:dyDescent="0.15">
      <c r="B40" s="1" t="s">
        <v>31</v>
      </c>
      <c r="M40" s="49"/>
      <c r="N40" s="51"/>
      <c r="O40" s="49"/>
    </row>
    <row r="41" spans="2:16" x14ac:dyDescent="0.15">
      <c r="M41" s="49"/>
      <c r="N41" s="50"/>
      <c r="O41" s="49"/>
    </row>
    <row r="42" spans="2:16" x14ac:dyDescent="0.15">
      <c r="M42" s="49"/>
      <c r="N42" s="49"/>
      <c r="O42" s="49"/>
    </row>
  </sheetData>
  <mergeCells count="198">
    <mergeCell ref="X26:X27"/>
    <mergeCell ref="X24:X25"/>
    <mergeCell ref="A26:A27"/>
    <mergeCell ref="B26:B27"/>
    <mergeCell ref="C26:C27"/>
    <mergeCell ref="D26:D27"/>
    <mergeCell ref="E26:E27"/>
    <mergeCell ref="F26:F27"/>
    <mergeCell ref="G26:G27"/>
    <mergeCell ref="H26:H27"/>
    <mergeCell ref="I26:I27"/>
    <mergeCell ref="J26:J27"/>
    <mergeCell ref="K26:K27"/>
    <mergeCell ref="L26:L27"/>
    <mergeCell ref="M26:M27"/>
    <mergeCell ref="N26:N27"/>
    <mergeCell ref="O26:O27"/>
    <mergeCell ref="K24:K25"/>
    <mergeCell ref="L24:L25"/>
    <mergeCell ref="M24:M25"/>
    <mergeCell ref="N24:N25"/>
    <mergeCell ref="O24:O25"/>
    <mergeCell ref="F24:F25"/>
    <mergeCell ref="G24:G25"/>
    <mergeCell ref="A24:A25"/>
    <mergeCell ref="B24:B25"/>
    <mergeCell ref="C24:C25"/>
    <mergeCell ref="D24:D25"/>
    <mergeCell ref="E24:E25"/>
    <mergeCell ref="L22:L23"/>
    <mergeCell ref="A22:A23"/>
    <mergeCell ref="B22:B23"/>
    <mergeCell ref="C22:C23"/>
    <mergeCell ref="D22:D23"/>
    <mergeCell ref="E22:E23"/>
    <mergeCell ref="X20:X21"/>
    <mergeCell ref="F20:F21"/>
    <mergeCell ref="G20:G21"/>
    <mergeCell ref="H20:H21"/>
    <mergeCell ref="I20:I21"/>
    <mergeCell ref="J20:J21"/>
    <mergeCell ref="M22:M23"/>
    <mergeCell ref="N22:N23"/>
    <mergeCell ref="O22:O23"/>
    <mergeCell ref="X22:X23"/>
    <mergeCell ref="F22:F23"/>
    <mergeCell ref="G22:G23"/>
    <mergeCell ref="H22:H23"/>
    <mergeCell ref="I22:I23"/>
    <mergeCell ref="J22:J23"/>
    <mergeCell ref="A20:A21"/>
    <mergeCell ref="B20:B21"/>
    <mergeCell ref="C20:C21"/>
    <mergeCell ref="D20:D21"/>
    <mergeCell ref="E20:E21"/>
    <mergeCell ref="L16:L17"/>
    <mergeCell ref="M16:M17"/>
    <mergeCell ref="N16:N17"/>
    <mergeCell ref="O16:O17"/>
    <mergeCell ref="L20:L21"/>
    <mergeCell ref="M20:M21"/>
    <mergeCell ref="N20:N21"/>
    <mergeCell ref="O20:O21"/>
    <mergeCell ref="X16:X17"/>
    <mergeCell ref="F16:F17"/>
    <mergeCell ref="G16:G17"/>
    <mergeCell ref="H16:H17"/>
    <mergeCell ref="I16:I17"/>
    <mergeCell ref="J16:J17"/>
    <mergeCell ref="A16:A17"/>
    <mergeCell ref="B16:B17"/>
    <mergeCell ref="C16:C17"/>
    <mergeCell ref="D16:D17"/>
    <mergeCell ref="E16:E17"/>
    <mergeCell ref="M14:M15"/>
    <mergeCell ref="N14:N15"/>
    <mergeCell ref="O14:O15"/>
    <mergeCell ref="X14:X15"/>
    <mergeCell ref="F14:F15"/>
    <mergeCell ref="G14:G15"/>
    <mergeCell ref="H14:H15"/>
    <mergeCell ref="I14:I15"/>
    <mergeCell ref="J14:J15"/>
    <mergeCell ref="X10:X11"/>
    <mergeCell ref="F10:F11"/>
    <mergeCell ref="G10:G11"/>
    <mergeCell ref="H10:H11"/>
    <mergeCell ref="I10:I11"/>
    <mergeCell ref="J10:J11"/>
    <mergeCell ref="X12:X13"/>
    <mergeCell ref="F12:F13"/>
    <mergeCell ref="G12:G13"/>
    <mergeCell ref="H12:H13"/>
    <mergeCell ref="I12:I13"/>
    <mergeCell ref="J12:J13"/>
    <mergeCell ref="L12:L13"/>
    <mergeCell ref="M12:M13"/>
    <mergeCell ref="N12:N13"/>
    <mergeCell ref="O12:O13"/>
    <mergeCell ref="A10:A11"/>
    <mergeCell ref="B10:B11"/>
    <mergeCell ref="C10:C11"/>
    <mergeCell ref="D10:D11"/>
    <mergeCell ref="E10:E11"/>
    <mergeCell ref="L18:L19"/>
    <mergeCell ref="M18:M19"/>
    <mergeCell ref="N18:N19"/>
    <mergeCell ref="O18:O19"/>
    <mergeCell ref="L10:L11"/>
    <mergeCell ref="M10:M11"/>
    <mergeCell ref="N10:N11"/>
    <mergeCell ref="O10:O11"/>
    <mergeCell ref="A12:A13"/>
    <mergeCell ref="B12:B13"/>
    <mergeCell ref="C12:C13"/>
    <mergeCell ref="D12:D13"/>
    <mergeCell ref="E12:E13"/>
    <mergeCell ref="A14:A15"/>
    <mergeCell ref="B14:B15"/>
    <mergeCell ref="C14:C15"/>
    <mergeCell ref="D14:D15"/>
    <mergeCell ref="E14:E15"/>
    <mergeCell ref="L14:L15"/>
    <mergeCell ref="X18:X19"/>
    <mergeCell ref="M28:M29"/>
    <mergeCell ref="A28:A29"/>
    <mergeCell ref="B28:B29"/>
    <mergeCell ref="X3:X7"/>
    <mergeCell ref="X8:X9"/>
    <mergeCell ref="N28:N29"/>
    <mergeCell ref="O28:O29"/>
    <mergeCell ref="X28:X29"/>
    <mergeCell ref="A18:A19"/>
    <mergeCell ref="B18:B19"/>
    <mergeCell ref="C18:C19"/>
    <mergeCell ref="D18:D19"/>
    <mergeCell ref="E18:E19"/>
    <mergeCell ref="F18:F19"/>
    <mergeCell ref="G18:G19"/>
    <mergeCell ref="H18:H19"/>
    <mergeCell ref="C28:C29"/>
    <mergeCell ref="D28:D29"/>
    <mergeCell ref="E28:E29"/>
    <mergeCell ref="F28:F29"/>
    <mergeCell ref="L28:L29"/>
    <mergeCell ref="A2:A7"/>
    <mergeCell ref="B2:B7"/>
    <mergeCell ref="N2:O3"/>
    <mergeCell ref="D5:D7"/>
    <mergeCell ref="O5:O7"/>
    <mergeCell ref="C2:D3"/>
    <mergeCell ref="E2:L3"/>
    <mergeCell ref="M2:M7"/>
    <mergeCell ref="K6:K7"/>
    <mergeCell ref="L4:L7"/>
    <mergeCell ref="A8:A9"/>
    <mergeCell ref="B8:B9"/>
    <mergeCell ref="G8:G9"/>
    <mergeCell ref="H8:H9"/>
    <mergeCell ref="K8:K9"/>
    <mergeCell ref="I8:I9"/>
    <mergeCell ref="N8:N9"/>
    <mergeCell ref="O8:O9"/>
    <mergeCell ref="C8:C9"/>
    <mergeCell ref="D8:D9"/>
    <mergeCell ref="E8:E9"/>
    <mergeCell ref="F8:F9"/>
    <mergeCell ref="L8:L9"/>
    <mergeCell ref="M8:M9"/>
    <mergeCell ref="G6:J6"/>
    <mergeCell ref="J8:J9"/>
    <mergeCell ref="P2:T2"/>
    <mergeCell ref="U2:W2"/>
    <mergeCell ref="Q3:Q5"/>
    <mergeCell ref="R3:R5"/>
    <mergeCell ref="S3:S5"/>
    <mergeCell ref="T3:T5"/>
    <mergeCell ref="U3:U5"/>
    <mergeCell ref="V3:V5"/>
    <mergeCell ref="W3:W5"/>
    <mergeCell ref="P4:P5"/>
    <mergeCell ref="H28:H29"/>
    <mergeCell ref="K28:K29"/>
    <mergeCell ref="J28:J29"/>
    <mergeCell ref="I28:I29"/>
    <mergeCell ref="G28:G29"/>
    <mergeCell ref="I18:I19"/>
    <mergeCell ref="J18:J19"/>
    <mergeCell ref="K18:K19"/>
    <mergeCell ref="K10:K11"/>
    <mergeCell ref="K12:K13"/>
    <mergeCell ref="K14:K15"/>
    <mergeCell ref="K16:K17"/>
    <mergeCell ref="K20:K21"/>
    <mergeCell ref="K22:K23"/>
    <mergeCell ref="H24:H25"/>
    <mergeCell ref="I24:I25"/>
    <mergeCell ref="J24:J25"/>
  </mergeCells>
  <phoneticPr fontId="1"/>
  <pageMargins left="0.51181102362204722" right="0.31496062992125984" top="0.55118110236220474" bottom="0.55118110236220474"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総括表B（執行実績等）</vt:lpstr>
      <vt:lpstr>'総括表B（執行実績等）'!Print_Area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2016-11-22T01:37:37Z</cp:lastPrinted>
  <dcterms:created xsi:type="dcterms:W3CDTF">2010-08-24T08:00:05Z</dcterms:created>
  <dcterms:modified xsi:type="dcterms:W3CDTF">2016-12-01T07:27:08Z</dcterms:modified>
</cp:coreProperties>
</file>