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tabRatio="774"/>
  </bookViews>
  <sheets>
    <sheet name="個別表（立地交付金） " sheetId="8" r:id="rId1"/>
  </sheets>
  <definedNames>
    <definedName name="_xlnm._FilterDatabase" localSheetId="0" hidden="1">'個別表（立地交付金） '!$A$1:$Y$25</definedName>
    <definedName name="_xlnm.Print_Area" localSheetId="0">'個別表（立地交付金） '!$A$1:$X$25</definedName>
  </definedNames>
  <calcPr calcId="145621"/>
</workbook>
</file>

<file path=xl/calcChain.xml><?xml version="1.0" encoding="utf-8"?>
<calcChain xmlns="http://schemas.openxmlformats.org/spreadsheetml/2006/main">
  <c r="W25" i="8" l="1"/>
  <c r="W24" i="8"/>
  <c r="S25" i="8"/>
  <c r="S24" i="8"/>
  <c r="Q25" i="8"/>
  <c r="Q24" i="8"/>
  <c r="H22" i="8" l="1"/>
  <c r="G22" i="8" s="1"/>
  <c r="H20" i="8"/>
  <c r="G20" i="8" s="1"/>
  <c r="H18" i="8"/>
  <c r="G18" i="8" s="1"/>
  <c r="H16" i="8"/>
  <c r="G16" i="8" s="1"/>
  <c r="H14" i="8"/>
  <c r="G14" i="8" s="1"/>
  <c r="H12" i="8"/>
  <c r="G12" i="8" s="1"/>
  <c r="H10" i="8"/>
  <c r="G10" i="8" s="1"/>
  <c r="H8" i="8"/>
  <c r="G8" i="8" s="1"/>
  <c r="F22" i="8"/>
  <c r="F20" i="8"/>
  <c r="F18" i="8"/>
  <c r="F16" i="8"/>
  <c r="F14" i="8"/>
  <c r="F12" i="8"/>
  <c r="F10" i="8"/>
  <c r="F8" i="8"/>
  <c r="X25" i="8" l="1"/>
  <c r="X24" i="8"/>
  <c r="V25" i="8"/>
  <c r="U25" i="8"/>
  <c r="T25" i="8"/>
  <c r="R25" i="8"/>
  <c r="V24" i="8"/>
  <c r="U24" i="8"/>
  <c r="T24" i="8"/>
  <c r="R24" i="8"/>
  <c r="N24" i="8"/>
  <c r="M24" i="8"/>
  <c r="L24" i="8"/>
  <c r="K24" i="8"/>
  <c r="J24" i="8"/>
  <c r="I24" i="8"/>
  <c r="H24" i="8"/>
  <c r="G24" i="8"/>
  <c r="F24" i="8"/>
  <c r="E24" i="8"/>
  <c r="O22" i="8"/>
  <c r="P22" i="8" s="1"/>
  <c r="O20" i="8"/>
  <c r="P20" i="8" s="1"/>
  <c r="O18" i="8"/>
  <c r="P18" i="8" s="1"/>
  <c r="O16" i="8"/>
  <c r="P16" i="8" s="1"/>
  <c r="O14" i="8"/>
  <c r="P14" i="8" s="1"/>
  <c r="O12" i="8"/>
  <c r="P12" i="8" s="1"/>
  <c r="O10" i="8"/>
  <c r="P10" i="8" s="1"/>
  <c r="O8" i="8"/>
  <c r="P8" i="8" s="1"/>
  <c r="P24" i="8" l="1"/>
  <c r="O26" i="8"/>
  <c r="O24" i="8"/>
</calcChain>
</file>

<file path=xl/comments1.xml><?xml version="1.0" encoding="utf-8"?>
<comments xmlns="http://schemas.openxmlformats.org/spreadsheetml/2006/main">
  <authors>
    <author xml:space="preserve"> </author>
  </authors>
  <commentList>
    <comment ref="L6" author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<sst xmlns="http://schemas.openxmlformats.org/spreadsheetml/2006/main" count="92" uniqueCount="52">
  <si>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</si>
  <si>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</si>
  <si>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</si>
  <si>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</si>
  <si>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</si>
  <si>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</si>
  <si>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</si>
  <si>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</si>
  <si>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</si>
  <si>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</si>
  <si>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</si>
  <si>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</si>
  <si>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</si>
  <si>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</si>
  <si>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</si>
  <si>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</si>
  <si>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</si>
  <si>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</si>
  <si>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</si>
  <si>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</si>
  <si>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</si>
  <si>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</si>
  <si>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</si>
  <si>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</si>
  <si>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</si>
  <si>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</si>
  <si>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</si>
  <si>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</si>
  <si>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</si>
  <si>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【個別表】平成28年度基金造成団体別基金執行状況表（007電源立地地域対策交付金基金）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デンゲン</t>
    </rPh>
    <rPh sb="31" eb="33">
      <t>リッチ</t>
    </rPh>
    <rPh sb="33" eb="35">
      <t>チイキ</t>
    </rPh>
    <rPh sb="35" eb="37">
      <t>タイサク</t>
    </rPh>
    <rPh sb="37" eb="40">
      <t>コウフキン</t>
    </rPh>
    <phoneticPr fontId="1"/>
  </si>
  <si>
    <t>福井県
南越前町</t>
    <rPh sb="0" eb="3">
      <t>フクイケン</t>
    </rPh>
    <rPh sb="4" eb="8">
      <t>ミナミエチゼンチョウ</t>
    </rPh>
    <phoneticPr fontId="1"/>
  </si>
  <si>
    <t>茨城県
水戸市</t>
    <rPh sb="0" eb="3">
      <t>イバラキケン</t>
    </rPh>
    <rPh sb="4" eb="7">
      <t>ミトシ</t>
    </rPh>
    <phoneticPr fontId="1"/>
  </si>
  <si>
    <t>水戸市電源立地振興基金</t>
    <rPh sb="0" eb="3">
      <t>ミトシ</t>
    </rPh>
    <rPh sb="3" eb="5">
      <t>デンゲン</t>
    </rPh>
    <rPh sb="5" eb="7">
      <t>リッチ</t>
    </rPh>
    <rPh sb="7" eb="9">
      <t>シンコウ</t>
    </rPh>
    <rPh sb="9" eb="11">
      <t>キキン</t>
    </rPh>
    <phoneticPr fontId="1"/>
  </si>
  <si>
    <t>茨城県
東海村</t>
    <rPh sb="0" eb="3">
      <t>イバラキケン</t>
    </rPh>
    <rPh sb="4" eb="7">
      <t>トウカイムラ</t>
    </rPh>
    <phoneticPr fontId="1"/>
  </si>
  <si>
    <t>東海村立中丸小学校建設基金</t>
    <rPh sb="0" eb="2">
      <t>トウカイ</t>
    </rPh>
    <rPh sb="2" eb="4">
      <t>ソンリツ</t>
    </rPh>
    <rPh sb="4" eb="6">
      <t>ナカマル</t>
    </rPh>
    <rPh sb="6" eb="9">
      <t>ショウガッコウ</t>
    </rPh>
    <rPh sb="9" eb="11">
      <t>ケンセツ</t>
    </rPh>
    <rPh sb="11" eb="13">
      <t>キキン</t>
    </rPh>
    <phoneticPr fontId="1"/>
  </si>
  <si>
    <t>福井県</t>
    <rPh sb="0" eb="3">
      <t>フクイケン</t>
    </rPh>
    <phoneticPr fontId="1"/>
  </si>
  <si>
    <t>福井県地域活性化基金</t>
    <rPh sb="0" eb="3">
      <t>フクイケン</t>
    </rPh>
    <rPh sb="3" eb="5">
      <t>チイキ</t>
    </rPh>
    <rPh sb="5" eb="8">
      <t>カッセイカ</t>
    </rPh>
    <rPh sb="8" eb="10">
      <t>キキン</t>
    </rPh>
    <phoneticPr fontId="1"/>
  </si>
  <si>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1"/>
  </si>
  <si>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1"/>
  </si>
  <si>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1"/>
  </si>
  <si>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1"/>
  </si>
  <si>
    <t>岡山県
鏡野町</t>
    <rPh sb="0" eb="3">
      <t>オカヤマケン</t>
    </rPh>
    <rPh sb="4" eb="7">
      <t>カガミノチョウ</t>
    </rPh>
    <phoneticPr fontId="1"/>
  </si>
  <si>
    <t>鏡野町公共用施設維持基金</t>
    <rPh sb="0" eb="3">
      <t>カガミノチョウ</t>
    </rPh>
    <rPh sb="3" eb="6">
      <t>コウキョウヨウ</t>
    </rPh>
    <rPh sb="6" eb="8">
      <t>シセツ</t>
    </rPh>
    <rPh sb="8" eb="10">
      <t>イジ</t>
    </rPh>
    <rPh sb="10" eb="12">
      <t>キキン</t>
    </rPh>
    <phoneticPr fontId="1"/>
  </si>
  <si>
    <t>鏡野町公共用施設維持基金の管理規則運用規定に規定される施設の修繕その他の維持補修</t>
    <rPh sb="0" eb="3">
      <t>カガミノチョウ</t>
    </rPh>
    <rPh sb="3" eb="6">
      <t>コウキョウヨウ</t>
    </rPh>
    <rPh sb="6" eb="8">
      <t>シセツ</t>
    </rPh>
    <rPh sb="8" eb="10">
      <t>イジ</t>
    </rPh>
    <rPh sb="10" eb="12">
      <t>キキン</t>
    </rPh>
    <rPh sb="13" eb="15">
      <t>カンリ</t>
    </rPh>
    <rPh sb="15" eb="17">
      <t>キソク</t>
    </rPh>
    <rPh sb="17" eb="19">
      <t>ウンヨウ</t>
    </rPh>
    <rPh sb="19" eb="21">
      <t>キテイ</t>
    </rPh>
    <rPh sb="22" eb="24">
      <t>キテイ</t>
    </rPh>
    <rPh sb="27" eb="29">
      <t>シセツ</t>
    </rPh>
    <rPh sb="30" eb="32">
      <t>シュウゼン</t>
    </rPh>
    <rPh sb="34" eb="35">
      <t>タ</t>
    </rPh>
    <rPh sb="36" eb="38">
      <t>イジ</t>
    </rPh>
    <rPh sb="38" eb="40">
      <t>ホシュウ</t>
    </rPh>
    <phoneticPr fontId="1"/>
  </si>
  <si>
    <t>鳥取県
三朝町</t>
    <rPh sb="0" eb="2">
      <t>トットリ</t>
    </rPh>
    <rPh sb="2" eb="3">
      <t>ケン</t>
    </rPh>
    <rPh sb="4" eb="7">
      <t>ミササチョウ</t>
    </rPh>
    <phoneticPr fontId="1"/>
  </si>
  <si>
    <t>電源立地地域対策交付金基金</t>
    <rPh sb="0" eb="2">
      <t>デンゲン</t>
    </rPh>
    <rPh sb="2" eb="4">
      <t>リッチ</t>
    </rPh>
    <rPh sb="4" eb="6">
      <t>チイキ</t>
    </rPh>
    <rPh sb="6" eb="8">
      <t>タイサク</t>
    </rPh>
    <rPh sb="8" eb="11">
      <t>コウフキン</t>
    </rPh>
    <rPh sb="11" eb="13">
      <t>キキン</t>
    </rPh>
    <phoneticPr fontId="1"/>
  </si>
  <si>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1"/>
  </si>
  <si>
    <t>水戸市立学校給食共同調理場の改築</t>
    <rPh sb="0" eb="2">
      <t>ミト</t>
    </rPh>
    <rPh sb="2" eb="4">
      <t>シリツ</t>
    </rPh>
    <rPh sb="4" eb="6">
      <t>ガッコウ</t>
    </rPh>
    <rPh sb="6" eb="8">
      <t>キュウショク</t>
    </rPh>
    <rPh sb="8" eb="10">
      <t>キョウドウ</t>
    </rPh>
    <rPh sb="10" eb="13">
      <t>チョウリバ</t>
    </rPh>
    <rPh sb="14" eb="16">
      <t>カイチク</t>
    </rPh>
    <phoneticPr fontId="1"/>
  </si>
  <si>
    <t>老朽化・狭隘化した学校施設の改築</t>
    <rPh sb="0" eb="3">
      <t>ロウキュウカ</t>
    </rPh>
    <rPh sb="4" eb="6">
      <t>キョウアイ</t>
    </rPh>
    <rPh sb="6" eb="7">
      <t>カ</t>
    </rPh>
    <rPh sb="9" eb="11">
      <t>ガッコウ</t>
    </rPh>
    <rPh sb="11" eb="13">
      <t>シセツ</t>
    </rPh>
    <rPh sb="14" eb="16">
      <t>カイチク</t>
    </rPh>
    <phoneticPr fontId="1"/>
  </si>
  <si>
    <t>建築後２５年以上経過した県立学校の校舎、体育館等について、リフレッシュ工事（設計）を行う</t>
    <rPh sb="0" eb="3">
      <t>ケンチクゴ</t>
    </rPh>
    <rPh sb="5" eb="6">
      <t>ネン</t>
    </rPh>
    <rPh sb="6" eb="8">
      <t>イジョウ</t>
    </rPh>
    <rPh sb="8" eb="10">
      <t>ケイカ</t>
    </rPh>
    <rPh sb="12" eb="14">
      <t>ケンリツ</t>
    </rPh>
    <rPh sb="14" eb="16">
      <t>ガッコウ</t>
    </rPh>
    <rPh sb="17" eb="19">
      <t>コウシャ</t>
    </rPh>
    <rPh sb="20" eb="23">
      <t>タイイクカン</t>
    </rPh>
    <rPh sb="23" eb="24">
      <t>トウ</t>
    </rPh>
    <rPh sb="35" eb="37">
      <t>コウジ</t>
    </rPh>
    <rPh sb="38" eb="40">
      <t>セッケイ</t>
    </rPh>
    <rPh sb="42" eb="43">
      <t>オコナ</t>
    </rPh>
    <phoneticPr fontId="1"/>
  </si>
  <si>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1"/>
  </si>
  <si>
    <t>老朽化した三朝町総合文化ホールの改修</t>
    <rPh sb="0" eb="3">
      <t>ロウキュウカ</t>
    </rPh>
    <rPh sb="5" eb="8">
      <t>ミササチョウ</t>
    </rPh>
    <rPh sb="8" eb="10">
      <t>ソウゴウ</t>
    </rPh>
    <rPh sb="10" eb="12">
      <t>ブンカ</t>
    </rPh>
    <rPh sb="16" eb="18">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</si>
</sst>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
    <numFmt numFmtId="177" formatCode="* #,##0;* \-#,##0;* &quot;-&quot;_ ;@\ "/>
    <numFmt numFmtId="178" formatCode="\(#,##0\);\(* \-#,##0\);\(* \ &quot;-&quot;\ \);@\ "/>
    <numFmt numFmtId="179" formatCode="_ * #,##0.0_ ;_ * \-#,##0.0_ ;_ * &quot;-&quot;?_ ;_ @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179" fontId="3" fillId="4" borderId="30" xfId="0" applyNumberFormat="1" applyFont="1" applyFill="1" applyBorder="1" applyAlignment="1">
      <alignment horizontal="right" vertical="center"/>
    </xf>
    <xf numFmtId="179"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14"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179" fontId="3" fillId="0" borderId="30"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179" fontId="3" fillId="4" borderId="14"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7"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26"/>
  <sheetViews>
    <sheetView tabSelected="1" zoomScale="75" zoomScaleNormal="75" zoomScaleSheetLayoutView="100" workbookViewId="0"/>
  </sheetViews>
  <sheetFormatPr defaultRowHeight="13.5" x14ac:dyDescent="0.15"/>
  <cols>
    <col min="1" max="1" width="4.125" style="1" customWidth="1"/>
    <col min="2" max="2" width="15.3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29</v>
      </c>
      <c r="B1" s="38"/>
    </row>
    <row r="2" spans="1:25" s="2" customFormat="1" ht="12.75" customHeight="1" x14ac:dyDescent="0.15">
      <c r="A2" s="72" t="s">
        <v>2</v>
      </c>
      <c r="B2" s="72" t="s">
        <v>21</v>
      </c>
      <c r="C2" s="72" t="s">
        <v>15</v>
      </c>
      <c r="D2" s="72" t="s">
        <v>22</v>
      </c>
      <c r="E2" s="75" t="s">
        <v>23</v>
      </c>
      <c r="F2" s="76"/>
      <c r="G2" s="75" t="s">
        <v>24</v>
      </c>
      <c r="H2" s="79"/>
      <c r="I2" s="79"/>
      <c r="J2" s="79"/>
      <c r="K2" s="79"/>
      <c r="L2" s="79"/>
      <c r="M2" s="79"/>
      <c r="N2" s="82" t="s">
        <v>25</v>
      </c>
      <c r="O2" s="75" t="s">
        <v>28</v>
      </c>
      <c r="P2" s="76"/>
      <c r="Q2" s="75" t="s">
        <v>26</v>
      </c>
      <c r="R2" s="102"/>
      <c r="S2" s="102"/>
      <c r="T2" s="102"/>
      <c r="U2" s="102"/>
      <c r="V2" s="75" t="s">
        <v>27</v>
      </c>
      <c r="W2" s="102"/>
      <c r="X2" s="103"/>
      <c r="Y2" s="33"/>
    </row>
    <row r="3" spans="1:25" s="2" customFormat="1" ht="12" customHeight="1" x14ac:dyDescent="0.15">
      <c r="A3" s="73"/>
      <c r="B3" s="146"/>
      <c r="C3" s="73"/>
      <c r="D3" s="73"/>
      <c r="E3" s="77"/>
      <c r="F3" s="78"/>
      <c r="G3" s="80"/>
      <c r="H3" s="81"/>
      <c r="I3" s="81"/>
      <c r="J3" s="81"/>
      <c r="K3" s="81"/>
      <c r="L3" s="81"/>
      <c r="M3" s="81"/>
      <c r="N3" s="83"/>
      <c r="O3" s="77"/>
      <c r="P3" s="78"/>
      <c r="Q3" s="17" t="s">
        <v>11</v>
      </c>
      <c r="R3" s="104" t="s">
        <v>1</v>
      </c>
      <c r="S3" s="104" t="s">
        <v>9</v>
      </c>
      <c r="T3" s="107" t="s">
        <v>0</v>
      </c>
      <c r="U3" s="110" t="s">
        <v>13</v>
      </c>
      <c r="V3" s="113" t="s">
        <v>1</v>
      </c>
      <c r="W3" s="107" t="s">
        <v>9</v>
      </c>
      <c r="X3" s="116" t="s">
        <v>0</v>
      </c>
      <c r="Y3" s="33"/>
    </row>
    <row r="4" spans="1:25" s="2" customFormat="1" ht="13.5" customHeight="1" x14ac:dyDescent="0.15">
      <c r="A4" s="73"/>
      <c r="B4" s="146"/>
      <c r="C4" s="73"/>
      <c r="D4" s="73"/>
      <c r="E4" s="23"/>
      <c r="F4" s="22"/>
      <c r="G4" s="7" t="s">
        <v>6</v>
      </c>
      <c r="H4" s="8"/>
      <c r="I4" s="8"/>
      <c r="J4" s="8"/>
      <c r="K4" s="8"/>
      <c r="L4" s="8"/>
      <c r="M4" s="85" t="s">
        <v>7</v>
      </c>
      <c r="N4" s="83"/>
      <c r="O4" s="23"/>
      <c r="P4" s="22"/>
      <c r="Q4" s="121" t="s">
        <v>10</v>
      </c>
      <c r="R4" s="105"/>
      <c r="S4" s="105"/>
      <c r="T4" s="108"/>
      <c r="U4" s="111"/>
      <c r="V4" s="114"/>
      <c r="W4" s="108"/>
      <c r="X4" s="117"/>
      <c r="Y4" s="33"/>
    </row>
    <row r="5" spans="1:25" s="2" customFormat="1" ht="12" customHeight="1" x14ac:dyDescent="0.15">
      <c r="A5" s="73"/>
      <c r="B5" s="146"/>
      <c r="C5" s="73"/>
      <c r="D5" s="73"/>
      <c r="E5" s="23"/>
      <c r="F5" s="88" t="s">
        <v>4</v>
      </c>
      <c r="G5" s="23"/>
      <c r="H5" s="5" t="s">
        <v>3</v>
      </c>
      <c r="I5" s="39"/>
      <c r="J5" s="39"/>
      <c r="K5" s="39"/>
      <c r="L5" s="40"/>
      <c r="M5" s="86"/>
      <c r="N5" s="83"/>
      <c r="O5" s="23"/>
      <c r="P5" s="88" t="s">
        <v>4</v>
      </c>
      <c r="Q5" s="122"/>
      <c r="R5" s="106"/>
      <c r="S5" s="106"/>
      <c r="T5" s="109"/>
      <c r="U5" s="112"/>
      <c r="V5" s="115"/>
      <c r="W5" s="109"/>
      <c r="X5" s="118"/>
      <c r="Y5" s="33"/>
    </row>
    <row r="6" spans="1:25" s="2" customFormat="1" ht="12" customHeight="1" x14ac:dyDescent="0.15">
      <c r="A6" s="73"/>
      <c r="B6" s="146"/>
      <c r="C6" s="73"/>
      <c r="D6" s="73"/>
      <c r="E6" s="23"/>
      <c r="F6" s="89"/>
      <c r="G6" s="23"/>
      <c r="H6" s="21" t="s">
        <v>5</v>
      </c>
      <c r="I6" s="91" t="s">
        <v>20</v>
      </c>
      <c r="J6" s="92"/>
      <c r="K6" s="93"/>
      <c r="L6" s="94" t="s">
        <v>18</v>
      </c>
      <c r="M6" s="86"/>
      <c r="N6" s="83"/>
      <c r="O6" s="23"/>
      <c r="P6" s="89"/>
      <c r="Q6" s="12" t="s">
        <v>12</v>
      </c>
      <c r="R6" s="13" t="s">
        <v>12</v>
      </c>
      <c r="S6" s="13" t="s">
        <v>12</v>
      </c>
      <c r="T6" s="14" t="s">
        <v>12</v>
      </c>
      <c r="U6" s="15" t="s">
        <v>12</v>
      </c>
      <c r="V6" s="19" t="s">
        <v>12</v>
      </c>
      <c r="W6" s="14" t="s">
        <v>12</v>
      </c>
      <c r="X6" s="15" t="s">
        <v>12</v>
      </c>
      <c r="Y6" s="34" t="s">
        <v>12</v>
      </c>
    </row>
    <row r="7" spans="1:25" s="2" customFormat="1" ht="12.75" customHeight="1" thickBot="1" x14ac:dyDescent="0.2">
      <c r="A7" s="74"/>
      <c r="B7" s="147"/>
      <c r="C7" s="74"/>
      <c r="D7" s="74"/>
      <c r="E7" s="4"/>
      <c r="F7" s="90"/>
      <c r="G7" s="4"/>
      <c r="H7" s="6"/>
      <c r="I7" s="42" t="s">
        <v>16</v>
      </c>
      <c r="J7" s="42" t="s">
        <v>17</v>
      </c>
      <c r="K7" s="42" t="s">
        <v>19</v>
      </c>
      <c r="L7" s="95"/>
      <c r="M7" s="87"/>
      <c r="N7" s="84"/>
      <c r="O7" s="4"/>
      <c r="P7" s="90"/>
      <c r="Q7" s="9" t="s">
        <v>8</v>
      </c>
      <c r="R7" s="10" t="s">
        <v>8</v>
      </c>
      <c r="S7" s="10" t="s">
        <v>8</v>
      </c>
      <c r="T7" s="11" t="s">
        <v>8</v>
      </c>
      <c r="U7" s="16" t="s">
        <v>8</v>
      </c>
      <c r="V7" s="18" t="s">
        <v>8</v>
      </c>
      <c r="W7" s="11" t="s">
        <v>8</v>
      </c>
      <c r="X7" s="20" t="s">
        <v>8</v>
      </c>
      <c r="Y7" s="35" t="s">
        <v>8</v>
      </c>
    </row>
    <row r="8" spans="1:25" s="2" customFormat="1" ht="45" customHeight="1" x14ac:dyDescent="0.15">
      <c r="A8" s="60">
        <v>1</v>
      </c>
      <c r="B8" s="137" t="s">
        <v>31</v>
      </c>
      <c r="C8" s="62" t="s">
        <v>32</v>
      </c>
      <c r="D8" s="70" t="s">
        <v>47</v>
      </c>
      <c r="E8" s="64">
        <v>1059.3</v>
      </c>
      <c r="F8" s="66">
        <f>E8</f>
        <v>1059.3</v>
      </c>
      <c r="G8" s="64">
        <f>H8</f>
        <v>385.8</v>
      </c>
      <c r="H8" s="68">
        <f>I8+J8+K8+L8</f>
        <v>385.8</v>
      </c>
      <c r="I8" s="68">
        <v>385</v>
      </c>
      <c r="J8" s="68">
        <v>0</v>
      </c>
      <c r="K8" s="68">
        <v>0</v>
      </c>
      <c r="L8" s="96">
        <v>0.8</v>
      </c>
      <c r="M8" s="98">
        <v>416</v>
      </c>
      <c r="N8" s="100">
        <v>0</v>
      </c>
      <c r="O8" s="119">
        <f>+(+E8+G8)-(M8+N8)</f>
        <v>1029.0999999999999</v>
      </c>
      <c r="P8" s="66">
        <f>O8</f>
        <v>1029.0999999999999</v>
      </c>
      <c r="Q8" s="24">
        <v>1</v>
      </c>
      <c r="R8" s="25">
        <v>0</v>
      </c>
      <c r="S8" s="25">
        <v>0</v>
      </c>
      <c r="T8" s="26">
        <v>0</v>
      </c>
      <c r="U8" s="25">
        <v>0</v>
      </c>
      <c r="V8" s="24">
        <v>0</v>
      </c>
      <c r="W8" s="26">
        <v>0</v>
      </c>
      <c r="X8" s="27">
        <v>0</v>
      </c>
      <c r="Y8" s="36" t="s">
        <v>12</v>
      </c>
    </row>
    <row r="9" spans="1:25" s="2" customFormat="1" ht="45" customHeight="1" thickBot="1" x14ac:dyDescent="0.2">
      <c r="A9" s="61"/>
      <c r="B9" s="138"/>
      <c r="C9" s="63"/>
      <c r="D9" s="71"/>
      <c r="E9" s="65"/>
      <c r="F9" s="67"/>
      <c r="G9" s="65"/>
      <c r="H9" s="69"/>
      <c r="I9" s="69"/>
      <c r="J9" s="69"/>
      <c r="K9" s="69"/>
      <c r="L9" s="97"/>
      <c r="M9" s="99"/>
      <c r="N9" s="101"/>
      <c r="O9" s="120"/>
      <c r="P9" s="67"/>
      <c r="Q9" s="43">
        <v>416</v>
      </c>
      <c r="R9" s="44">
        <v>0</v>
      </c>
      <c r="S9" s="44">
        <v>0</v>
      </c>
      <c r="T9" s="45">
        <v>0</v>
      </c>
      <c r="U9" s="44">
        <v>0</v>
      </c>
      <c r="V9" s="43">
        <v>0</v>
      </c>
      <c r="W9" s="45">
        <v>0</v>
      </c>
      <c r="X9" s="46">
        <v>0</v>
      </c>
      <c r="Y9" s="37" t="s">
        <v>8</v>
      </c>
    </row>
    <row r="10" spans="1:25" s="2" customFormat="1" ht="45" customHeight="1" x14ac:dyDescent="0.15">
      <c r="A10" s="60">
        <v>2</v>
      </c>
      <c r="B10" s="137" t="s">
        <v>33</v>
      </c>
      <c r="C10" s="62" t="s">
        <v>34</v>
      </c>
      <c r="D10" s="70" t="s">
        <v>48</v>
      </c>
      <c r="E10" s="64">
        <v>270</v>
      </c>
      <c r="F10" s="66">
        <f t="shared" ref="F10" si="0">E10</f>
        <v>270</v>
      </c>
      <c r="G10" s="64">
        <f t="shared" ref="G10" si="1">H10</f>
        <v>0</v>
      </c>
      <c r="H10" s="68">
        <f t="shared" ref="H10" si="2">I10+J10+K10+L10</f>
        <v>0</v>
      </c>
      <c r="I10" s="68">
        <v>0</v>
      </c>
      <c r="J10" s="68">
        <v>0</v>
      </c>
      <c r="K10" s="68">
        <v>0</v>
      </c>
      <c r="L10" s="68">
        <v>0</v>
      </c>
      <c r="M10" s="124">
        <v>270</v>
      </c>
      <c r="N10" s="100">
        <v>0</v>
      </c>
      <c r="O10" s="119">
        <f>+(+E10+G10)-(M10+N10)</f>
        <v>0</v>
      </c>
      <c r="P10" s="66">
        <f t="shared" ref="P10" si="3">O10</f>
        <v>0</v>
      </c>
      <c r="Q10" s="24">
        <v>1</v>
      </c>
      <c r="R10" s="25">
        <v>0</v>
      </c>
      <c r="S10" s="25">
        <v>0</v>
      </c>
      <c r="T10" s="26">
        <v>0</v>
      </c>
      <c r="U10" s="25">
        <v>0</v>
      </c>
      <c r="V10" s="24">
        <v>0</v>
      </c>
      <c r="W10" s="26">
        <v>0</v>
      </c>
      <c r="X10" s="27">
        <v>0</v>
      </c>
      <c r="Y10" s="36" t="s">
        <v>12</v>
      </c>
    </row>
    <row r="11" spans="1:25" s="2" customFormat="1" ht="45" customHeight="1" thickBot="1" x14ac:dyDescent="0.2">
      <c r="A11" s="61"/>
      <c r="B11" s="138"/>
      <c r="C11" s="63"/>
      <c r="D11" s="71"/>
      <c r="E11" s="65"/>
      <c r="F11" s="67"/>
      <c r="G11" s="65"/>
      <c r="H11" s="69"/>
      <c r="I11" s="123"/>
      <c r="J11" s="123"/>
      <c r="K11" s="123"/>
      <c r="L11" s="123"/>
      <c r="M11" s="125"/>
      <c r="N11" s="101"/>
      <c r="O11" s="131"/>
      <c r="P11" s="67"/>
      <c r="Q11" s="43">
        <v>270</v>
      </c>
      <c r="R11" s="44">
        <v>0</v>
      </c>
      <c r="S11" s="44">
        <v>0</v>
      </c>
      <c r="T11" s="45">
        <v>0</v>
      </c>
      <c r="U11" s="44">
        <v>0</v>
      </c>
      <c r="V11" s="43">
        <v>0</v>
      </c>
      <c r="W11" s="45">
        <v>0</v>
      </c>
      <c r="X11" s="46">
        <v>0</v>
      </c>
      <c r="Y11" s="37" t="s">
        <v>8</v>
      </c>
    </row>
    <row r="12" spans="1:25" s="2" customFormat="1" ht="45" customHeight="1" x14ac:dyDescent="0.15">
      <c r="A12" s="60">
        <v>3</v>
      </c>
      <c r="B12" s="139" t="s">
        <v>35</v>
      </c>
      <c r="C12" s="128" t="s">
        <v>36</v>
      </c>
      <c r="D12" s="70" t="s">
        <v>49</v>
      </c>
      <c r="E12" s="64">
        <v>4217</v>
      </c>
      <c r="F12" s="66">
        <f t="shared" ref="F12" si="4">E12</f>
        <v>4217</v>
      </c>
      <c r="G12" s="64">
        <f t="shared" ref="G12" si="5">H12</f>
        <v>1381</v>
      </c>
      <c r="H12" s="68">
        <f t="shared" ref="H12" si="6">I12+J12+K12+L12</f>
        <v>1381</v>
      </c>
      <c r="I12" s="98">
        <v>1377</v>
      </c>
      <c r="J12" s="68">
        <v>0</v>
      </c>
      <c r="K12" s="68">
        <v>0</v>
      </c>
      <c r="L12" s="98">
        <v>4</v>
      </c>
      <c r="M12" s="124">
        <v>2792</v>
      </c>
      <c r="N12" s="126"/>
      <c r="O12" s="119">
        <f>+(+E12+G12)-(M12+N12)</f>
        <v>2806</v>
      </c>
      <c r="P12" s="66">
        <f t="shared" ref="P12" si="7">O12</f>
        <v>2806</v>
      </c>
      <c r="Q12" s="54">
        <v>7</v>
      </c>
      <c r="R12" s="25">
        <v>0</v>
      </c>
      <c r="S12" s="25">
        <v>0</v>
      </c>
      <c r="T12" s="26">
        <v>0</v>
      </c>
      <c r="U12" s="25">
        <v>0</v>
      </c>
      <c r="V12" s="24">
        <v>0</v>
      </c>
      <c r="W12" s="26">
        <v>0</v>
      </c>
      <c r="X12" s="27">
        <v>0</v>
      </c>
      <c r="Y12" s="36" t="s">
        <v>12</v>
      </c>
    </row>
    <row r="13" spans="1:25" s="2" customFormat="1" ht="45" customHeight="1" thickBot="1" x14ac:dyDescent="0.2">
      <c r="A13" s="61"/>
      <c r="B13" s="138"/>
      <c r="C13" s="129"/>
      <c r="D13" s="71"/>
      <c r="E13" s="65"/>
      <c r="F13" s="67"/>
      <c r="G13" s="65"/>
      <c r="H13" s="69"/>
      <c r="I13" s="130"/>
      <c r="J13" s="123"/>
      <c r="K13" s="123"/>
      <c r="L13" s="130"/>
      <c r="M13" s="125"/>
      <c r="N13" s="127"/>
      <c r="O13" s="120"/>
      <c r="P13" s="67"/>
      <c r="Q13" s="55">
        <v>2792</v>
      </c>
      <c r="R13" s="44">
        <v>0</v>
      </c>
      <c r="S13" s="44">
        <v>0</v>
      </c>
      <c r="T13" s="45">
        <v>0</v>
      </c>
      <c r="U13" s="44">
        <v>0</v>
      </c>
      <c r="V13" s="43">
        <v>0</v>
      </c>
      <c r="W13" s="45">
        <v>0</v>
      </c>
      <c r="X13" s="46">
        <v>0</v>
      </c>
      <c r="Y13" s="37" t="s">
        <v>8</v>
      </c>
    </row>
    <row r="14" spans="1:25" s="2" customFormat="1" ht="45" customHeight="1" x14ac:dyDescent="0.15">
      <c r="A14" s="60">
        <v>4</v>
      </c>
      <c r="B14" s="139" t="s">
        <v>35</v>
      </c>
      <c r="C14" s="62" t="s">
        <v>37</v>
      </c>
      <c r="D14" s="134" t="s">
        <v>46</v>
      </c>
      <c r="E14" s="64">
        <v>525.1</v>
      </c>
      <c r="F14" s="66">
        <f t="shared" ref="F14" si="8">E14</f>
        <v>525.1</v>
      </c>
      <c r="G14" s="64">
        <f t="shared" ref="G14" si="9">H14</f>
        <v>0.5</v>
      </c>
      <c r="H14" s="68">
        <f t="shared" ref="H14" si="10">I14+J14+K14+L14</f>
        <v>0.5</v>
      </c>
      <c r="I14" s="98">
        <v>0</v>
      </c>
      <c r="J14" s="68">
        <v>0</v>
      </c>
      <c r="K14" s="68">
        <v>0</v>
      </c>
      <c r="L14" s="132">
        <v>0.5</v>
      </c>
      <c r="M14" s="124">
        <v>0</v>
      </c>
      <c r="N14" s="126">
        <v>0</v>
      </c>
      <c r="O14" s="119">
        <f>+(+E14+G14)-(M14+N14)</f>
        <v>525.6</v>
      </c>
      <c r="P14" s="66">
        <f t="shared" ref="P14" si="11">O14</f>
        <v>525.6</v>
      </c>
      <c r="Q14" s="24">
        <v>0</v>
      </c>
      <c r="R14" s="25">
        <v>0</v>
      </c>
      <c r="S14" s="57">
        <v>0</v>
      </c>
      <c r="T14" s="26">
        <v>0</v>
      </c>
      <c r="U14" s="25">
        <v>0</v>
      </c>
      <c r="V14" s="24">
        <v>0</v>
      </c>
      <c r="W14" s="59">
        <v>9</v>
      </c>
      <c r="X14" s="27">
        <v>0</v>
      </c>
      <c r="Y14" s="36" t="s">
        <v>12</v>
      </c>
    </row>
    <row r="15" spans="1:25" s="2" customFormat="1" ht="45" customHeight="1" thickBot="1" x14ac:dyDescent="0.2">
      <c r="A15" s="61"/>
      <c r="B15" s="138"/>
      <c r="C15" s="63"/>
      <c r="D15" s="135"/>
      <c r="E15" s="65"/>
      <c r="F15" s="67"/>
      <c r="G15" s="65"/>
      <c r="H15" s="69"/>
      <c r="I15" s="130"/>
      <c r="J15" s="123"/>
      <c r="K15" s="123"/>
      <c r="L15" s="133"/>
      <c r="M15" s="125"/>
      <c r="N15" s="127"/>
      <c r="O15" s="120"/>
      <c r="P15" s="67"/>
      <c r="Q15" s="43">
        <v>0</v>
      </c>
      <c r="R15" s="44">
        <v>0</v>
      </c>
      <c r="S15" s="58">
        <v>0</v>
      </c>
      <c r="T15" s="45">
        <v>0</v>
      </c>
      <c r="U15" s="44">
        <v>0</v>
      </c>
      <c r="V15" s="43">
        <v>0</v>
      </c>
      <c r="W15" s="56">
        <v>271</v>
      </c>
      <c r="X15" s="46">
        <v>0</v>
      </c>
      <c r="Y15" s="37" t="s">
        <v>8</v>
      </c>
    </row>
    <row r="16" spans="1:25" s="2" customFormat="1" ht="45" customHeight="1" x14ac:dyDescent="0.15">
      <c r="A16" s="60">
        <v>5</v>
      </c>
      <c r="B16" s="137" t="s">
        <v>35</v>
      </c>
      <c r="C16" s="128" t="s">
        <v>38</v>
      </c>
      <c r="D16" s="70" t="s">
        <v>50</v>
      </c>
      <c r="E16" s="64">
        <v>4374</v>
      </c>
      <c r="F16" s="66">
        <f t="shared" ref="F16" si="12">E16</f>
        <v>4374</v>
      </c>
      <c r="G16" s="64">
        <f>H16</f>
        <v>4</v>
      </c>
      <c r="H16" s="68">
        <f t="shared" ref="H16" si="13">I16+J16+K16+L16</f>
        <v>4</v>
      </c>
      <c r="I16" s="98">
        <v>0</v>
      </c>
      <c r="J16" s="68">
        <v>0</v>
      </c>
      <c r="K16" s="68">
        <v>0</v>
      </c>
      <c r="L16" s="98">
        <v>4</v>
      </c>
      <c r="M16" s="124">
        <v>806</v>
      </c>
      <c r="N16" s="126">
        <v>0</v>
      </c>
      <c r="O16" s="119">
        <f>+(+E16+G16)-(M16+N16)</f>
        <v>3572</v>
      </c>
      <c r="P16" s="66">
        <f t="shared" ref="P16" si="14">O16</f>
        <v>3572</v>
      </c>
      <c r="Q16" s="24">
        <v>0</v>
      </c>
      <c r="R16" s="25">
        <v>0</v>
      </c>
      <c r="S16" s="57">
        <v>3</v>
      </c>
      <c r="T16" s="26">
        <v>0</v>
      </c>
      <c r="U16" s="25">
        <v>0</v>
      </c>
      <c r="V16" s="24">
        <v>0</v>
      </c>
      <c r="W16" s="59">
        <v>5</v>
      </c>
      <c r="X16" s="27">
        <v>0</v>
      </c>
      <c r="Y16" s="36" t="s">
        <v>12</v>
      </c>
    </row>
    <row r="17" spans="1:25" s="2" customFormat="1" ht="45" customHeight="1" thickBot="1" x14ac:dyDescent="0.2">
      <c r="A17" s="61"/>
      <c r="B17" s="138"/>
      <c r="C17" s="129"/>
      <c r="D17" s="71"/>
      <c r="E17" s="65"/>
      <c r="F17" s="67"/>
      <c r="G17" s="65"/>
      <c r="H17" s="69"/>
      <c r="I17" s="130"/>
      <c r="J17" s="123"/>
      <c r="K17" s="123"/>
      <c r="L17" s="130"/>
      <c r="M17" s="125"/>
      <c r="N17" s="127"/>
      <c r="O17" s="120"/>
      <c r="P17" s="67"/>
      <c r="Q17" s="43">
        <v>0</v>
      </c>
      <c r="R17" s="44">
        <v>0</v>
      </c>
      <c r="S17" s="58">
        <v>806</v>
      </c>
      <c r="T17" s="45">
        <v>0</v>
      </c>
      <c r="U17" s="44">
        <v>0</v>
      </c>
      <c r="V17" s="43">
        <v>0</v>
      </c>
      <c r="W17" s="56">
        <v>840</v>
      </c>
      <c r="X17" s="46">
        <v>0</v>
      </c>
      <c r="Y17" s="37" t="s">
        <v>8</v>
      </c>
    </row>
    <row r="18" spans="1:25" s="2" customFormat="1" ht="45" customHeight="1" x14ac:dyDescent="0.15">
      <c r="A18" s="60">
        <v>6</v>
      </c>
      <c r="B18" s="137" t="s">
        <v>30</v>
      </c>
      <c r="C18" s="62" t="s">
        <v>39</v>
      </c>
      <c r="D18" s="70" t="s">
        <v>40</v>
      </c>
      <c r="E18" s="64">
        <v>56.3</v>
      </c>
      <c r="F18" s="66">
        <f t="shared" ref="F18" si="15">E18</f>
        <v>56.3</v>
      </c>
      <c r="G18" s="64">
        <f t="shared" ref="G18" si="16">H18</f>
        <v>0.1</v>
      </c>
      <c r="H18" s="68">
        <f t="shared" ref="H18" si="17">I18+J18+K18+L18</f>
        <v>0.1</v>
      </c>
      <c r="I18" s="68">
        <v>0</v>
      </c>
      <c r="J18" s="68">
        <v>0</v>
      </c>
      <c r="K18" s="68">
        <v>0</v>
      </c>
      <c r="L18" s="96">
        <v>0.1</v>
      </c>
      <c r="M18" s="124">
        <v>3</v>
      </c>
      <c r="N18" s="100">
        <v>0</v>
      </c>
      <c r="O18" s="119">
        <f>+(+E18+G18)-(M18+N18)</f>
        <v>53.4</v>
      </c>
      <c r="P18" s="66">
        <f t="shared" ref="P18" si="18">O18</f>
        <v>53.4</v>
      </c>
      <c r="Q18" s="24">
        <v>1</v>
      </c>
      <c r="R18" s="25">
        <v>0</v>
      </c>
      <c r="S18" s="57">
        <v>0</v>
      </c>
      <c r="T18" s="26">
        <v>0</v>
      </c>
      <c r="U18" s="25">
        <v>0</v>
      </c>
      <c r="V18" s="24">
        <v>0</v>
      </c>
      <c r="W18" s="26">
        <v>0</v>
      </c>
      <c r="X18" s="27">
        <v>0</v>
      </c>
      <c r="Y18" s="36" t="s">
        <v>12</v>
      </c>
    </row>
    <row r="19" spans="1:25" s="2" customFormat="1" ht="45" customHeight="1" thickBot="1" x14ac:dyDescent="0.2">
      <c r="A19" s="61"/>
      <c r="B19" s="138"/>
      <c r="C19" s="63"/>
      <c r="D19" s="71"/>
      <c r="E19" s="65"/>
      <c r="F19" s="67"/>
      <c r="G19" s="65"/>
      <c r="H19" s="69"/>
      <c r="I19" s="123"/>
      <c r="J19" s="123"/>
      <c r="K19" s="123"/>
      <c r="L19" s="136"/>
      <c r="M19" s="125"/>
      <c r="N19" s="101"/>
      <c r="O19" s="120"/>
      <c r="P19" s="67"/>
      <c r="Q19" s="43">
        <v>3</v>
      </c>
      <c r="R19" s="44">
        <v>0</v>
      </c>
      <c r="S19" s="44">
        <v>0</v>
      </c>
      <c r="T19" s="45">
        <v>0</v>
      </c>
      <c r="U19" s="44">
        <v>0</v>
      </c>
      <c r="V19" s="43">
        <v>0</v>
      </c>
      <c r="W19" s="45">
        <v>0</v>
      </c>
      <c r="X19" s="46">
        <v>0</v>
      </c>
      <c r="Y19" s="37" t="s">
        <v>8</v>
      </c>
    </row>
    <row r="20" spans="1:25" s="2" customFormat="1" ht="45" customHeight="1" x14ac:dyDescent="0.15">
      <c r="A20" s="60">
        <v>7</v>
      </c>
      <c r="B20" s="137" t="s">
        <v>41</v>
      </c>
      <c r="C20" s="62" t="s">
        <v>42</v>
      </c>
      <c r="D20" s="70" t="s">
        <v>43</v>
      </c>
      <c r="E20" s="64">
        <v>137.19999999999999</v>
      </c>
      <c r="F20" s="66">
        <f t="shared" ref="F20" si="19">E20</f>
        <v>137.19999999999999</v>
      </c>
      <c r="G20" s="64">
        <f t="shared" ref="G20" si="20">H20</f>
        <v>0.1</v>
      </c>
      <c r="H20" s="68">
        <f t="shared" ref="H20" si="21">I20+J20+K20+L20</f>
        <v>0.1</v>
      </c>
      <c r="I20" s="68">
        <v>0</v>
      </c>
      <c r="J20" s="68">
        <v>0</v>
      </c>
      <c r="K20" s="68">
        <v>0</v>
      </c>
      <c r="L20" s="96">
        <v>0.1</v>
      </c>
      <c r="M20" s="124">
        <v>137</v>
      </c>
      <c r="N20" s="100">
        <v>0</v>
      </c>
      <c r="O20" s="119">
        <f>+(+E20+G20)-(M20+N20)</f>
        <v>0.29999999999998295</v>
      </c>
      <c r="P20" s="66">
        <f t="shared" ref="P20" si="22">O20</f>
        <v>0.29999999999998295</v>
      </c>
      <c r="Q20" s="24">
        <v>1</v>
      </c>
      <c r="R20" s="25">
        <v>0</v>
      </c>
      <c r="S20" s="25">
        <v>0</v>
      </c>
      <c r="T20" s="26">
        <v>0</v>
      </c>
      <c r="U20" s="25">
        <v>0</v>
      </c>
      <c r="V20" s="24">
        <v>0</v>
      </c>
      <c r="W20" s="26">
        <v>0</v>
      </c>
      <c r="X20" s="27">
        <v>0</v>
      </c>
      <c r="Y20" s="36" t="s">
        <v>12</v>
      </c>
    </row>
    <row r="21" spans="1:25" s="2" customFormat="1" ht="45" customHeight="1" thickBot="1" x14ac:dyDescent="0.2">
      <c r="A21" s="61"/>
      <c r="B21" s="138"/>
      <c r="C21" s="63"/>
      <c r="D21" s="71"/>
      <c r="E21" s="65"/>
      <c r="F21" s="67"/>
      <c r="G21" s="65"/>
      <c r="H21" s="69"/>
      <c r="I21" s="123"/>
      <c r="J21" s="123"/>
      <c r="K21" s="123"/>
      <c r="L21" s="136"/>
      <c r="M21" s="125"/>
      <c r="N21" s="101"/>
      <c r="O21" s="120"/>
      <c r="P21" s="67"/>
      <c r="Q21" s="43">
        <v>137</v>
      </c>
      <c r="R21" s="44">
        <v>0</v>
      </c>
      <c r="S21" s="44">
        <v>0</v>
      </c>
      <c r="T21" s="45">
        <v>0</v>
      </c>
      <c r="U21" s="44">
        <v>0</v>
      </c>
      <c r="V21" s="43">
        <v>0</v>
      </c>
      <c r="W21" s="45">
        <v>0</v>
      </c>
      <c r="X21" s="46">
        <v>0</v>
      </c>
      <c r="Y21" s="37" t="s">
        <v>8</v>
      </c>
    </row>
    <row r="22" spans="1:25" s="2" customFormat="1" ht="45" customHeight="1" x14ac:dyDescent="0.15">
      <c r="A22" s="60">
        <v>8</v>
      </c>
      <c r="B22" s="137" t="s">
        <v>44</v>
      </c>
      <c r="C22" s="62" t="s">
        <v>45</v>
      </c>
      <c r="D22" s="70" t="s">
        <v>51</v>
      </c>
      <c r="E22" s="64">
        <v>0</v>
      </c>
      <c r="F22" s="66">
        <f t="shared" ref="F22" si="23">E22</f>
        <v>0</v>
      </c>
      <c r="G22" s="64">
        <f t="shared" ref="G22" si="24">H22</f>
        <v>53</v>
      </c>
      <c r="H22" s="68">
        <f t="shared" ref="H22" si="25">I22+J22+K22+L22</f>
        <v>53</v>
      </c>
      <c r="I22" s="68">
        <v>53</v>
      </c>
      <c r="J22" s="68">
        <v>0</v>
      </c>
      <c r="K22" s="68">
        <v>0</v>
      </c>
      <c r="L22" s="68">
        <v>0</v>
      </c>
      <c r="M22" s="124">
        <v>0</v>
      </c>
      <c r="N22" s="100">
        <v>0</v>
      </c>
      <c r="O22" s="119">
        <f>+(+E22+G22)-(M22+N22)</f>
        <v>53</v>
      </c>
      <c r="P22" s="66">
        <f t="shared" ref="P22" si="26">O22</f>
        <v>53</v>
      </c>
      <c r="Q22" s="24">
        <v>0</v>
      </c>
      <c r="R22" s="25">
        <v>0</v>
      </c>
      <c r="S22" s="25">
        <v>0</v>
      </c>
      <c r="T22" s="26">
        <v>0</v>
      </c>
      <c r="U22" s="25">
        <v>0</v>
      </c>
      <c r="V22" s="24">
        <v>0</v>
      </c>
      <c r="W22" s="26">
        <v>0</v>
      </c>
      <c r="X22" s="27">
        <v>0</v>
      </c>
      <c r="Y22" s="36" t="s">
        <v>12</v>
      </c>
    </row>
    <row r="23" spans="1:25" s="2" customFormat="1" ht="45" customHeight="1" thickBot="1" x14ac:dyDescent="0.2">
      <c r="A23" s="61"/>
      <c r="B23" s="138"/>
      <c r="C23" s="63"/>
      <c r="D23" s="71"/>
      <c r="E23" s="65"/>
      <c r="F23" s="67"/>
      <c r="G23" s="65"/>
      <c r="H23" s="69"/>
      <c r="I23" s="123"/>
      <c r="J23" s="123"/>
      <c r="K23" s="123"/>
      <c r="L23" s="123"/>
      <c r="M23" s="125"/>
      <c r="N23" s="101"/>
      <c r="O23" s="120"/>
      <c r="P23" s="67"/>
      <c r="Q23" s="43">
        <v>0</v>
      </c>
      <c r="R23" s="44">
        <v>0</v>
      </c>
      <c r="S23" s="44">
        <v>0</v>
      </c>
      <c r="T23" s="45">
        <v>0</v>
      </c>
      <c r="U23" s="44">
        <v>0</v>
      </c>
      <c r="V23" s="43">
        <v>0</v>
      </c>
      <c r="W23" s="45">
        <v>0</v>
      </c>
      <c r="X23" s="46">
        <v>0</v>
      </c>
      <c r="Y23" s="37" t="s">
        <v>8</v>
      </c>
    </row>
    <row r="24" spans="1:25" s="3" customFormat="1" ht="20.25" customHeight="1" x14ac:dyDescent="0.15">
      <c r="A24" s="60" t="s">
        <v>14</v>
      </c>
      <c r="B24" s="60">
        <v>8</v>
      </c>
      <c r="C24" s="139"/>
      <c r="D24" s="144"/>
      <c r="E24" s="119">
        <f t="shared" ref="E24:P24" si="27">SUM(E8:E23)</f>
        <v>10638.900000000001</v>
      </c>
      <c r="F24" s="140">
        <f t="shared" si="27"/>
        <v>10638.900000000001</v>
      </c>
      <c r="G24" s="119">
        <f t="shared" si="27"/>
        <v>1824.4999999999998</v>
      </c>
      <c r="H24" s="142">
        <f t="shared" si="27"/>
        <v>1824.4999999999998</v>
      </c>
      <c r="I24" s="142">
        <f t="shared" si="27"/>
        <v>1815</v>
      </c>
      <c r="J24" s="142">
        <f t="shared" si="27"/>
        <v>0</v>
      </c>
      <c r="K24" s="142">
        <f t="shared" si="27"/>
        <v>0</v>
      </c>
      <c r="L24" s="142">
        <f t="shared" si="27"/>
        <v>9.5</v>
      </c>
      <c r="M24" s="142">
        <f t="shared" si="27"/>
        <v>4424</v>
      </c>
      <c r="N24" s="148">
        <f t="shared" si="27"/>
        <v>0</v>
      </c>
      <c r="O24" s="119">
        <f t="shared" si="27"/>
        <v>8039.4</v>
      </c>
      <c r="P24" s="140">
        <f t="shared" si="27"/>
        <v>8039.4</v>
      </c>
      <c r="Q24" s="28">
        <f>SUMIF($Y$8:$Y$27,$Y$6,Q4:Q23)</f>
        <v>11</v>
      </c>
      <c r="R24" s="29">
        <f>SUMIF($Y$8:$Y$23,$Y$6,R8:R23)</f>
        <v>0</v>
      </c>
      <c r="S24" s="29">
        <f t="shared" ref="S24" si="28">SUMIF($Y$8:$Y$27,$Y$6,S4:S23)</f>
        <v>3</v>
      </c>
      <c r="T24" s="30">
        <f>SUMIF($Y$8:$Y$23,$Y$6,T8:T23)</f>
        <v>0</v>
      </c>
      <c r="U24" s="29">
        <f>SUMIF($Y$8:$Y$23,$Y$6,U8:U23)</f>
        <v>0</v>
      </c>
      <c r="V24" s="28">
        <f>SUMIF($Y$8:$Y$23,$Y$6,V8:V23)</f>
        <v>0</v>
      </c>
      <c r="W24" s="30">
        <f>SUMIF($Y$8:$Y$27,$Y$6,W4:W23)</f>
        <v>14</v>
      </c>
      <c r="X24" s="31">
        <f>SUMIF($Y$8:$Y$23,$Y$6,X8:X23)</f>
        <v>0</v>
      </c>
      <c r="Y24" s="36" t="s">
        <v>12</v>
      </c>
    </row>
    <row r="25" spans="1:25" s="3" customFormat="1" ht="20.25" customHeight="1" thickBot="1" x14ac:dyDescent="0.2">
      <c r="A25" s="61"/>
      <c r="B25" s="61"/>
      <c r="C25" s="138"/>
      <c r="D25" s="145"/>
      <c r="E25" s="120"/>
      <c r="F25" s="141"/>
      <c r="G25" s="120"/>
      <c r="H25" s="143"/>
      <c r="I25" s="143"/>
      <c r="J25" s="143"/>
      <c r="K25" s="143"/>
      <c r="L25" s="143"/>
      <c r="M25" s="143"/>
      <c r="N25" s="149"/>
      <c r="O25" s="120"/>
      <c r="P25" s="141"/>
      <c r="Q25" s="51">
        <f t="shared" ref="Q25" si="29">SUMIF($Y$8:$Y$27,$Y$7,Q4:Q23)</f>
        <v>3618</v>
      </c>
      <c r="R25" s="48">
        <f>SUMIF($Y$8:$Y$23,$Y$6,R8:R23)</f>
        <v>0</v>
      </c>
      <c r="S25" s="52">
        <f t="shared" ref="S25" si="30">SUMIF($Y$8:$Y$27,$Y$7,S4:S23)</f>
        <v>806</v>
      </c>
      <c r="T25" s="49">
        <f>SUMIF($Y$8:$Y$23,$Y$6,T8:T23)</f>
        <v>0</v>
      </c>
      <c r="U25" s="48">
        <f>SUMIF($Y$8:$Y$23,$Y$6,U8:U23)</f>
        <v>0</v>
      </c>
      <c r="V25" s="47">
        <f>SUMIF($Y$8:$Y$23,$Y$6,V8:V23)</f>
        <v>0</v>
      </c>
      <c r="W25" s="53">
        <f t="shared" ref="W25" si="31">SUMIF($Y$8:$Y$27,$Y$7,W4:W23)</f>
        <v>1111</v>
      </c>
      <c r="X25" s="50">
        <f>SUMIF($Y$8:$Y$23,$Y$6,X8:X23)</f>
        <v>0</v>
      </c>
      <c r="Y25" s="37" t="s">
        <v>8</v>
      </c>
    </row>
    <row r="26" spans="1:25" x14ac:dyDescent="0.15">
      <c r="O26" s="41">
        <f>+(+$E$24+$G$24)-($M$24+$N$24)</f>
        <v>8039.4000000000015</v>
      </c>
    </row>
  </sheetData>
  <mergeCells count="167">
    <mergeCell ref="P24:P25"/>
    <mergeCell ref="B2:B7"/>
    <mergeCell ref="B8:B9"/>
    <mergeCell ref="B10:B11"/>
    <mergeCell ref="B12:B13"/>
    <mergeCell ref="B14:B15"/>
    <mergeCell ref="B16:B17"/>
    <mergeCell ref="B18:B19"/>
    <mergeCell ref="I24:I25"/>
    <mergeCell ref="J24:J25"/>
    <mergeCell ref="K24:K25"/>
    <mergeCell ref="L24:L25"/>
    <mergeCell ref="M24:M25"/>
    <mergeCell ref="N24:N25"/>
    <mergeCell ref="L22:L23"/>
    <mergeCell ref="M22:M23"/>
    <mergeCell ref="N22:N23"/>
    <mergeCell ref="O22:O23"/>
    <mergeCell ref="P22:P23"/>
    <mergeCell ref="K20:K21"/>
    <mergeCell ref="L20:L21"/>
    <mergeCell ref="M20:M21"/>
    <mergeCell ref="N20:N21"/>
    <mergeCell ref="O20:O21"/>
    <mergeCell ref="A24:A25"/>
    <mergeCell ref="C24:C25"/>
    <mergeCell ref="E24:E25"/>
    <mergeCell ref="F24:F25"/>
    <mergeCell ref="G24:G25"/>
    <mergeCell ref="H24:H25"/>
    <mergeCell ref="B24:B25"/>
    <mergeCell ref="D24:D25"/>
    <mergeCell ref="O24:O25"/>
    <mergeCell ref="A22:A23"/>
    <mergeCell ref="C22:C23"/>
    <mergeCell ref="E22:E23"/>
    <mergeCell ref="F22:F23"/>
    <mergeCell ref="G22:G23"/>
    <mergeCell ref="H22:H23"/>
    <mergeCell ref="I22:I23"/>
    <mergeCell ref="J22:J23"/>
    <mergeCell ref="K22:K23"/>
    <mergeCell ref="B22:B23"/>
    <mergeCell ref="D22:D23"/>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s>
  <phoneticPr fontId="1"/>
  <printOptions horizontalCentered="1"/>
  <pageMargins left="0.51181102362204722" right="0.51181102362204722"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個別表（立地交付金） </vt:lpstr>
      <vt:lpstr>'個別表（立地交付金）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2016-09-26T07:20:00Z</cp:lastPrinted>
  <dcterms:created xsi:type="dcterms:W3CDTF">2010-08-24T08:00:05Z</dcterms:created>
  <dcterms:modified xsi:type="dcterms:W3CDTF">2016-09-29T01:06:01Z</dcterms:modified>
</cp:coreProperties>
</file>