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11640" tabRatio="774"/>
  </bookViews>
  <sheets>
    <sheet name="個別表（立地交付金） " sheetId="8" r:id="rId1"/>
  </sheets>
  <definedNames>
    <definedName name="_xlnm._FilterDatabase" localSheetId="0" hidden="1">'個別表（立地交付金） '!$A$1:$Y$25</definedName>
    <definedName name="_xlnm.Print_Area" localSheetId="0">'個別表（立地交付金） '!$A$1:$X$25</definedName>
  </definedNames>
  <calcPr calcId="145621"/>
</workbook>
</file>

<file path=xl/calcChain.xml><?xml version="1.0" encoding="utf-8"?>
<calcChain xmlns="http://schemas.openxmlformats.org/spreadsheetml/2006/main">
  <c r="W25" i="8" l="1"/>
  <c r="W24" i="8"/>
  <c r="S25" i="8"/>
  <c r="S24" i="8"/>
  <c r="Q25" i="8"/>
  <c r="Q24" i="8"/>
  <c r="H22" i="8" l="1"/>
  <c r="G22" i="8" s="1"/>
  <c r="H20" i="8"/>
  <c r="G20" i="8" s="1"/>
  <c r="H18" i="8"/>
  <c r="G18" i="8" s="1"/>
  <c r="H16" i="8"/>
  <c r="G16" i="8" s="1"/>
  <c r="H14" i="8"/>
  <c r="G14" i="8" s="1"/>
  <c r="H12" i="8"/>
  <c r="G12" i="8" s="1"/>
  <c r="H10" i="8"/>
  <c r="G10" i="8" s="1"/>
  <c r="H8" i="8"/>
  <c r="G8" i="8" s="1"/>
  <c r="F22" i="8"/>
  <c r="F20" i="8"/>
  <c r="F18" i="8"/>
  <c r="F16" i="8"/>
  <c r="F14" i="8"/>
  <c r="F12" i="8"/>
  <c r="F10" i="8"/>
  <c r="F8" i="8"/>
  <c r="X25" i="8" l="1"/>
  <c r="X24" i="8"/>
  <c r="V25" i="8"/>
  <c r="U25" i="8"/>
  <c r="T25" i="8"/>
  <c r="R25" i="8"/>
  <c r="V24" i="8"/>
  <c r="U24" i="8"/>
  <c r="T24" i="8"/>
  <c r="R24" i="8"/>
  <c r="N24" i="8"/>
  <c r="M24" i="8"/>
  <c r="L24" i="8"/>
  <c r="K24" i="8"/>
  <c r="J24" i="8"/>
  <c r="I24" i="8"/>
  <c r="H24" i="8"/>
  <c r="G24" i="8"/>
  <c r="F24" i="8"/>
  <c r="E24" i="8"/>
  <c r="O22" i="8"/>
  <c r="P22" i="8" s="1"/>
  <c r="O20" i="8"/>
  <c r="P20" i="8" s="1"/>
  <c r="O18" i="8"/>
  <c r="P18" i="8" s="1"/>
  <c r="O16" i="8"/>
  <c r="P16" i="8" s="1"/>
  <c r="O14" i="8"/>
  <c r="P14" i="8" s="1"/>
  <c r="O12" i="8"/>
  <c r="P12" i="8" s="1"/>
  <c r="O10" i="8"/>
  <c r="P10" i="8" s="1"/>
  <c r="O8" i="8"/>
  <c r="P8" i="8" s="1"/>
  <c r="P24" i="8" l="1"/>
  <c r="O26" i="8"/>
  <c r="O24" i="8"/>
</calcChain>
</file>

<file path=xl/comments1.xml><?xml version="1.0" encoding="utf-8"?>
<comments xmlns="http://schemas.openxmlformats.org/spreadsheetml/2006/main">
  <authors>
    <author xml:space="preserve"> </author>
  </authors>
  <commentList>
    <comment ref="L6" author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<sst xmlns="http://schemas.openxmlformats.org/spreadsheetml/2006/main" count="92" uniqueCount="52">
  <si>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</si>
  <si>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</si>
  <si>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</si>
  <si>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</si>
  <si>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</si>
  <si>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</si>
  <si>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</si>
  <si>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</si>
  <si>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</si>
  <si>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</si>
  <si>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</si>
  <si>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</si>
  <si>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</si>
  <si>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</si>
  <si>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</si>
  <si>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</si>
  <si>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</si>
  <si>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</si>
  <si>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</si>
  <si>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</si>
  <si>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</si>
  <si>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</si>
  <si>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</si>
  <si>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26年度末基金残高
（ａ）</t>
    <rPh sb="2" eb="4">
      <t>ネンド</t>
    </rPh>
    <rPh sb="4" eb="5">
      <t>マツ</t>
    </rPh>
    <rPh sb="5" eb="7">
      <t>キキン</t>
    </rPh>
    <rPh sb="7" eb="9">
      <t>ザンダカ</t>
    </rPh>
    <phoneticPr fontId="1"/>
  </si>
  <si>
    <t>27　年　度　収　入　支　出</t>
    <rPh sb="3" eb="4">
      <t>トシ</t>
    </rPh>
    <rPh sb="5" eb="6">
      <t>ド</t>
    </rPh>
    <rPh sb="7" eb="8">
      <t>オサム</t>
    </rPh>
    <rPh sb="9" eb="10">
      <t>イ</t>
    </rPh>
    <rPh sb="11" eb="12">
      <t>シ</t>
    </rPh>
    <rPh sb="13" eb="14">
      <t>デ</t>
    </rPh>
    <phoneticPr fontId="1"/>
  </si>
  <si>
    <t>27年度
国庫返納額
（ｄ）</t>
    <rPh sb="2" eb="4">
      <t>ネンド</t>
    </rPh>
    <rPh sb="7" eb="9">
      <t>ヘンノウ</t>
    </rPh>
    <phoneticPr fontId="1"/>
  </si>
  <si>
    <t>27年度　事業実施決定等</t>
    <rPh sb="2" eb="4">
      <t>ネンド</t>
    </rPh>
    <rPh sb="5" eb="7">
      <t>ジギョウ</t>
    </rPh>
    <rPh sb="7" eb="9">
      <t>ジッシ</t>
    </rPh>
    <rPh sb="9" eb="11">
      <t>ケッテイ</t>
    </rPh>
    <rPh sb="11" eb="12">
      <t>トウ</t>
    </rPh>
    <phoneticPr fontId="1"/>
  </si>
  <si>
    <t>27年度末　貸付残高等</t>
    <rPh sb="2" eb="4">
      <t>ネンド</t>
    </rPh>
    <rPh sb="4" eb="5">
      <t>マツ</t>
    </rPh>
    <rPh sb="6" eb="8">
      <t>カシツ</t>
    </rPh>
    <rPh sb="8" eb="10">
      <t>ザンダカ</t>
    </rPh>
    <rPh sb="10" eb="11">
      <t>トウ</t>
    </rPh>
    <phoneticPr fontId="1"/>
  </si>
  <si>
    <t>27年度末基金残高
(ｅ=ａ+ｂ-ｃ-ｄ)</t>
    <rPh sb="2" eb="4">
      <t>ネンド</t>
    </rPh>
    <rPh sb="4" eb="5">
      <t>マツ</t>
    </rPh>
    <rPh sb="5" eb="7">
      <t>キキン</t>
    </rPh>
    <rPh sb="7" eb="9">
      <t>ザンダカ</t>
    </rPh>
    <phoneticPr fontId="1"/>
  </si>
  <si>
    <t>【個別表】平成28年度基金造成団体別基金執行状況表（007電源立地地域対策交付金基金）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rPh sb="29" eb="31">
      <t>デンゲン</t>
    </rPh>
    <rPh sb="31" eb="33">
      <t>リッチ</t>
    </rPh>
    <rPh sb="33" eb="35">
      <t>チイキ</t>
    </rPh>
    <rPh sb="35" eb="37">
      <t>タイサク</t>
    </rPh>
    <rPh sb="37" eb="40">
      <t>コウフキン</t>
    </rPh>
    <phoneticPr fontId="1"/>
  </si>
  <si>
    <t>福井県
南越前町</t>
    <rPh sb="0" eb="3">
      <t>フクイケン</t>
    </rPh>
    <rPh sb="4" eb="8">
      <t>ミナミエチゼンチョウ</t>
    </rPh>
    <phoneticPr fontId="1"/>
  </si>
  <si>
    <t>茨城県
水戸市</t>
    <rPh sb="0" eb="3">
      <t>イバラキケン</t>
    </rPh>
    <rPh sb="4" eb="7">
      <t>ミトシ</t>
    </rPh>
    <phoneticPr fontId="1"/>
  </si>
  <si>
    <t>水戸市電源立地振興基金</t>
    <rPh sb="0" eb="3">
      <t>ミトシ</t>
    </rPh>
    <rPh sb="3" eb="5">
      <t>デンゲン</t>
    </rPh>
    <rPh sb="5" eb="7">
      <t>リッチ</t>
    </rPh>
    <rPh sb="7" eb="9">
      <t>シンコウ</t>
    </rPh>
    <rPh sb="9" eb="11">
      <t>キキン</t>
    </rPh>
    <phoneticPr fontId="1"/>
  </si>
  <si>
    <t>茨城県
東海村</t>
    <rPh sb="0" eb="3">
      <t>イバラキケン</t>
    </rPh>
    <rPh sb="4" eb="7">
      <t>トウカイムラ</t>
    </rPh>
    <phoneticPr fontId="1"/>
  </si>
  <si>
    <t>東海村立中丸小学校建設基金</t>
    <rPh sb="0" eb="2">
      <t>トウカイ</t>
    </rPh>
    <rPh sb="2" eb="4">
      <t>ソンリツ</t>
    </rPh>
    <rPh sb="4" eb="6">
      <t>ナカマル</t>
    </rPh>
    <rPh sb="6" eb="9">
      <t>ショウガッコウ</t>
    </rPh>
    <rPh sb="9" eb="11">
      <t>ケンセツ</t>
    </rPh>
    <rPh sb="11" eb="13">
      <t>キキン</t>
    </rPh>
    <phoneticPr fontId="1"/>
  </si>
  <si>
    <t>福井県</t>
    <rPh sb="0" eb="3">
      <t>フクイケン</t>
    </rPh>
    <phoneticPr fontId="1"/>
  </si>
  <si>
    <t>福井県地域活性化基金</t>
    <rPh sb="0" eb="3">
      <t>フクイケン</t>
    </rPh>
    <rPh sb="3" eb="5">
      <t>チイキ</t>
    </rPh>
    <rPh sb="5" eb="8">
      <t>カッセイカ</t>
    </rPh>
    <rPh sb="8" eb="10">
      <t>キキン</t>
    </rPh>
    <phoneticPr fontId="1"/>
  </si>
  <si>
    <t>福井県企業立地促進資金貸付基金</t>
    <rPh sb="0" eb="3">
      <t>フクイケン</t>
    </rPh>
    <rPh sb="3" eb="5">
      <t>キギョウ</t>
    </rPh>
    <rPh sb="5" eb="7">
      <t>リッチ</t>
    </rPh>
    <rPh sb="7" eb="9">
      <t>ソクシン</t>
    </rPh>
    <rPh sb="9" eb="11">
      <t>シキン</t>
    </rPh>
    <rPh sb="11" eb="12">
      <t>カ</t>
    </rPh>
    <rPh sb="12" eb="13">
      <t>ツ</t>
    </rPh>
    <rPh sb="13" eb="15">
      <t>キキン</t>
    </rPh>
    <phoneticPr fontId="1"/>
  </si>
  <si>
    <t>福井県特別経済対策産業団地整備基金</t>
    <rPh sb="0" eb="3">
      <t>フクイケン</t>
    </rPh>
    <rPh sb="3" eb="5">
      <t>トクベツ</t>
    </rPh>
    <rPh sb="5" eb="7">
      <t>ケイザイ</t>
    </rPh>
    <rPh sb="7" eb="9">
      <t>タイサク</t>
    </rPh>
    <rPh sb="9" eb="11">
      <t>サンギョウ</t>
    </rPh>
    <rPh sb="11" eb="13">
      <t>ダンチ</t>
    </rPh>
    <rPh sb="13" eb="15">
      <t>セイビ</t>
    </rPh>
    <rPh sb="15" eb="17">
      <t>キキン</t>
    </rPh>
    <phoneticPr fontId="1"/>
  </si>
  <si>
    <t>南越前町電源立地地域対策交付金事業維持基金</t>
    <rPh sb="0" eb="4">
      <t>ミナミエチゼンチョウ</t>
    </rPh>
    <rPh sb="4" eb="6">
      <t>デンゲン</t>
    </rPh>
    <rPh sb="6" eb="8">
      <t>リッチ</t>
    </rPh>
    <rPh sb="8" eb="10">
      <t>チイキ</t>
    </rPh>
    <rPh sb="10" eb="12">
      <t>タイサク</t>
    </rPh>
    <rPh sb="12" eb="15">
      <t>コウフキン</t>
    </rPh>
    <rPh sb="15" eb="17">
      <t>ジギョウ</t>
    </rPh>
    <rPh sb="17" eb="19">
      <t>イジ</t>
    </rPh>
    <rPh sb="19" eb="21">
      <t>キキン</t>
    </rPh>
    <phoneticPr fontId="1"/>
  </si>
  <si>
    <t>電源立地地域対策交付金により整備した公共用施設の修繕その他の維持補修</t>
    <rPh sb="14" eb="16">
      <t>セイビ</t>
    </rPh>
    <rPh sb="18" eb="21">
      <t>コウキョウヨウ</t>
    </rPh>
    <rPh sb="21" eb="23">
      <t>シセツ</t>
    </rPh>
    <rPh sb="24" eb="26">
      <t>シュウゼン</t>
    </rPh>
    <rPh sb="28" eb="29">
      <t>タ</t>
    </rPh>
    <rPh sb="30" eb="32">
      <t>イジ</t>
    </rPh>
    <rPh sb="32" eb="34">
      <t>ホシュウ</t>
    </rPh>
    <phoneticPr fontId="1"/>
  </si>
  <si>
    <t>岡山県
鏡野町</t>
    <rPh sb="0" eb="3">
      <t>オカヤマケン</t>
    </rPh>
    <rPh sb="4" eb="7">
      <t>カガミノチョウ</t>
    </rPh>
    <phoneticPr fontId="1"/>
  </si>
  <si>
    <t>鏡野町公共用施設維持基金</t>
    <rPh sb="0" eb="3">
      <t>カガミノチョウ</t>
    </rPh>
    <rPh sb="3" eb="6">
      <t>コウキョウヨウ</t>
    </rPh>
    <rPh sb="6" eb="8">
      <t>シセツ</t>
    </rPh>
    <rPh sb="8" eb="10">
      <t>イジ</t>
    </rPh>
    <rPh sb="10" eb="12">
      <t>キキン</t>
    </rPh>
    <phoneticPr fontId="1"/>
  </si>
  <si>
    <t>鏡野町公共用施設維持基金の管理規則運用規定に規定される施設の修繕その他の維持補修</t>
    <rPh sb="0" eb="3">
      <t>カガミノチョウ</t>
    </rPh>
    <rPh sb="3" eb="6">
      <t>コウキョウヨウ</t>
    </rPh>
    <rPh sb="6" eb="8">
      <t>シセツ</t>
    </rPh>
    <rPh sb="8" eb="10">
      <t>イジ</t>
    </rPh>
    <rPh sb="10" eb="12">
      <t>キキン</t>
    </rPh>
    <rPh sb="13" eb="15">
      <t>カンリ</t>
    </rPh>
    <rPh sb="15" eb="17">
      <t>キソク</t>
    </rPh>
    <rPh sb="17" eb="19">
      <t>ウンヨウ</t>
    </rPh>
    <rPh sb="19" eb="21">
      <t>キテイ</t>
    </rPh>
    <rPh sb="22" eb="24">
      <t>キテイ</t>
    </rPh>
    <rPh sb="27" eb="29">
      <t>シセツ</t>
    </rPh>
    <rPh sb="30" eb="32">
      <t>シュウゼン</t>
    </rPh>
    <rPh sb="34" eb="35">
      <t>タ</t>
    </rPh>
    <rPh sb="36" eb="38">
      <t>イジ</t>
    </rPh>
    <rPh sb="38" eb="40">
      <t>ホシュウ</t>
    </rPh>
    <phoneticPr fontId="1"/>
  </si>
  <si>
    <t>鳥取県
三朝町</t>
    <rPh sb="0" eb="2">
      <t>トットリ</t>
    </rPh>
    <rPh sb="2" eb="3">
      <t>ケン</t>
    </rPh>
    <rPh sb="4" eb="7">
      <t>ミササチョウ</t>
    </rPh>
    <phoneticPr fontId="1"/>
  </si>
  <si>
    <t>電源立地地域対策交付金基金</t>
    <rPh sb="0" eb="2">
      <t>デンゲン</t>
    </rPh>
    <rPh sb="2" eb="4">
      <t>リッチ</t>
    </rPh>
    <rPh sb="4" eb="6">
      <t>チイキ</t>
    </rPh>
    <rPh sb="6" eb="8">
      <t>タイサク</t>
    </rPh>
    <rPh sb="8" eb="11">
      <t>コウフキン</t>
    </rPh>
    <rPh sb="11" eb="13">
      <t>キキン</t>
    </rPh>
    <phoneticPr fontId="1"/>
  </si>
  <si>
    <t>企業の立地を促進するための資金の貸付けを行うことにより、雇用の安定および増大を図る</t>
    <rPh sb="0" eb="2">
      <t>キギョウ</t>
    </rPh>
    <rPh sb="3" eb="5">
      <t>リッチ</t>
    </rPh>
    <rPh sb="6" eb="8">
      <t>ソクシン</t>
    </rPh>
    <rPh sb="13" eb="15">
      <t>シキン</t>
    </rPh>
    <rPh sb="16" eb="17">
      <t>カ</t>
    </rPh>
    <rPh sb="17" eb="18">
      <t>ツ</t>
    </rPh>
    <rPh sb="20" eb="21">
      <t>オコナ</t>
    </rPh>
    <rPh sb="28" eb="30">
      <t>コヨウ</t>
    </rPh>
    <rPh sb="31" eb="33">
      <t>アンテイ</t>
    </rPh>
    <rPh sb="36" eb="38">
      <t>ゾウダイ</t>
    </rPh>
    <rPh sb="39" eb="40">
      <t>ハカ</t>
    </rPh>
    <phoneticPr fontId="1"/>
  </si>
  <si>
    <t>水戸市立学校給食共同調理場の改築</t>
    <rPh sb="0" eb="2">
      <t>ミト</t>
    </rPh>
    <rPh sb="2" eb="4">
      <t>シリツ</t>
    </rPh>
    <rPh sb="4" eb="6">
      <t>ガッコウ</t>
    </rPh>
    <rPh sb="6" eb="8">
      <t>キュウショク</t>
    </rPh>
    <rPh sb="8" eb="10">
      <t>キョウドウ</t>
    </rPh>
    <rPh sb="10" eb="13">
      <t>チョウリバ</t>
    </rPh>
    <rPh sb="14" eb="16">
      <t>カイチク</t>
    </rPh>
    <phoneticPr fontId="1"/>
  </si>
  <si>
    <t>老朽化・狭隘化した学校施設の改築</t>
    <rPh sb="0" eb="3">
      <t>ロウキュウカ</t>
    </rPh>
    <rPh sb="4" eb="6">
      <t>キョウアイ</t>
    </rPh>
    <rPh sb="6" eb="7">
      <t>カ</t>
    </rPh>
    <rPh sb="9" eb="11">
      <t>ガッコウ</t>
    </rPh>
    <rPh sb="11" eb="13">
      <t>シセツ</t>
    </rPh>
    <rPh sb="14" eb="16">
      <t>カイチク</t>
    </rPh>
    <phoneticPr fontId="1"/>
  </si>
  <si>
    <t>建築後２５年以上経過した県立学校の校舎、体育館等について、リフレッシュ工事（設計）を行う</t>
    <rPh sb="0" eb="3">
      <t>ケンチクゴ</t>
    </rPh>
    <rPh sb="5" eb="6">
      <t>ネン</t>
    </rPh>
    <rPh sb="6" eb="8">
      <t>イジョウ</t>
    </rPh>
    <rPh sb="8" eb="10">
      <t>ケイカ</t>
    </rPh>
    <rPh sb="12" eb="14">
      <t>ケンリツ</t>
    </rPh>
    <rPh sb="14" eb="16">
      <t>ガッコウ</t>
    </rPh>
    <rPh sb="17" eb="19">
      <t>コウシャ</t>
    </rPh>
    <rPh sb="20" eb="23">
      <t>タイイクカン</t>
    </rPh>
    <rPh sb="23" eb="24">
      <t>トウ</t>
    </rPh>
    <rPh sb="35" eb="37">
      <t>コウジ</t>
    </rPh>
    <rPh sb="38" eb="40">
      <t>セッケイ</t>
    </rPh>
    <rPh sb="42" eb="43">
      <t>オコナ</t>
    </rPh>
    <phoneticPr fontId="1"/>
  </si>
  <si>
    <t>嶺南市町が実施する産業団地の整備に要する経費に対し、負担が発生しないよう支援を行う</t>
    <rPh sb="0" eb="2">
      <t>レイナン</t>
    </rPh>
    <rPh sb="2" eb="4">
      <t>シチョウ</t>
    </rPh>
    <rPh sb="5" eb="7">
      <t>ジッシ</t>
    </rPh>
    <rPh sb="9" eb="11">
      <t>サンギョウ</t>
    </rPh>
    <rPh sb="11" eb="13">
      <t>ダンチ</t>
    </rPh>
    <rPh sb="14" eb="16">
      <t>セイビ</t>
    </rPh>
    <rPh sb="17" eb="18">
      <t>ヨウ</t>
    </rPh>
    <rPh sb="20" eb="22">
      <t>ケイヒ</t>
    </rPh>
    <rPh sb="23" eb="24">
      <t>タイ</t>
    </rPh>
    <rPh sb="26" eb="28">
      <t>フタン</t>
    </rPh>
    <rPh sb="29" eb="31">
      <t>ハッセイ</t>
    </rPh>
    <rPh sb="36" eb="38">
      <t>シエン</t>
    </rPh>
    <rPh sb="39" eb="40">
      <t>オコナ</t>
    </rPh>
    <phoneticPr fontId="1"/>
  </si>
  <si>
    <t>老朽化した三朝町総合文化ホールの改修</t>
    <rPh sb="0" eb="3">
      <t>ロウキュウカ</t>
    </rPh>
    <rPh sb="5" eb="8">
      <t>ミササチョウ</t>
    </rPh>
    <rPh sb="8" eb="10">
      <t>ソウゴウ</t>
    </rPh>
    <rPh sb="10" eb="12">
      <t>ブンカ</t>
    </rPh>
    <rPh sb="16" eb="18">
      <t>カイシュウ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</si>
</sst>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00"/>
    <numFmt numFmtId="177" formatCode="* #,##0;* \-#,##0;* &quot;-&quot;_ ;@\ "/>
    <numFmt numFmtId="178" formatCode="\(#,##0\);\(* \-#,##0\);\(* \ &quot;-&quot;\ \);@\ "/>
    <numFmt numFmtId="179" formatCode="_ * #,##0.0_ ;_ * \-#,##0.0_ ;_ * &quot;-&quot;?_ ;_ @_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50">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0" fontId="11" fillId="5" borderId="14"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3" fontId="3" fillId="3" borderId="6" xfId="0" applyNumberFormat="1" applyFont="1" applyFill="1" applyBorder="1" applyAlignment="1">
      <alignment horizontal="right" vertical="center"/>
    </xf>
    <xf numFmtId="3" fontId="3" fillId="3" borderId="27" xfId="0" applyNumberFormat="1" applyFont="1" applyFill="1" applyBorder="1" applyAlignment="1">
      <alignment horizontal="right" vertical="center"/>
    </xf>
    <xf numFmtId="3" fontId="3" fillId="3" borderId="14" xfId="0" applyNumberFormat="1" applyFont="1" applyFill="1" applyBorder="1" applyAlignment="1">
      <alignment horizontal="right" vertical="center"/>
    </xf>
    <xf numFmtId="178" fontId="3" fillId="0" borderId="1" xfId="0" applyNumberFormat="1" applyFont="1" applyFill="1" applyBorder="1" applyAlignment="1">
      <alignment horizontal="right" vertical="center"/>
    </xf>
    <xf numFmtId="41" fontId="3" fillId="0" borderId="6" xfId="0" applyNumberFormat="1" applyFont="1" applyFill="1" applyBorder="1" applyAlignment="1">
      <alignment horizontal="right" vertical="center"/>
    </xf>
    <xf numFmtId="41" fontId="3" fillId="0" borderId="14" xfId="0" applyNumberFormat="1" applyFont="1" applyFill="1" applyBorder="1" applyAlignment="1">
      <alignment horizontal="right" vertical="center"/>
    </xf>
    <xf numFmtId="178" fontId="3" fillId="0" borderId="28" xfId="0" applyNumberFormat="1" applyFont="1" applyFill="1" applyBorder="1" applyAlignment="1">
      <alignment horizontal="right" vertical="center"/>
    </xf>
    <xf numFmtId="41" fontId="3" fillId="0" borderId="27" xfId="0" applyNumberFormat="1" applyFont="1" applyFill="1" applyBorder="1" applyAlignment="1">
      <alignment horizontal="right" vertical="center"/>
    </xf>
    <xf numFmtId="178" fontId="3" fillId="0" borderId="30" xfId="0" applyNumberFormat="1" applyFont="1" applyFill="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1" fontId="3" fillId="4" borderId="30"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179" fontId="3" fillId="4" borderId="30" xfId="0" applyNumberFormat="1" applyFont="1" applyFill="1" applyBorder="1" applyAlignment="1">
      <alignment horizontal="right" vertical="center"/>
    </xf>
    <xf numFmtId="179" fontId="0" fillId="4" borderId="14" xfId="0" applyNumberFormat="1" applyFill="1" applyBorder="1" applyAlignment="1">
      <alignment horizontal="right" vertical="center"/>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41" fontId="3" fillId="0" borderId="43" xfId="0" applyNumberFormat="1" applyFont="1" applyBorder="1" applyAlignment="1">
      <alignment vertical="center"/>
    </xf>
    <xf numFmtId="41" fontId="0" fillId="0" borderId="19" xfId="0" applyNumberFormat="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41" fontId="3" fillId="4" borderId="14" xfId="0" applyNumberFormat="1" applyFont="1" applyFill="1" applyBorder="1" applyAlignment="1">
      <alignment horizontal="right" vertical="center"/>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41" fontId="3" fillId="0" borderId="43" xfId="0" applyNumberFormat="1" applyFont="1" applyFill="1" applyBorder="1" applyAlignment="1">
      <alignment vertical="center"/>
    </xf>
    <xf numFmtId="41" fontId="0" fillId="0" borderId="19" xfId="0" applyNumberFormat="1" applyFill="1" applyBorder="1" applyAlignment="1">
      <alignment vertical="center"/>
    </xf>
    <xf numFmtId="0" fontId="3" fillId="0" borderId="7" xfId="0" applyFont="1" applyFill="1" applyBorder="1" applyAlignment="1">
      <alignment vertical="center" wrapText="1"/>
    </xf>
    <xf numFmtId="0" fontId="3" fillId="0" borderId="9" xfId="0" applyFont="1" applyFill="1" applyBorder="1" applyAlignment="1">
      <alignment vertical="center"/>
    </xf>
    <xf numFmtId="41" fontId="3" fillId="0" borderId="14" xfId="0" applyNumberFormat="1" applyFont="1" applyFill="1" applyBorder="1" applyAlignment="1">
      <alignment horizontal="right" vertical="center"/>
    </xf>
    <xf numFmtId="41" fontId="3" fillId="3" borderId="19" xfId="0" applyNumberFormat="1" applyFont="1" applyFill="1" applyBorder="1" applyAlignment="1">
      <alignment horizontal="right" vertical="center"/>
    </xf>
    <xf numFmtId="179" fontId="3" fillId="0" borderId="30" xfId="0" applyNumberFormat="1" applyFont="1" applyFill="1" applyBorder="1" applyAlignment="1">
      <alignment horizontal="right" vertical="center"/>
    </xf>
    <xf numFmtId="179" fontId="3" fillId="0" borderId="14" xfId="0" applyNumberFormat="1" applyFont="1" applyFill="1" applyBorder="1" applyAlignment="1">
      <alignment horizontal="right" vertical="center"/>
    </xf>
    <xf numFmtId="0" fontId="4" fillId="0" borderId="7" xfId="0" applyFont="1" applyFill="1" applyBorder="1" applyAlignment="1">
      <alignment horizontal="left" vertical="center" wrapText="1"/>
    </xf>
    <xf numFmtId="0" fontId="4" fillId="0" borderId="9" xfId="0" applyFont="1" applyFill="1" applyBorder="1" applyAlignment="1">
      <alignment horizontal="left" vertical="center" wrapText="1"/>
    </xf>
    <xf numFmtId="179" fontId="3" fillId="4" borderId="14" xfId="0" applyNumberFormat="1" applyFont="1" applyFill="1" applyBorder="1" applyAlignment="1">
      <alignment horizontal="right" vertical="center"/>
    </xf>
    <xf numFmtId="0" fontId="3" fillId="0" borderId="7" xfId="0" applyFont="1" applyBorder="1" applyAlignment="1">
      <alignment horizontal="center" vertical="center" wrapText="1"/>
    </xf>
    <xf numFmtId="0" fontId="3" fillId="0" borderId="9" xfId="0" applyFont="1" applyBorder="1" applyAlignment="1">
      <alignment horizontal="center" vertical="center"/>
    </xf>
    <xf numFmtId="0" fontId="3" fillId="0" borderId="7" xfId="0" applyFont="1" applyBorder="1" applyAlignment="1">
      <alignment horizontal="center"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Y26"/>
  <sheetViews>
    <sheetView tabSelected="1" zoomScale="75" zoomScaleNormal="75" zoomScaleSheetLayoutView="100" workbookViewId="0"/>
  </sheetViews>
  <sheetFormatPr defaultRowHeight="13.5" x14ac:dyDescent="0.15"/>
  <cols>
    <col min="1" max="1" width="4.125" style="1" customWidth="1"/>
    <col min="2" max="2" width="15.375" style="1" customWidth="1"/>
    <col min="3" max="3" width="17.75" style="1" customWidth="1"/>
    <col min="4" max="4" width="33" style="1" customWidth="1"/>
    <col min="5" max="16" width="9" style="1" customWidth="1"/>
    <col min="17" max="24" width="8" style="1" customWidth="1"/>
    <col min="25" max="25" width="9" style="32"/>
    <col min="26" max="16384" width="9" style="1"/>
  </cols>
  <sheetData>
    <row r="1" spans="1:25" ht="20.25" customHeight="1" thickBot="1" x14ac:dyDescent="0.2">
      <c r="A1" s="38" t="s">
        <v>29</v>
      </c>
      <c r="B1" s="38"/>
    </row>
    <row r="2" spans="1:25" s="2" customFormat="1" ht="12.75" customHeight="1" x14ac:dyDescent="0.15">
      <c r="A2" s="72" t="s">
        <v>2</v>
      </c>
      <c r="B2" s="72" t="s">
        <v>21</v>
      </c>
      <c r="C2" s="72" t="s">
        <v>15</v>
      </c>
      <c r="D2" s="72" t="s">
        <v>22</v>
      </c>
      <c r="E2" s="75" t="s">
        <v>23</v>
      </c>
      <c r="F2" s="76"/>
      <c r="G2" s="75" t="s">
        <v>24</v>
      </c>
      <c r="H2" s="79"/>
      <c r="I2" s="79"/>
      <c r="J2" s="79"/>
      <c r="K2" s="79"/>
      <c r="L2" s="79"/>
      <c r="M2" s="79"/>
      <c r="N2" s="82" t="s">
        <v>25</v>
      </c>
      <c r="O2" s="75" t="s">
        <v>28</v>
      </c>
      <c r="P2" s="76"/>
      <c r="Q2" s="75" t="s">
        <v>26</v>
      </c>
      <c r="R2" s="102"/>
      <c r="S2" s="102"/>
      <c r="T2" s="102"/>
      <c r="U2" s="102"/>
      <c r="V2" s="75" t="s">
        <v>27</v>
      </c>
      <c r="W2" s="102"/>
      <c r="X2" s="103"/>
      <c r="Y2" s="33"/>
    </row>
    <row r="3" spans="1:25" s="2" customFormat="1" ht="12" customHeight="1" x14ac:dyDescent="0.15">
      <c r="A3" s="73"/>
      <c r="B3" s="146"/>
      <c r="C3" s="73"/>
      <c r="D3" s="73"/>
      <c r="E3" s="77"/>
      <c r="F3" s="78"/>
      <c r="G3" s="80"/>
      <c r="H3" s="81"/>
      <c r="I3" s="81"/>
      <c r="J3" s="81"/>
      <c r="K3" s="81"/>
      <c r="L3" s="81"/>
      <c r="M3" s="81"/>
      <c r="N3" s="83"/>
      <c r="O3" s="77"/>
      <c r="P3" s="78"/>
      <c r="Q3" s="17" t="s">
        <v>11</v>
      </c>
      <c r="R3" s="104" t="s">
        <v>1</v>
      </c>
      <c r="S3" s="104" t="s">
        <v>9</v>
      </c>
      <c r="T3" s="107" t="s">
        <v>0</v>
      </c>
      <c r="U3" s="110" t="s">
        <v>13</v>
      </c>
      <c r="V3" s="113" t="s">
        <v>1</v>
      </c>
      <c r="W3" s="107" t="s">
        <v>9</v>
      </c>
      <c r="X3" s="116" t="s">
        <v>0</v>
      </c>
      <c r="Y3" s="33"/>
    </row>
    <row r="4" spans="1:25" s="2" customFormat="1" ht="13.5" customHeight="1" x14ac:dyDescent="0.15">
      <c r="A4" s="73"/>
      <c r="B4" s="146"/>
      <c r="C4" s="73"/>
      <c r="D4" s="73"/>
      <c r="E4" s="23"/>
      <c r="F4" s="22"/>
      <c r="G4" s="7" t="s">
        <v>6</v>
      </c>
      <c r="H4" s="8"/>
      <c r="I4" s="8"/>
      <c r="J4" s="8"/>
      <c r="K4" s="8"/>
      <c r="L4" s="8"/>
      <c r="M4" s="85" t="s">
        <v>7</v>
      </c>
      <c r="N4" s="83"/>
      <c r="O4" s="23"/>
      <c r="P4" s="22"/>
      <c r="Q4" s="121" t="s">
        <v>10</v>
      </c>
      <c r="R4" s="105"/>
      <c r="S4" s="105"/>
      <c r="T4" s="108"/>
      <c r="U4" s="111"/>
      <c r="V4" s="114"/>
      <c r="W4" s="108"/>
      <c r="X4" s="117"/>
      <c r="Y4" s="33"/>
    </row>
    <row r="5" spans="1:25" s="2" customFormat="1" ht="12" customHeight="1" x14ac:dyDescent="0.15">
      <c r="A5" s="73"/>
      <c r="B5" s="146"/>
      <c r="C5" s="73"/>
      <c r="D5" s="73"/>
      <c r="E5" s="23"/>
      <c r="F5" s="88" t="s">
        <v>4</v>
      </c>
      <c r="G5" s="23"/>
      <c r="H5" s="5" t="s">
        <v>3</v>
      </c>
      <c r="I5" s="39"/>
      <c r="J5" s="39"/>
      <c r="K5" s="39"/>
      <c r="L5" s="40"/>
      <c r="M5" s="86"/>
      <c r="N5" s="83"/>
      <c r="O5" s="23"/>
      <c r="P5" s="88" t="s">
        <v>4</v>
      </c>
      <c r="Q5" s="122"/>
      <c r="R5" s="106"/>
      <c r="S5" s="106"/>
      <c r="T5" s="109"/>
      <c r="U5" s="112"/>
      <c r="V5" s="115"/>
      <c r="W5" s="109"/>
      <c r="X5" s="118"/>
      <c r="Y5" s="33"/>
    </row>
    <row r="6" spans="1:25" s="2" customFormat="1" ht="12" customHeight="1" x14ac:dyDescent="0.15">
      <c r="A6" s="73"/>
      <c r="B6" s="146"/>
      <c r="C6" s="73"/>
      <c r="D6" s="73"/>
      <c r="E6" s="23"/>
      <c r="F6" s="89"/>
      <c r="G6" s="23"/>
      <c r="H6" s="21" t="s">
        <v>5</v>
      </c>
      <c r="I6" s="91" t="s">
        <v>20</v>
      </c>
      <c r="J6" s="92"/>
      <c r="K6" s="93"/>
      <c r="L6" s="94" t="s">
        <v>18</v>
      </c>
      <c r="M6" s="86"/>
      <c r="N6" s="83"/>
      <c r="O6" s="23"/>
      <c r="P6" s="89"/>
      <c r="Q6" s="12" t="s">
        <v>12</v>
      </c>
      <c r="R6" s="13" t="s">
        <v>12</v>
      </c>
      <c r="S6" s="13" t="s">
        <v>12</v>
      </c>
      <c r="T6" s="14" t="s">
        <v>12</v>
      </c>
      <c r="U6" s="15" t="s">
        <v>12</v>
      </c>
      <c r="V6" s="19" t="s">
        <v>12</v>
      </c>
      <c r="W6" s="14" t="s">
        <v>12</v>
      </c>
      <c r="X6" s="15" t="s">
        <v>12</v>
      </c>
      <c r="Y6" s="34" t="s">
        <v>12</v>
      </c>
    </row>
    <row r="7" spans="1:25" s="2" customFormat="1" ht="12.75" customHeight="1" thickBot="1" x14ac:dyDescent="0.2">
      <c r="A7" s="74"/>
      <c r="B7" s="147"/>
      <c r="C7" s="74"/>
      <c r="D7" s="74"/>
      <c r="E7" s="4"/>
      <c r="F7" s="90"/>
      <c r="G7" s="4"/>
      <c r="H7" s="6"/>
      <c r="I7" s="42" t="s">
        <v>16</v>
      </c>
      <c r="J7" s="42" t="s">
        <v>17</v>
      </c>
      <c r="K7" s="42" t="s">
        <v>19</v>
      </c>
      <c r="L7" s="95"/>
      <c r="M7" s="87"/>
      <c r="N7" s="84"/>
      <c r="O7" s="4"/>
      <c r="P7" s="90"/>
      <c r="Q7" s="9" t="s">
        <v>8</v>
      </c>
      <c r="R7" s="10" t="s">
        <v>8</v>
      </c>
      <c r="S7" s="10" t="s">
        <v>8</v>
      </c>
      <c r="T7" s="11" t="s">
        <v>8</v>
      </c>
      <c r="U7" s="16" t="s">
        <v>8</v>
      </c>
      <c r="V7" s="18" t="s">
        <v>8</v>
      </c>
      <c r="W7" s="11" t="s">
        <v>8</v>
      </c>
      <c r="X7" s="20" t="s">
        <v>8</v>
      </c>
      <c r="Y7" s="35" t="s">
        <v>8</v>
      </c>
    </row>
    <row r="8" spans="1:25" s="2" customFormat="1" ht="45" customHeight="1" x14ac:dyDescent="0.15">
      <c r="A8" s="60">
        <v>1</v>
      </c>
      <c r="B8" s="137" t="s">
        <v>31</v>
      </c>
      <c r="C8" s="62" t="s">
        <v>32</v>
      </c>
      <c r="D8" s="70" t="s">
        <v>47</v>
      </c>
      <c r="E8" s="64">
        <v>1059.3</v>
      </c>
      <c r="F8" s="66">
        <f>E8</f>
        <v>1059.3</v>
      </c>
      <c r="G8" s="64">
        <f>H8</f>
        <v>385.8</v>
      </c>
      <c r="H8" s="68">
        <f>I8+J8+K8+L8</f>
        <v>385.8</v>
      </c>
      <c r="I8" s="68">
        <v>385</v>
      </c>
      <c r="J8" s="68">
        <v>0</v>
      </c>
      <c r="K8" s="68">
        <v>0</v>
      </c>
      <c r="L8" s="96">
        <v>0.8</v>
      </c>
      <c r="M8" s="98">
        <v>416</v>
      </c>
      <c r="N8" s="100">
        <v>0</v>
      </c>
      <c r="O8" s="119">
        <f>+(+E8+G8)-(M8+N8)</f>
        <v>1029.0999999999999</v>
      </c>
      <c r="P8" s="66">
        <f>O8</f>
        <v>1029.0999999999999</v>
      </c>
      <c r="Q8" s="24">
        <v>1</v>
      </c>
      <c r="R8" s="25">
        <v>0</v>
      </c>
      <c r="S8" s="25">
        <v>0</v>
      </c>
      <c r="T8" s="26">
        <v>0</v>
      </c>
      <c r="U8" s="25">
        <v>0</v>
      </c>
      <c r="V8" s="24">
        <v>0</v>
      </c>
      <c r="W8" s="26">
        <v>0</v>
      </c>
      <c r="X8" s="27">
        <v>0</v>
      </c>
      <c r="Y8" s="36" t="s">
        <v>12</v>
      </c>
    </row>
    <row r="9" spans="1:25" s="2" customFormat="1" ht="45" customHeight="1" thickBot="1" x14ac:dyDescent="0.2">
      <c r="A9" s="61"/>
      <c r="B9" s="138"/>
      <c r="C9" s="63"/>
      <c r="D9" s="71"/>
      <c r="E9" s="65"/>
      <c r="F9" s="67"/>
      <c r="G9" s="65"/>
      <c r="H9" s="69"/>
      <c r="I9" s="69"/>
      <c r="J9" s="69"/>
      <c r="K9" s="69"/>
      <c r="L9" s="97"/>
      <c r="M9" s="99"/>
      <c r="N9" s="101"/>
      <c r="O9" s="120"/>
      <c r="P9" s="67"/>
      <c r="Q9" s="43">
        <v>416</v>
      </c>
      <c r="R9" s="44">
        <v>0</v>
      </c>
      <c r="S9" s="44">
        <v>0</v>
      </c>
      <c r="T9" s="45">
        <v>0</v>
      </c>
      <c r="U9" s="44">
        <v>0</v>
      </c>
      <c r="V9" s="43">
        <v>0</v>
      </c>
      <c r="W9" s="45">
        <v>0</v>
      </c>
      <c r="X9" s="46">
        <v>0</v>
      </c>
      <c r="Y9" s="37" t="s">
        <v>8</v>
      </c>
    </row>
    <row r="10" spans="1:25" s="2" customFormat="1" ht="45" customHeight="1" x14ac:dyDescent="0.15">
      <c r="A10" s="60">
        <v>2</v>
      </c>
      <c r="B10" s="137" t="s">
        <v>33</v>
      </c>
      <c r="C10" s="62" t="s">
        <v>34</v>
      </c>
      <c r="D10" s="70" t="s">
        <v>48</v>
      </c>
      <c r="E10" s="64">
        <v>270</v>
      </c>
      <c r="F10" s="66">
        <f t="shared" ref="F10" si="0">E10</f>
        <v>270</v>
      </c>
      <c r="G10" s="64">
        <f t="shared" ref="G10" si="1">H10</f>
        <v>0</v>
      </c>
      <c r="H10" s="68">
        <f t="shared" ref="H10" si="2">I10+J10+K10+L10</f>
        <v>0</v>
      </c>
      <c r="I10" s="68">
        <v>0</v>
      </c>
      <c r="J10" s="68">
        <v>0</v>
      </c>
      <c r="K10" s="68">
        <v>0</v>
      </c>
      <c r="L10" s="68">
        <v>0</v>
      </c>
      <c r="M10" s="124">
        <v>270</v>
      </c>
      <c r="N10" s="100">
        <v>0</v>
      </c>
      <c r="O10" s="119">
        <f>+(+E10+G10)-(M10+N10)</f>
        <v>0</v>
      </c>
      <c r="P10" s="66">
        <f t="shared" ref="P10" si="3">O10</f>
        <v>0</v>
      </c>
      <c r="Q10" s="24">
        <v>1</v>
      </c>
      <c r="R10" s="25">
        <v>0</v>
      </c>
      <c r="S10" s="25">
        <v>0</v>
      </c>
      <c r="T10" s="26">
        <v>0</v>
      </c>
      <c r="U10" s="25">
        <v>0</v>
      </c>
      <c r="V10" s="24">
        <v>0</v>
      </c>
      <c r="W10" s="26">
        <v>0</v>
      </c>
      <c r="X10" s="27">
        <v>0</v>
      </c>
      <c r="Y10" s="36" t="s">
        <v>12</v>
      </c>
    </row>
    <row r="11" spans="1:25" s="2" customFormat="1" ht="45" customHeight="1" thickBot="1" x14ac:dyDescent="0.2">
      <c r="A11" s="61"/>
      <c r="B11" s="138"/>
      <c r="C11" s="63"/>
      <c r="D11" s="71"/>
      <c r="E11" s="65"/>
      <c r="F11" s="67"/>
      <c r="G11" s="65"/>
      <c r="H11" s="69"/>
      <c r="I11" s="123"/>
      <c r="J11" s="123"/>
      <c r="K11" s="123"/>
      <c r="L11" s="123"/>
      <c r="M11" s="125"/>
      <c r="N11" s="101"/>
      <c r="O11" s="131"/>
      <c r="P11" s="67"/>
      <c r="Q11" s="43">
        <v>270</v>
      </c>
      <c r="R11" s="44">
        <v>0</v>
      </c>
      <c r="S11" s="44">
        <v>0</v>
      </c>
      <c r="T11" s="45">
        <v>0</v>
      </c>
      <c r="U11" s="44">
        <v>0</v>
      </c>
      <c r="V11" s="43">
        <v>0</v>
      </c>
      <c r="W11" s="45">
        <v>0</v>
      </c>
      <c r="X11" s="46">
        <v>0</v>
      </c>
      <c r="Y11" s="37" t="s">
        <v>8</v>
      </c>
    </row>
    <row r="12" spans="1:25" s="2" customFormat="1" ht="45" customHeight="1" x14ac:dyDescent="0.15">
      <c r="A12" s="60">
        <v>3</v>
      </c>
      <c r="B12" s="139" t="s">
        <v>35</v>
      </c>
      <c r="C12" s="128" t="s">
        <v>36</v>
      </c>
      <c r="D12" s="70" t="s">
        <v>49</v>
      </c>
      <c r="E12" s="64">
        <v>4217</v>
      </c>
      <c r="F12" s="66">
        <f t="shared" ref="F12" si="4">E12</f>
        <v>4217</v>
      </c>
      <c r="G12" s="64">
        <f t="shared" ref="G12" si="5">H12</f>
        <v>1381</v>
      </c>
      <c r="H12" s="68">
        <f t="shared" ref="H12" si="6">I12+J12+K12+L12</f>
        <v>1381</v>
      </c>
      <c r="I12" s="98">
        <v>1377</v>
      </c>
      <c r="J12" s="68">
        <v>0</v>
      </c>
      <c r="K12" s="68">
        <v>0</v>
      </c>
      <c r="L12" s="98">
        <v>4</v>
      </c>
      <c r="M12" s="124">
        <v>2792</v>
      </c>
      <c r="N12" s="126"/>
      <c r="O12" s="119">
        <f>+(+E12+G12)-(M12+N12)</f>
        <v>2806</v>
      </c>
      <c r="P12" s="66">
        <f t="shared" ref="P12" si="7">O12</f>
        <v>2806</v>
      </c>
      <c r="Q12" s="54">
        <v>7</v>
      </c>
      <c r="R12" s="25">
        <v>0</v>
      </c>
      <c r="S12" s="25">
        <v>0</v>
      </c>
      <c r="T12" s="26">
        <v>0</v>
      </c>
      <c r="U12" s="25">
        <v>0</v>
      </c>
      <c r="V12" s="24">
        <v>0</v>
      </c>
      <c r="W12" s="26">
        <v>0</v>
      </c>
      <c r="X12" s="27">
        <v>0</v>
      </c>
      <c r="Y12" s="36" t="s">
        <v>12</v>
      </c>
    </row>
    <row r="13" spans="1:25" s="2" customFormat="1" ht="45" customHeight="1" thickBot="1" x14ac:dyDescent="0.2">
      <c r="A13" s="61"/>
      <c r="B13" s="138"/>
      <c r="C13" s="129"/>
      <c r="D13" s="71"/>
      <c r="E13" s="65"/>
      <c r="F13" s="67"/>
      <c r="G13" s="65"/>
      <c r="H13" s="69"/>
      <c r="I13" s="130"/>
      <c r="J13" s="123"/>
      <c r="K13" s="123"/>
      <c r="L13" s="130"/>
      <c r="M13" s="125"/>
      <c r="N13" s="127"/>
      <c r="O13" s="120"/>
      <c r="P13" s="67"/>
      <c r="Q13" s="55">
        <v>2792</v>
      </c>
      <c r="R13" s="44">
        <v>0</v>
      </c>
      <c r="S13" s="44">
        <v>0</v>
      </c>
      <c r="T13" s="45">
        <v>0</v>
      </c>
      <c r="U13" s="44">
        <v>0</v>
      </c>
      <c r="V13" s="43">
        <v>0</v>
      </c>
      <c r="W13" s="45">
        <v>0</v>
      </c>
      <c r="X13" s="46">
        <v>0</v>
      </c>
      <c r="Y13" s="37" t="s">
        <v>8</v>
      </c>
    </row>
    <row r="14" spans="1:25" s="2" customFormat="1" ht="45" customHeight="1" x14ac:dyDescent="0.15">
      <c r="A14" s="60">
        <v>4</v>
      </c>
      <c r="B14" s="139" t="s">
        <v>35</v>
      </c>
      <c r="C14" s="62" t="s">
        <v>37</v>
      </c>
      <c r="D14" s="134" t="s">
        <v>46</v>
      </c>
      <c r="E14" s="64">
        <v>525.1</v>
      </c>
      <c r="F14" s="66">
        <f t="shared" ref="F14" si="8">E14</f>
        <v>525.1</v>
      </c>
      <c r="G14" s="64">
        <f t="shared" ref="G14" si="9">H14</f>
        <v>0.5</v>
      </c>
      <c r="H14" s="68">
        <f t="shared" ref="H14" si="10">I14+J14+K14+L14</f>
        <v>0.5</v>
      </c>
      <c r="I14" s="98">
        <v>0</v>
      </c>
      <c r="J14" s="68">
        <v>0</v>
      </c>
      <c r="K14" s="68">
        <v>0</v>
      </c>
      <c r="L14" s="132">
        <v>0.5</v>
      </c>
      <c r="M14" s="124">
        <v>0</v>
      </c>
      <c r="N14" s="126">
        <v>0</v>
      </c>
      <c r="O14" s="119">
        <f>+(+E14+G14)-(M14+N14)</f>
        <v>525.6</v>
      </c>
      <c r="P14" s="66">
        <f t="shared" ref="P14" si="11">O14</f>
        <v>525.6</v>
      </c>
      <c r="Q14" s="24">
        <v>0</v>
      </c>
      <c r="R14" s="25">
        <v>0</v>
      </c>
      <c r="S14" s="57">
        <v>0</v>
      </c>
      <c r="T14" s="26">
        <v>0</v>
      </c>
      <c r="U14" s="25">
        <v>0</v>
      </c>
      <c r="V14" s="24">
        <v>0</v>
      </c>
      <c r="W14" s="59">
        <v>9</v>
      </c>
      <c r="X14" s="27">
        <v>0</v>
      </c>
      <c r="Y14" s="36" t="s">
        <v>12</v>
      </c>
    </row>
    <row r="15" spans="1:25" s="2" customFormat="1" ht="45" customHeight="1" thickBot="1" x14ac:dyDescent="0.2">
      <c r="A15" s="61"/>
      <c r="B15" s="138"/>
      <c r="C15" s="63"/>
      <c r="D15" s="135"/>
      <c r="E15" s="65"/>
      <c r="F15" s="67"/>
      <c r="G15" s="65"/>
      <c r="H15" s="69"/>
      <c r="I15" s="130"/>
      <c r="J15" s="123"/>
      <c r="K15" s="123"/>
      <c r="L15" s="133"/>
      <c r="M15" s="125"/>
      <c r="N15" s="127"/>
      <c r="O15" s="120"/>
      <c r="P15" s="67"/>
      <c r="Q15" s="43">
        <v>0</v>
      </c>
      <c r="R15" s="44">
        <v>0</v>
      </c>
      <c r="S15" s="58">
        <v>0</v>
      </c>
      <c r="T15" s="45">
        <v>0</v>
      </c>
      <c r="U15" s="44">
        <v>0</v>
      </c>
      <c r="V15" s="43">
        <v>0</v>
      </c>
      <c r="W15" s="56">
        <v>271</v>
      </c>
      <c r="X15" s="46">
        <v>0</v>
      </c>
      <c r="Y15" s="37" t="s">
        <v>8</v>
      </c>
    </row>
    <row r="16" spans="1:25" s="2" customFormat="1" ht="45" customHeight="1" x14ac:dyDescent="0.15">
      <c r="A16" s="60">
        <v>5</v>
      </c>
      <c r="B16" s="137" t="s">
        <v>35</v>
      </c>
      <c r="C16" s="128" t="s">
        <v>38</v>
      </c>
      <c r="D16" s="70" t="s">
        <v>50</v>
      </c>
      <c r="E16" s="64">
        <v>4374</v>
      </c>
      <c r="F16" s="66">
        <f t="shared" ref="F16" si="12">E16</f>
        <v>4374</v>
      </c>
      <c r="G16" s="64">
        <f>H16</f>
        <v>4</v>
      </c>
      <c r="H16" s="68">
        <f t="shared" ref="H16" si="13">I16+J16+K16+L16</f>
        <v>4</v>
      </c>
      <c r="I16" s="98">
        <v>0</v>
      </c>
      <c r="J16" s="68">
        <v>0</v>
      </c>
      <c r="K16" s="68">
        <v>0</v>
      </c>
      <c r="L16" s="98">
        <v>4</v>
      </c>
      <c r="M16" s="124">
        <v>806</v>
      </c>
      <c r="N16" s="126">
        <v>0</v>
      </c>
      <c r="O16" s="119">
        <f>+(+E16+G16)-(M16+N16)</f>
        <v>3572</v>
      </c>
      <c r="P16" s="66">
        <f t="shared" ref="P16" si="14">O16</f>
        <v>3572</v>
      </c>
      <c r="Q16" s="24">
        <v>0</v>
      </c>
      <c r="R16" s="25">
        <v>0</v>
      </c>
      <c r="S16" s="57">
        <v>3</v>
      </c>
      <c r="T16" s="26">
        <v>0</v>
      </c>
      <c r="U16" s="25">
        <v>0</v>
      </c>
      <c r="V16" s="24">
        <v>0</v>
      </c>
      <c r="W16" s="59">
        <v>5</v>
      </c>
      <c r="X16" s="27">
        <v>0</v>
      </c>
      <c r="Y16" s="36" t="s">
        <v>12</v>
      </c>
    </row>
    <row r="17" spans="1:25" s="2" customFormat="1" ht="45" customHeight="1" thickBot="1" x14ac:dyDescent="0.2">
      <c r="A17" s="61"/>
      <c r="B17" s="138"/>
      <c r="C17" s="129"/>
      <c r="D17" s="71"/>
      <c r="E17" s="65"/>
      <c r="F17" s="67"/>
      <c r="G17" s="65"/>
      <c r="H17" s="69"/>
      <c r="I17" s="130"/>
      <c r="J17" s="123"/>
      <c r="K17" s="123"/>
      <c r="L17" s="130"/>
      <c r="M17" s="125"/>
      <c r="N17" s="127"/>
      <c r="O17" s="120"/>
      <c r="P17" s="67"/>
      <c r="Q17" s="43">
        <v>0</v>
      </c>
      <c r="R17" s="44">
        <v>0</v>
      </c>
      <c r="S17" s="58">
        <v>806</v>
      </c>
      <c r="T17" s="45">
        <v>0</v>
      </c>
      <c r="U17" s="44">
        <v>0</v>
      </c>
      <c r="V17" s="43">
        <v>0</v>
      </c>
      <c r="W17" s="56">
        <v>840</v>
      </c>
      <c r="X17" s="46">
        <v>0</v>
      </c>
      <c r="Y17" s="37" t="s">
        <v>8</v>
      </c>
    </row>
    <row r="18" spans="1:25" s="2" customFormat="1" ht="45" customHeight="1" x14ac:dyDescent="0.15">
      <c r="A18" s="60">
        <v>6</v>
      </c>
      <c r="B18" s="137" t="s">
        <v>30</v>
      </c>
      <c r="C18" s="62" t="s">
        <v>39</v>
      </c>
      <c r="D18" s="70" t="s">
        <v>40</v>
      </c>
      <c r="E18" s="64">
        <v>56.3</v>
      </c>
      <c r="F18" s="66">
        <f t="shared" ref="F18" si="15">E18</f>
        <v>56.3</v>
      </c>
      <c r="G18" s="64">
        <f t="shared" ref="G18" si="16">H18</f>
        <v>0.1</v>
      </c>
      <c r="H18" s="68">
        <f t="shared" ref="H18" si="17">I18+J18+K18+L18</f>
        <v>0.1</v>
      </c>
      <c r="I18" s="68">
        <v>0</v>
      </c>
      <c r="J18" s="68">
        <v>0</v>
      </c>
      <c r="K18" s="68">
        <v>0</v>
      </c>
      <c r="L18" s="96">
        <v>0.1</v>
      </c>
      <c r="M18" s="124">
        <v>3</v>
      </c>
      <c r="N18" s="100">
        <v>0</v>
      </c>
      <c r="O18" s="119">
        <f>+(+E18+G18)-(M18+N18)</f>
        <v>53.4</v>
      </c>
      <c r="P18" s="66">
        <f t="shared" ref="P18" si="18">O18</f>
        <v>53.4</v>
      </c>
      <c r="Q18" s="24">
        <v>1</v>
      </c>
      <c r="R18" s="25">
        <v>0</v>
      </c>
      <c r="S18" s="57">
        <v>0</v>
      </c>
      <c r="T18" s="26">
        <v>0</v>
      </c>
      <c r="U18" s="25">
        <v>0</v>
      </c>
      <c r="V18" s="24">
        <v>0</v>
      </c>
      <c r="W18" s="26">
        <v>0</v>
      </c>
      <c r="X18" s="27">
        <v>0</v>
      </c>
      <c r="Y18" s="36" t="s">
        <v>12</v>
      </c>
    </row>
    <row r="19" spans="1:25" s="2" customFormat="1" ht="45" customHeight="1" thickBot="1" x14ac:dyDescent="0.2">
      <c r="A19" s="61"/>
      <c r="B19" s="138"/>
      <c r="C19" s="63"/>
      <c r="D19" s="71"/>
      <c r="E19" s="65"/>
      <c r="F19" s="67"/>
      <c r="G19" s="65"/>
      <c r="H19" s="69"/>
      <c r="I19" s="123"/>
      <c r="J19" s="123"/>
      <c r="K19" s="123"/>
      <c r="L19" s="136"/>
      <c r="M19" s="125"/>
      <c r="N19" s="101"/>
      <c r="O19" s="120"/>
      <c r="P19" s="67"/>
      <c r="Q19" s="43">
        <v>3</v>
      </c>
      <c r="R19" s="44">
        <v>0</v>
      </c>
      <c r="S19" s="44">
        <v>0</v>
      </c>
      <c r="T19" s="45">
        <v>0</v>
      </c>
      <c r="U19" s="44">
        <v>0</v>
      </c>
      <c r="V19" s="43">
        <v>0</v>
      </c>
      <c r="W19" s="45">
        <v>0</v>
      </c>
      <c r="X19" s="46">
        <v>0</v>
      </c>
      <c r="Y19" s="37" t="s">
        <v>8</v>
      </c>
    </row>
    <row r="20" spans="1:25" s="2" customFormat="1" ht="45" customHeight="1" x14ac:dyDescent="0.15">
      <c r="A20" s="60">
        <v>7</v>
      </c>
      <c r="B20" s="137" t="s">
        <v>41</v>
      </c>
      <c r="C20" s="62" t="s">
        <v>42</v>
      </c>
      <c r="D20" s="70" t="s">
        <v>43</v>
      </c>
      <c r="E20" s="64">
        <v>137.19999999999999</v>
      </c>
      <c r="F20" s="66">
        <f t="shared" ref="F20" si="19">E20</f>
        <v>137.19999999999999</v>
      </c>
      <c r="G20" s="64">
        <f t="shared" ref="G20" si="20">H20</f>
        <v>0.1</v>
      </c>
      <c r="H20" s="68">
        <f t="shared" ref="H20" si="21">I20+J20+K20+L20</f>
        <v>0.1</v>
      </c>
      <c r="I20" s="68">
        <v>0</v>
      </c>
      <c r="J20" s="68">
        <v>0</v>
      </c>
      <c r="K20" s="68">
        <v>0</v>
      </c>
      <c r="L20" s="96">
        <v>0.1</v>
      </c>
      <c r="M20" s="124">
        <v>137</v>
      </c>
      <c r="N20" s="100">
        <v>0</v>
      </c>
      <c r="O20" s="119">
        <f>+(+E20+G20)-(M20+N20)</f>
        <v>0.29999999999998295</v>
      </c>
      <c r="P20" s="66">
        <f t="shared" ref="P20" si="22">O20</f>
        <v>0.29999999999998295</v>
      </c>
      <c r="Q20" s="24">
        <v>1</v>
      </c>
      <c r="R20" s="25">
        <v>0</v>
      </c>
      <c r="S20" s="25">
        <v>0</v>
      </c>
      <c r="T20" s="26">
        <v>0</v>
      </c>
      <c r="U20" s="25">
        <v>0</v>
      </c>
      <c r="V20" s="24">
        <v>0</v>
      </c>
      <c r="W20" s="26">
        <v>0</v>
      </c>
      <c r="X20" s="27">
        <v>0</v>
      </c>
      <c r="Y20" s="36" t="s">
        <v>12</v>
      </c>
    </row>
    <row r="21" spans="1:25" s="2" customFormat="1" ht="45" customHeight="1" thickBot="1" x14ac:dyDescent="0.2">
      <c r="A21" s="61"/>
      <c r="B21" s="138"/>
      <c r="C21" s="63"/>
      <c r="D21" s="71"/>
      <c r="E21" s="65"/>
      <c r="F21" s="67"/>
      <c r="G21" s="65"/>
      <c r="H21" s="69"/>
      <c r="I21" s="123"/>
      <c r="J21" s="123"/>
      <c r="K21" s="123"/>
      <c r="L21" s="136"/>
      <c r="M21" s="125"/>
      <c r="N21" s="101"/>
      <c r="O21" s="120"/>
      <c r="P21" s="67"/>
      <c r="Q21" s="43">
        <v>137</v>
      </c>
      <c r="R21" s="44">
        <v>0</v>
      </c>
      <c r="S21" s="44">
        <v>0</v>
      </c>
      <c r="T21" s="45">
        <v>0</v>
      </c>
      <c r="U21" s="44">
        <v>0</v>
      </c>
      <c r="V21" s="43">
        <v>0</v>
      </c>
      <c r="W21" s="45">
        <v>0</v>
      </c>
      <c r="X21" s="46">
        <v>0</v>
      </c>
      <c r="Y21" s="37" t="s">
        <v>8</v>
      </c>
    </row>
    <row r="22" spans="1:25" s="2" customFormat="1" ht="45" customHeight="1" x14ac:dyDescent="0.15">
      <c r="A22" s="60">
        <v>8</v>
      </c>
      <c r="B22" s="137" t="s">
        <v>44</v>
      </c>
      <c r="C22" s="62" t="s">
        <v>45</v>
      </c>
      <c r="D22" s="70" t="s">
        <v>51</v>
      </c>
      <c r="E22" s="64">
        <v>0</v>
      </c>
      <c r="F22" s="66">
        <f t="shared" ref="F22" si="23">E22</f>
        <v>0</v>
      </c>
      <c r="G22" s="64">
        <f t="shared" ref="G22" si="24">H22</f>
        <v>53</v>
      </c>
      <c r="H22" s="68">
        <f t="shared" ref="H22" si="25">I22+J22+K22+L22</f>
        <v>53</v>
      </c>
      <c r="I22" s="68">
        <v>53</v>
      </c>
      <c r="J22" s="68">
        <v>0</v>
      </c>
      <c r="K22" s="68">
        <v>0</v>
      </c>
      <c r="L22" s="68">
        <v>0</v>
      </c>
      <c r="M22" s="124">
        <v>0</v>
      </c>
      <c r="N22" s="100">
        <v>0</v>
      </c>
      <c r="O22" s="119">
        <f>+(+E22+G22)-(M22+N22)</f>
        <v>53</v>
      </c>
      <c r="P22" s="66">
        <f t="shared" ref="P22" si="26">O22</f>
        <v>53</v>
      </c>
      <c r="Q22" s="24">
        <v>0</v>
      </c>
      <c r="R22" s="25">
        <v>0</v>
      </c>
      <c r="S22" s="25">
        <v>0</v>
      </c>
      <c r="T22" s="26">
        <v>0</v>
      </c>
      <c r="U22" s="25">
        <v>0</v>
      </c>
      <c r="V22" s="24">
        <v>0</v>
      </c>
      <c r="W22" s="26">
        <v>0</v>
      </c>
      <c r="X22" s="27">
        <v>0</v>
      </c>
      <c r="Y22" s="36" t="s">
        <v>12</v>
      </c>
    </row>
    <row r="23" spans="1:25" s="2" customFormat="1" ht="45" customHeight="1" thickBot="1" x14ac:dyDescent="0.2">
      <c r="A23" s="61"/>
      <c r="B23" s="138"/>
      <c r="C23" s="63"/>
      <c r="D23" s="71"/>
      <c r="E23" s="65"/>
      <c r="F23" s="67"/>
      <c r="G23" s="65"/>
      <c r="H23" s="69"/>
      <c r="I23" s="123"/>
      <c r="J23" s="123"/>
      <c r="K23" s="123"/>
      <c r="L23" s="123"/>
      <c r="M23" s="125"/>
      <c r="N23" s="101"/>
      <c r="O23" s="120"/>
      <c r="P23" s="67"/>
      <c r="Q23" s="43">
        <v>0</v>
      </c>
      <c r="R23" s="44">
        <v>0</v>
      </c>
      <c r="S23" s="44">
        <v>0</v>
      </c>
      <c r="T23" s="45">
        <v>0</v>
      </c>
      <c r="U23" s="44">
        <v>0</v>
      </c>
      <c r="V23" s="43">
        <v>0</v>
      </c>
      <c r="W23" s="45">
        <v>0</v>
      </c>
      <c r="X23" s="46">
        <v>0</v>
      </c>
      <c r="Y23" s="37" t="s">
        <v>8</v>
      </c>
    </row>
    <row r="24" spans="1:25" s="3" customFormat="1" ht="20.25" customHeight="1" x14ac:dyDescent="0.15">
      <c r="A24" s="60" t="s">
        <v>14</v>
      </c>
      <c r="B24" s="60">
        <v>8</v>
      </c>
      <c r="C24" s="139"/>
      <c r="D24" s="144"/>
      <c r="E24" s="119">
        <f t="shared" ref="E24:P24" si="27">SUM(E8:E23)</f>
        <v>10638.900000000001</v>
      </c>
      <c r="F24" s="140">
        <f t="shared" si="27"/>
        <v>10638.900000000001</v>
      </c>
      <c r="G24" s="119">
        <f t="shared" si="27"/>
        <v>1824.4999999999998</v>
      </c>
      <c r="H24" s="142">
        <f t="shared" si="27"/>
        <v>1824.4999999999998</v>
      </c>
      <c r="I24" s="142">
        <f t="shared" si="27"/>
        <v>1815</v>
      </c>
      <c r="J24" s="142">
        <f t="shared" si="27"/>
        <v>0</v>
      </c>
      <c r="K24" s="142">
        <f t="shared" si="27"/>
        <v>0</v>
      </c>
      <c r="L24" s="142">
        <f t="shared" si="27"/>
        <v>9.5</v>
      </c>
      <c r="M24" s="142">
        <f t="shared" si="27"/>
        <v>4424</v>
      </c>
      <c r="N24" s="148">
        <f t="shared" si="27"/>
        <v>0</v>
      </c>
      <c r="O24" s="119">
        <f t="shared" si="27"/>
        <v>8039.4</v>
      </c>
      <c r="P24" s="140">
        <f t="shared" si="27"/>
        <v>8039.4</v>
      </c>
      <c r="Q24" s="28">
        <f>SUMIF($Y$8:$Y$27,$Y$6,Q4:Q23)</f>
        <v>11</v>
      </c>
      <c r="R24" s="29">
        <f>SUMIF($Y$8:$Y$23,$Y$6,R8:R23)</f>
        <v>0</v>
      </c>
      <c r="S24" s="29">
        <f t="shared" ref="S24" si="28">SUMIF($Y$8:$Y$27,$Y$6,S4:S23)</f>
        <v>3</v>
      </c>
      <c r="T24" s="30">
        <f>SUMIF($Y$8:$Y$23,$Y$6,T8:T23)</f>
        <v>0</v>
      </c>
      <c r="U24" s="29">
        <f>SUMIF($Y$8:$Y$23,$Y$6,U8:U23)</f>
        <v>0</v>
      </c>
      <c r="V24" s="28">
        <f>SUMIF($Y$8:$Y$23,$Y$6,V8:V23)</f>
        <v>0</v>
      </c>
      <c r="W24" s="30">
        <f>SUMIF($Y$8:$Y$27,$Y$6,W4:W23)</f>
        <v>14</v>
      </c>
      <c r="X24" s="31">
        <f>SUMIF($Y$8:$Y$23,$Y$6,X8:X23)</f>
        <v>0</v>
      </c>
      <c r="Y24" s="36" t="s">
        <v>12</v>
      </c>
    </row>
    <row r="25" spans="1:25" s="3" customFormat="1" ht="20.25" customHeight="1" thickBot="1" x14ac:dyDescent="0.2">
      <c r="A25" s="61"/>
      <c r="B25" s="61"/>
      <c r="C25" s="138"/>
      <c r="D25" s="145"/>
      <c r="E25" s="120"/>
      <c r="F25" s="141"/>
      <c r="G25" s="120"/>
      <c r="H25" s="143"/>
      <c r="I25" s="143"/>
      <c r="J25" s="143"/>
      <c r="K25" s="143"/>
      <c r="L25" s="143"/>
      <c r="M25" s="143"/>
      <c r="N25" s="149"/>
      <c r="O25" s="120"/>
      <c r="P25" s="141"/>
      <c r="Q25" s="51">
        <f t="shared" ref="Q25" si="29">SUMIF($Y$8:$Y$27,$Y$7,Q4:Q23)</f>
        <v>3618</v>
      </c>
      <c r="R25" s="48">
        <f>SUMIF($Y$8:$Y$23,$Y$6,R8:R23)</f>
        <v>0</v>
      </c>
      <c r="S25" s="52">
        <f t="shared" ref="S25" si="30">SUMIF($Y$8:$Y$27,$Y$7,S4:S23)</f>
        <v>806</v>
      </c>
      <c r="T25" s="49">
        <f>SUMIF($Y$8:$Y$23,$Y$6,T8:T23)</f>
        <v>0</v>
      </c>
      <c r="U25" s="48">
        <f>SUMIF($Y$8:$Y$23,$Y$6,U8:U23)</f>
        <v>0</v>
      </c>
      <c r="V25" s="47">
        <f>SUMIF($Y$8:$Y$23,$Y$6,V8:V23)</f>
        <v>0</v>
      </c>
      <c r="W25" s="53">
        <f t="shared" ref="W25" si="31">SUMIF($Y$8:$Y$27,$Y$7,W4:W23)</f>
        <v>1111</v>
      </c>
      <c r="X25" s="50">
        <f>SUMIF($Y$8:$Y$23,$Y$6,X8:X23)</f>
        <v>0</v>
      </c>
      <c r="Y25" s="37" t="s">
        <v>8</v>
      </c>
    </row>
    <row r="26" spans="1:25" x14ac:dyDescent="0.15">
      <c r="O26" s="41">
        <f>+(+$E$24+$G$24)-($M$24+$N$24)</f>
        <v>8039.4000000000015</v>
      </c>
    </row>
  </sheetData>
  <mergeCells count="167">
    <mergeCell ref="P24:P25"/>
    <mergeCell ref="B2:B7"/>
    <mergeCell ref="B8:B9"/>
    <mergeCell ref="B10:B11"/>
    <mergeCell ref="B12:B13"/>
    <mergeCell ref="B14:B15"/>
    <mergeCell ref="B16:B17"/>
    <mergeCell ref="B18:B19"/>
    <mergeCell ref="I24:I25"/>
    <mergeCell ref="J24:J25"/>
    <mergeCell ref="K24:K25"/>
    <mergeCell ref="L24:L25"/>
    <mergeCell ref="M24:M25"/>
    <mergeCell ref="N24:N25"/>
    <mergeCell ref="L22:L23"/>
    <mergeCell ref="M22:M23"/>
    <mergeCell ref="N22:N23"/>
    <mergeCell ref="O22:O23"/>
    <mergeCell ref="P22:P23"/>
    <mergeCell ref="K20:K21"/>
    <mergeCell ref="L20:L21"/>
    <mergeCell ref="M20:M21"/>
    <mergeCell ref="N20:N21"/>
    <mergeCell ref="O20:O21"/>
    <mergeCell ref="A24:A25"/>
    <mergeCell ref="C24:C25"/>
    <mergeCell ref="E24:E25"/>
    <mergeCell ref="F24:F25"/>
    <mergeCell ref="G24:G25"/>
    <mergeCell ref="H24:H25"/>
    <mergeCell ref="B24:B25"/>
    <mergeCell ref="D24:D25"/>
    <mergeCell ref="O24:O25"/>
    <mergeCell ref="A22:A23"/>
    <mergeCell ref="C22:C23"/>
    <mergeCell ref="E22:E23"/>
    <mergeCell ref="F22:F23"/>
    <mergeCell ref="G22:G23"/>
    <mergeCell ref="H22:H23"/>
    <mergeCell ref="I22:I23"/>
    <mergeCell ref="J22:J23"/>
    <mergeCell ref="K22:K23"/>
    <mergeCell ref="B22:B23"/>
    <mergeCell ref="D22:D23"/>
    <mergeCell ref="P20:P21"/>
    <mergeCell ref="P18:P19"/>
    <mergeCell ref="A20:A21"/>
    <mergeCell ref="C20:C21"/>
    <mergeCell ref="E20:E21"/>
    <mergeCell ref="F20:F21"/>
    <mergeCell ref="G20:G21"/>
    <mergeCell ref="H20:H21"/>
    <mergeCell ref="I20:I21"/>
    <mergeCell ref="J20:J21"/>
    <mergeCell ref="J18:J19"/>
    <mergeCell ref="K18:K19"/>
    <mergeCell ref="L18:L19"/>
    <mergeCell ref="M18:M19"/>
    <mergeCell ref="N18:N19"/>
    <mergeCell ref="O18:O19"/>
    <mergeCell ref="D18:D19"/>
    <mergeCell ref="D20:D21"/>
    <mergeCell ref="B20:B21"/>
    <mergeCell ref="O16:O17"/>
    <mergeCell ref="P16:P17"/>
    <mergeCell ref="A18:A19"/>
    <mergeCell ref="C18:C19"/>
    <mergeCell ref="E18:E19"/>
    <mergeCell ref="F18:F19"/>
    <mergeCell ref="G18:G19"/>
    <mergeCell ref="H18:H19"/>
    <mergeCell ref="I18:I19"/>
    <mergeCell ref="I16:I17"/>
    <mergeCell ref="J16:J17"/>
    <mergeCell ref="K16:K17"/>
    <mergeCell ref="L16:L17"/>
    <mergeCell ref="M16:M17"/>
    <mergeCell ref="N16:N17"/>
    <mergeCell ref="A16:A17"/>
    <mergeCell ref="C16:C17"/>
    <mergeCell ref="E16:E17"/>
    <mergeCell ref="F16:F17"/>
    <mergeCell ref="G16:G17"/>
    <mergeCell ref="H16:H17"/>
    <mergeCell ref="D16:D17"/>
    <mergeCell ref="L14:L15"/>
    <mergeCell ref="M14:M15"/>
    <mergeCell ref="N14:N15"/>
    <mergeCell ref="O14:O15"/>
    <mergeCell ref="P14:P15"/>
    <mergeCell ref="A14:A15"/>
    <mergeCell ref="C14:C15"/>
    <mergeCell ref="E14:E15"/>
    <mergeCell ref="F14:F15"/>
    <mergeCell ref="G14:G15"/>
    <mergeCell ref="H14:H15"/>
    <mergeCell ref="I14:I15"/>
    <mergeCell ref="J14:J15"/>
    <mergeCell ref="K14:K15"/>
    <mergeCell ref="D14:D15"/>
    <mergeCell ref="M12:M13"/>
    <mergeCell ref="N12:N13"/>
    <mergeCell ref="O12:O13"/>
    <mergeCell ref="P12:P13"/>
    <mergeCell ref="P10:P11"/>
    <mergeCell ref="A12:A13"/>
    <mergeCell ref="C12:C13"/>
    <mergeCell ref="E12:E13"/>
    <mergeCell ref="F12:F13"/>
    <mergeCell ref="G12:G13"/>
    <mergeCell ref="H12:H13"/>
    <mergeCell ref="I12:I13"/>
    <mergeCell ref="J12:J13"/>
    <mergeCell ref="J10:J11"/>
    <mergeCell ref="K10:K11"/>
    <mergeCell ref="L10:L11"/>
    <mergeCell ref="M10:M11"/>
    <mergeCell ref="N10:N11"/>
    <mergeCell ref="O10:O11"/>
    <mergeCell ref="D10:D11"/>
    <mergeCell ref="D12:D13"/>
    <mergeCell ref="A10:A11"/>
    <mergeCell ref="K12:K13"/>
    <mergeCell ref="L12:L13"/>
    <mergeCell ref="C10:C11"/>
    <mergeCell ref="E10:E11"/>
    <mergeCell ref="F10:F11"/>
    <mergeCell ref="G10:G11"/>
    <mergeCell ref="H10:H11"/>
    <mergeCell ref="I10:I11"/>
    <mergeCell ref="I8:I9"/>
    <mergeCell ref="J8:J9"/>
    <mergeCell ref="K8:K9"/>
    <mergeCell ref="V2:X2"/>
    <mergeCell ref="R3:R5"/>
    <mergeCell ref="S3:S5"/>
    <mergeCell ref="T3:T5"/>
    <mergeCell ref="U3:U5"/>
    <mergeCell ref="V3:V5"/>
    <mergeCell ref="W3:W5"/>
    <mergeCell ref="X3:X5"/>
    <mergeCell ref="O8:O9"/>
    <mergeCell ref="P8:P9"/>
    <mergeCell ref="Q4:Q5"/>
    <mergeCell ref="Q2:U2"/>
    <mergeCell ref="N2:N7"/>
    <mergeCell ref="O2:P3"/>
    <mergeCell ref="M4:M7"/>
    <mergeCell ref="F5:F7"/>
    <mergeCell ref="P5:P7"/>
    <mergeCell ref="I6:K6"/>
    <mergeCell ref="L6:L7"/>
    <mergeCell ref="D2:D7"/>
    <mergeCell ref="L8:L9"/>
    <mergeCell ref="M8:M9"/>
    <mergeCell ref="N8:N9"/>
    <mergeCell ref="A8:A9"/>
    <mergeCell ref="C8:C9"/>
    <mergeCell ref="E8:E9"/>
    <mergeCell ref="F8:F9"/>
    <mergeCell ref="G8:G9"/>
    <mergeCell ref="H8:H9"/>
    <mergeCell ref="D8:D9"/>
    <mergeCell ref="A2:A7"/>
    <mergeCell ref="C2:C7"/>
    <mergeCell ref="E2:F3"/>
    <mergeCell ref="G2:M3"/>
  </mergeCells>
  <phoneticPr fontId="1"/>
  <printOptions horizontalCentered="1"/>
  <pageMargins left="0.51181102362204722" right="0.51181102362204722" top="0.55118110236220474" bottom="0.55118110236220474" header="0.31496062992125984" footer="0.31496062992125984"/>
  <pageSetup paperSize="9" scale="57"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個別表（立地交付金） </vt:lpstr>
      <vt:lpstr>'個別表（立地交付金）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2016-09-26T07:20:00Z</cp:lastPrinted>
  <dcterms:created xsi:type="dcterms:W3CDTF">2010-08-24T08:00:05Z</dcterms:created>
  <dcterms:modified xsi:type="dcterms:W3CDTF">2016-09-29T01:06:01Z</dcterms:modified>
</cp:coreProperties>
</file>