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8315" windowHeight="11640" tabRatio="774"/>
  </bookViews>
  <sheets>
    <sheet name="個別表(放射線交付金)" sheetId="11" r:id="rId1"/>
  </sheets>
  <definedNames>
    <definedName name="_xlnm._FilterDatabase" localSheetId="0" hidden="1">'個別表(放射線交付金)'!$A$1:$Y$11</definedName>
    <definedName name="_xlnm.Print_Area" localSheetId="0">'個別表(放射線交付金)'!$A$1:$X$11</definedName>
  </definedNames>
  <calcPr calcId="145621"/>
</workbook>
</file>

<file path=xl/calcChain.xml><?xml version="1.0" encoding="utf-8"?>
<calcChain xmlns="http://schemas.openxmlformats.org/spreadsheetml/2006/main">
  <c r="Q11" i="11" l="1"/>
  <c r="Q10" i="11"/>
  <c r="X11" i="11" l="1"/>
  <c r="W11" i="11"/>
  <c r="V11" i="11"/>
  <c r="U11" i="11"/>
  <c r="T11" i="11"/>
  <c r="S11" i="11"/>
  <c r="R11" i="11"/>
  <c r="X10" i="11"/>
  <c r="W10" i="11"/>
  <c r="V10" i="11"/>
  <c r="U10" i="11"/>
  <c r="T10" i="11"/>
  <c r="S10" i="11"/>
  <c r="R10" i="11"/>
  <c r="N10" i="11"/>
  <c r="M10" i="11"/>
  <c r="L10" i="11"/>
  <c r="K10" i="11"/>
  <c r="J10" i="11"/>
  <c r="I10" i="11"/>
  <c r="E10" i="11"/>
  <c r="F10" i="11"/>
  <c r="H8" i="11"/>
  <c r="H10" i="11" s="1"/>
  <c r="F8" i="11"/>
  <c r="G8" i="11" l="1"/>
  <c r="O8" i="11" l="1"/>
  <c r="G10" i="11"/>
  <c r="O12" i="11" s="1"/>
  <c r="O10" i="11" l="1"/>
  <c r="P8" i="11"/>
  <c r="P10" i="11" s="1"/>
</calcChain>
</file>

<file path=xl/comments1.xml><?xml version="1.0" encoding="utf-8"?>
<comments xmlns="http://schemas.openxmlformats.org/spreadsheetml/2006/main">
  <authors>
    <author xml:space="preserve"> </author>
  </authors>
  <commentList>
    <comment ref="L6" authorId="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<sst xmlns="http://schemas.openxmlformats.org/spreadsheetml/2006/main" count="57" uniqueCount="33">
  <si>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</si>
  <si>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</si>
  <si>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</si>
  <si>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</si>
  <si>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</si>
  <si>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</si>
  <si>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</si>
  <si>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</si>
  <si>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</si>
  <si>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</si>
  <si>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</si>
  <si>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</si>
  <si>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</si>
  <si>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</si>
  <si>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</si>
  <si>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</si>
  <si>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</si>
  <si>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</si>
  <si>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</si>
  <si>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</si>
  <si>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</si>
  <si>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</si>
  <si>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</si>
  <si>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26年度末基金残高
（ａ）</t>
    <rPh sb="2" eb="4">
      <t>ネンド</t>
    </rPh>
    <rPh sb="4" eb="5">
      <t>マツ</t>
    </rPh>
    <rPh sb="5" eb="7">
      <t>キキン</t>
    </rPh>
    <rPh sb="7" eb="9">
      <t>ザンダカ</t>
    </rPh>
    <phoneticPr fontId="1"/>
  </si>
  <si>
    <t>27　年　度　収　入　支　出</t>
    <rPh sb="3" eb="4">
      <t>トシ</t>
    </rPh>
    <rPh sb="5" eb="6">
      <t>ド</t>
    </rPh>
    <rPh sb="7" eb="8">
      <t>オサム</t>
    </rPh>
    <rPh sb="9" eb="10">
      <t>イ</t>
    </rPh>
    <rPh sb="11" eb="12">
      <t>シ</t>
    </rPh>
    <rPh sb="13" eb="14">
      <t>デ</t>
    </rPh>
    <phoneticPr fontId="1"/>
  </si>
  <si>
    <t>27年度
国庫返納額
（ｄ）</t>
    <rPh sb="2" eb="4">
      <t>ネンド</t>
    </rPh>
    <rPh sb="7" eb="9">
      <t>ヘンノウ</t>
    </rPh>
    <phoneticPr fontId="1"/>
  </si>
  <si>
    <t>27年度　事業実施決定等</t>
    <rPh sb="2" eb="4">
      <t>ネンド</t>
    </rPh>
    <rPh sb="5" eb="7">
      <t>ジギョウ</t>
    </rPh>
    <rPh sb="7" eb="9">
      <t>ジッシ</t>
    </rPh>
    <rPh sb="9" eb="11">
      <t>ケッテイ</t>
    </rPh>
    <rPh sb="11" eb="12">
      <t>トウ</t>
    </rPh>
    <phoneticPr fontId="1"/>
  </si>
  <si>
    <t>27年度末　貸付残高等</t>
    <rPh sb="2" eb="4">
      <t>ネンド</t>
    </rPh>
    <rPh sb="4" eb="5">
      <t>マツ</t>
    </rPh>
    <rPh sb="6" eb="8">
      <t>カシツ</t>
    </rPh>
    <rPh sb="8" eb="10">
      <t>ザンダカ</t>
    </rPh>
    <rPh sb="10" eb="11">
      <t>トウ</t>
    </rPh>
    <phoneticPr fontId="1"/>
  </si>
  <si>
    <t>27年度末基金残高
(ｅ=ａ+ｂ-ｃ-ｄ)</t>
    <rPh sb="2" eb="4">
      <t>ネンド</t>
    </rPh>
    <rPh sb="4" eb="5">
      <t>マツ</t>
    </rPh>
    <rPh sb="5" eb="7">
      <t>キキン</t>
    </rPh>
    <rPh sb="7" eb="9">
      <t>ザンダカ</t>
    </rPh>
    <phoneticPr fontId="1"/>
  </si>
  <si>
    <t>【個別表】平成28年度基金造成団体別基金執行状況表（010放射線利用・原子力基盤技術試験研究推進交付金基金）</t>
    <rPh sb="1" eb="3">
      <t>コベツ</t>
    </rPh>
    <rPh sb="3" eb="4">
      <t>ヒョウ</t>
    </rPh>
    <rPh sb="5" eb="7">
      <t>ヘイセイ</t>
    </rPh>
    <rPh sb="9" eb="11">
      <t>ネンド</t>
    </rPh>
    <rPh sb="11" eb="13">
      <t>キキン</t>
    </rPh>
    <rPh sb="13" eb="15">
      <t>ゾウセイ</t>
    </rPh>
    <rPh sb="15" eb="17">
      <t>ダンタイ</t>
    </rPh>
    <rPh sb="17" eb="18">
      <t>ベツ</t>
    </rPh>
    <rPh sb="18" eb="20">
      <t>キキン</t>
    </rPh>
    <rPh sb="20" eb="22">
      <t>シッコウ</t>
    </rPh>
    <rPh sb="22" eb="24">
      <t>ジョウキョウ</t>
    </rPh>
    <rPh sb="24" eb="25">
      <t>ヒョウ</t>
    </rPh>
    <rPh sb="29" eb="32">
      <t>ホウシャセン</t>
    </rPh>
    <rPh sb="32" eb="34">
      <t>リヨウ</t>
    </rPh>
    <rPh sb="35" eb="38">
      <t>ゲンシリョク</t>
    </rPh>
    <rPh sb="38" eb="40">
      <t>キバン</t>
    </rPh>
    <rPh sb="40" eb="42">
      <t>ギジュツ</t>
    </rPh>
    <rPh sb="42" eb="44">
      <t>シケン</t>
    </rPh>
    <rPh sb="44" eb="46">
      <t>ケンキュウ</t>
    </rPh>
    <rPh sb="46" eb="48">
      <t>スイシン</t>
    </rPh>
    <rPh sb="48" eb="51">
      <t>コウフキン</t>
    </rPh>
    <rPh sb="51" eb="53">
      <t>キキン</t>
    </rPh>
    <phoneticPr fontId="1"/>
  </si>
  <si>
    <t>青森県</t>
    <rPh sb="0" eb="2">
      <t>アオモリ</t>
    </rPh>
    <rPh sb="2" eb="3">
      <t>ケン</t>
    </rPh>
    <phoneticPr fontId="1"/>
  </si>
  <si>
    <t>青森県原子力人材育成・研究開発推進基金</t>
    <rPh sb="0" eb="3">
      <t>アオモリケン</t>
    </rPh>
    <rPh sb="3" eb="6">
      <t>ゲンシリョク</t>
    </rPh>
    <rPh sb="6" eb="8">
      <t>ジンザイ</t>
    </rPh>
    <rPh sb="8" eb="10">
      <t>イクセイ</t>
    </rPh>
    <rPh sb="11" eb="13">
      <t>ケンキュウ</t>
    </rPh>
    <rPh sb="13" eb="15">
      <t>カイハツ</t>
    </rPh>
    <rPh sb="15" eb="17">
      <t>スイシン</t>
    </rPh>
    <rPh sb="17" eb="19">
      <t>キキン</t>
    </rPh>
    <phoneticPr fontId="1"/>
  </si>
  <si>
    <t>原子力の分野における人材の育成及び研究開発を推進するための拠点となる施設の整備</t>
    <rPh sb="0" eb="3">
      <t>ゲンシリョク</t>
    </rPh>
    <rPh sb="4" eb="6">
      <t>ブンヤ</t>
    </rPh>
    <rPh sb="10" eb="12">
      <t>ジンザイ</t>
    </rPh>
    <rPh sb="13" eb="15">
      <t>イクセイ</t>
    </rPh>
    <rPh sb="15" eb="16">
      <t>オヨ</t>
    </rPh>
    <rPh sb="17" eb="19">
      <t>ケンキュウ</t>
    </rPh>
    <rPh sb="19" eb="21">
      <t>カイハツ</t>
    </rPh>
    <rPh sb="22" eb="24">
      <t>スイシン</t>
    </rPh>
    <rPh sb="29" eb="31">
      <t>キョテン</t>
    </rPh>
    <rPh sb="34" eb="36">
      <t>シセツ</t>
    </rPh>
    <rPh sb="37" eb="39">
      <t>セイビ</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</si>
</sst>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 #,##0_ ;_ * \-#,##0_ ;_ * &quot;-&quot;_ ;_ @_ "/>
    <numFmt numFmtId="176" formatCode="000"/>
    <numFmt numFmtId="177" formatCode="* #,##0;* \-#,##0;* &quot;-&quot;_ ;@\ "/>
    <numFmt numFmtId="178" formatCode="\(#,##0\);\(* \-#,##0\);\(* \ &quot;-&quot;\ \);@\ "/>
    <numFmt numFmtId="179" formatCode="_ * #,##0.0_ ;_ * \-#,##0.0_ ;_ * &quot;-&quot;?_ ;_ @_ "/>
  </numFmts>
  <fonts count="19"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b/>
      <sz val="9"/>
      <color indexed="81"/>
      <name val="ＭＳ Ｐ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1">
    <xf numFmtId="0" fontId="0" fillId="0" borderId="0">
      <alignment vertical="center"/>
    </xf>
  </cellStyleXfs>
  <cellXfs count="129">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9" fillId="2" borderId="29" xfId="0" applyFont="1" applyFill="1" applyBorder="1" applyAlignment="1">
      <alignment horizontal="center" vertical="center" wrapText="1"/>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Fill="1" applyBorder="1" applyAlignment="1">
      <alignment vertical="center"/>
    </xf>
    <xf numFmtId="41" fontId="3" fillId="0" borderId="6" xfId="0" applyNumberFormat="1" applyFont="1" applyBorder="1" applyAlignment="1">
      <alignment horizontal="right" vertical="center"/>
    </xf>
    <xf numFmtId="41" fontId="3" fillId="0" borderId="27"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1" fillId="5" borderId="14" xfId="0" applyFont="1" applyFill="1" applyBorder="1" applyAlignment="1">
      <alignment horizontal="center" vertical="center" wrapText="1"/>
    </xf>
    <xf numFmtId="3" fontId="3" fillId="3" borderId="6" xfId="0" applyNumberFormat="1" applyFont="1" applyFill="1" applyBorder="1" applyAlignment="1">
      <alignment horizontal="right" vertical="center"/>
    </xf>
    <xf numFmtId="179" fontId="3" fillId="3" borderId="30" xfId="0" applyNumberFormat="1" applyFont="1" applyFill="1" applyBorder="1" applyAlignment="1">
      <alignment horizontal="right" vertical="center"/>
    </xf>
    <xf numFmtId="179" fontId="0" fillId="3" borderId="14" xfId="0" applyNumberFormat="1" applyFill="1" applyBorder="1" applyAlignment="1">
      <alignment horizontal="right"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41" fontId="3" fillId="0" borderId="30" xfId="0" applyNumberFormat="1" applyFont="1" applyFill="1" applyBorder="1" applyAlignment="1">
      <alignment horizontal="right" vertical="center"/>
    </xf>
    <xf numFmtId="41" fontId="0" fillId="0" borderId="14" xfId="0" applyNumberFormat="1" applyFill="1" applyBorder="1" applyAlignment="1">
      <alignment horizontal="right" vertical="center"/>
    </xf>
    <xf numFmtId="41" fontId="3" fillId="0" borderId="43" xfId="0" applyNumberFormat="1" applyFont="1" applyBorder="1" applyAlignment="1">
      <alignment vertical="center"/>
    </xf>
    <xf numFmtId="41" fontId="0" fillId="0" borderId="19" xfId="0" applyNumberFormat="1" applyBorder="1" applyAlignment="1">
      <alignment vertical="center"/>
    </xf>
    <xf numFmtId="41" fontId="3" fillId="0" borderId="18" xfId="0" applyNumberFormat="1" applyFont="1" applyBorder="1" applyAlignment="1">
      <alignment horizontal="right" vertical="center"/>
    </xf>
    <xf numFmtId="41" fontId="0" fillId="0" borderId="17" xfId="0" applyNumberFormat="1" applyBorder="1" applyAlignment="1">
      <alignment horizontal="right" vertical="center"/>
    </xf>
    <xf numFmtId="41" fontId="3" fillId="0" borderId="43" xfId="0" applyNumberFormat="1" applyFont="1" applyBorder="1" applyAlignment="1">
      <alignment horizontal="right" vertical="center"/>
    </xf>
    <xf numFmtId="41" fontId="0" fillId="0" borderId="19" xfId="0" applyNumberFormat="1" applyBorder="1" applyAlignment="1">
      <alignment horizontal="right" vertical="center"/>
    </xf>
    <xf numFmtId="41" fontId="3" fillId="4" borderId="30" xfId="0" applyNumberFormat="1" applyFont="1" applyFill="1" applyBorder="1" applyAlignment="1">
      <alignment horizontal="right" vertical="center"/>
    </xf>
    <xf numFmtId="41" fontId="0" fillId="4" borderId="14" xfId="0" applyNumberFormat="1" applyFill="1" applyBorder="1" applyAlignment="1">
      <alignment horizontal="right" vertical="center"/>
    </xf>
    <xf numFmtId="179" fontId="3" fillId="4" borderId="30" xfId="0" applyNumberFormat="1" applyFont="1" applyFill="1" applyBorder="1" applyAlignment="1">
      <alignment horizontal="right" vertical="center"/>
    </xf>
    <xf numFmtId="179" fontId="0" fillId="4" borderId="14" xfId="0" applyNumberFormat="1" applyFill="1" applyBorder="1" applyAlignment="1">
      <alignment horizontal="right" vertical="center"/>
    </xf>
    <xf numFmtId="41" fontId="3" fillId="3" borderId="1" xfId="0" applyNumberFormat="1" applyFont="1" applyFill="1" applyBorder="1" applyAlignment="1">
      <alignment horizontal="right" vertical="center"/>
    </xf>
    <xf numFmtId="41" fontId="0" fillId="3" borderId="44" xfId="0" applyNumberFormat="1" applyFill="1" applyBorder="1" applyAlignment="1">
      <alignment horizontal="right" vertical="center"/>
    </xf>
    <xf numFmtId="0" fontId="3" fillId="0" borderId="7" xfId="0" applyFont="1" applyBorder="1" applyAlignment="1">
      <alignment vertical="center" wrapText="1"/>
    </xf>
    <xf numFmtId="0" fontId="3" fillId="0" borderId="9" xfId="0" applyFont="1" applyBorder="1" applyAlignment="1">
      <alignment vertical="center"/>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12" fillId="2" borderId="4" xfId="0" applyFont="1" applyFill="1" applyBorder="1" applyAlignment="1">
      <alignment vertical="center" wrapText="1"/>
    </xf>
    <xf numFmtId="0" fontId="13" fillId="2" borderId="37" xfId="0" applyFont="1" applyFill="1" applyBorder="1" applyAlignment="1">
      <alignment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1" fillId="5" borderId="4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Y12"/>
  <sheetViews>
    <sheetView tabSelected="1" zoomScale="75" zoomScaleNormal="75" zoomScaleSheetLayoutView="75" workbookViewId="0"/>
  </sheetViews>
  <sheetFormatPr defaultRowHeight="13.5" x14ac:dyDescent="0.15"/>
  <cols>
    <col min="1" max="1" width="4.125" style="1" customWidth="1"/>
    <col min="2" max="2" width="15.375" style="1" customWidth="1"/>
    <col min="3" max="3" width="17.75" style="1" customWidth="1"/>
    <col min="4" max="4" width="33" style="1" customWidth="1"/>
    <col min="5" max="16" width="9" style="1" customWidth="1"/>
    <col min="17" max="24" width="8" style="1" customWidth="1"/>
    <col min="25" max="25" width="9" style="32"/>
    <col min="26" max="16384" width="9" style="1"/>
  </cols>
  <sheetData>
    <row r="1" spans="1:25" ht="20.25" customHeight="1" thickBot="1" x14ac:dyDescent="0.2">
      <c r="A1" s="38" t="s">
        <v>29</v>
      </c>
      <c r="B1" s="38"/>
    </row>
    <row r="2" spans="1:25" s="2" customFormat="1" ht="12.75" customHeight="1" x14ac:dyDescent="0.15">
      <c r="A2" s="121" t="s">
        <v>2</v>
      </c>
      <c r="B2" s="121" t="s">
        <v>21</v>
      </c>
      <c r="C2" s="121" t="s">
        <v>15</v>
      </c>
      <c r="D2" s="121" t="s">
        <v>22</v>
      </c>
      <c r="E2" s="103" t="s">
        <v>23</v>
      </c>
      <c r="F2" s="104"/>
      <c r="G2" s="103" t="s">
        <v>24</v>
      </c>
      <c r="H2" s="126"/>
      <c r="I2" s="126"/>
      <c r="J2" s="126"/>
      <c r="K2" s="126"/>
      <c r="L2" s="126"/>
      <c r="M2" s="126"/>
      <c r="N2" s="100" t="s">
        <v>25</v>
      </c>
      <c r="O2" s="103" t="s">
        <v>28</v>
      </c>
      <c r="P2" s="104"/>
      <c r="Q2" s="103" t="s">
        <v>26</v>
      </c>
      <c r="R2" s="107"/>
      <c r="S2" s="107"/>
      <c r="T2" s="107"/>
      <c r="U2" s="107"/>
      <c r="V2" s="103" t="s">
        <v>27</v>
      </c>
      <c r="W2" s="107"/>
      <c r="X2" s="108"/>
      <c r="Y2" s="33"/>
    </row>
    <row r="3" spans="1:25" s="2" customFormat="1" ht="12" customHeight="1" x14ac:dyDescent="0.15">
      <c r="A3" s="122"/>
      <c r="B3" s="124"/>
      <c r="C3" s="122"/>
      <c r="D3" s="122"/>
      <c r="E3" s="105"/>
      <c r="F3" s="106"/>
      <c r="G3" s="127"/>
      <c r="H3" s="128"/>
      <c r="I3" s="128"/>
      <c r="J3" s="128"/>
      <c r="K3" s="128"/>
      <c r="L3" s="128"/>
      <c r="M3" s="128"/>
      <c r="N3" s="101"/>
      <c r="O3" s="105"/>
      <c r="P3" s="106"/>
      <c r="Q3" s="17" t="s">
        <v>11</v>
      </c>
      <c r="R3" s="109" t="s">
        <v>1</v>
      </c>
      <c r="S3" s="109" t="s">
        <v>9</v>
      </c>
      <c r="T3" s="112" t="s">
        <v>0</v>
      </c>
      <c r="U3" s="115" t="s">
        <v>13</v>
      </c>
      <c r="V3" s="118" t="s">
        <v>1</v>
      </c>
      <c r="W3" s="112" t="s">
        <v>9</v>
      </c>
      <c r="X3" s="84" t="s">
        <v>0</v>
      </c>
      <c r="Y3" s="33"/>
    </row>
    <row r="4" spans="1:25" s="2" customFormat="1" ht="13.5" customHeight="1" x14ac:dyDescent="0.15">
      <c r="A4" s="122"/>
      <c r="B4" s="124"/>
      <c r="C4" s="122"/>
      <c r="D4" s="122"/>
      <c r="E4" s="23"/>
      <c r="F4" s="22"/>
      <c r="G4" s="7" t="s">
        <v>6</v>
      </c>
      <c r="H4" s="8"/>
      <c r="I4" s="8"/>
      <c r="J4" s="8"/>
      <c r="K4" s="8"/>
      <c r="L4" s="8"/>
      <c r="M4" s="87" t="s">
        <v>7</v>
      </c>
      <c r="N4" s="101"/>
      <c r="O4" s="23"/>
      <c r="P4" s="22"/>
      <c r="Q4" s="90" t="s">
        <v>10</v>
      </c>
      <c r="R4" s="110"/>
      <c r="S4" s="110"/>
      <c r="T4" s="113"/>
      <c r="U4" s="116"/>
      <c r="V4" s="119"/>
      <c r="W4" s="113"/>
      <c r="X4" s="85"/>
      <c r="Y4" s="33"/>
    </row>
    <row r="5" spans="1:25" s="2" customFormat="1" ht="12" customHeight="1" x14ac:dyDescent="0.15">
      <c r="A5" s="122"/>
      <c r="B5" s="124"/>
      <c r="C5" s="122"/>
      <c r="D5" s="122"/>
      <c r="E5" s="23"/>
      <c r="F5" s="92" t="s">
        <v>4</v>
      </c>
      <c r="G5" s="23"/>
      <c r="H5" s="5" t="s">
        <v>3</v>
      </c>
      <c r="I5" s="39"/>
      <c r="J5" s="39"/>
      <c r="K5" s="39"/>
      <c r="L5" s="40"/>
      <c r="M5" s="88"/>
      <c r="N5" s="101"/>
      <c r="O5" s="23"/>
      <c r="P5" s="92" t="s">
        <v>4</v>
      </c>
      <c r="Q5" s="91"/>
      <c r="R5" s="111"/>
      <c r="S5" s="111"/>
      <c r="T5" s="114"/>
      <c r="U5" s="117"/>
      <c r="V5" s="120"/>
      <c r="W5" s="114"/>
      <c r="X5" s="86"/>
      <c r="Y5" s="33"/>
    </row>
    <row r="6" spans="1:25" s="2" customFormat="1" ht="12" customHeight="1" x14ac:dyDescent="0.15">
      <c r="A6" s="122"/>
      <c r="B6" s="124"/>
      <c r="C6" s="122"/>
      <c r="D6" s="122"/>
      <c r="E6" s="23"/>
      <c r="F6" s="93"/>
      <c r="G6" s="23"/>
      <c r="H6" s="21" t="s">
        <v>5</v>
      </c>
      <c r="I6" s="95" t="s">
        <v>20</v>
      </c>
      <c r="J6" s="96"/>
      <c r="K6" s="97"/>
      <c r="L6" s="98" t="s">
        <v>18</v>
      </c>
      <c r="M6" s="88"/>
      <c r="N6" s="101"/>
      <c r="O6" s="23"/>
      <c r="P6" s="93"/>
      <c r="Q6" s="12" t="s">
        <v>12</v>
      </c>
      <c r="R6" s="13" t="s">
        <v>12</v>
      </c>
      <c r="S6" s="13" t="s">
        <v>12</v>
      </c>
      <c r="T6" s="14" t="s">
        <v>12</v>
      </c>
      <c r="U6" s="15" t="s">
        <v>12</v>
      </c>
      <c r="V6" s="19" t="s">
        <v>12</v>
      </c>
      <c r="W6" s="14" t="s">
        <v>12</v>
      </c>
      <c r="X6" s="15" t="s">
        <v>12</v>
      </c>
      <c r="Y6" s="34" t="s">
        <v>12</v>
      </c>
    </row>
    <row r="7" spans="1:25" s="2" customFormat="1" ht="12.75" customHeight="1" thickBot="1" x14ac:dyDescent="0.2">
      <c r="A7" s="123"/>
      <c r="B7" s="125"/>
      <c r="C7" s="123"/>
      <c r="D7" s="123"/>
      <c r="E7" s="4"/>
      <c r="F7" s="94"/>
      <c r="G7" s="4"/>
      <c r="H7" s="6"/>
      <c r="I7" s="50" t="s">
        <v>16</v>
      </c>
      <c r="J7" s="50" t="s">
        <v>17</v>
      </c>
      <c r="K7" s="50" t="s">
        <v>19</v>
      </c>
      <c r="L7" s="99"/>
      <c r="M7" s="89"/>
      <c r="N7" s="102"/>
      <c r="O7" s="4"/>
      <c r="P7" s="94"/>
      <c r="Q7" s="9" t="s">
        <v>8</v>
      </c>
      <c r="R7" s="10" t="s">
        <v>8</v>
      </c>
      <c r="S7" s="10" t="s">
        <v>8</v>
      </c>
      <c r="T7" s="11" t="s">
        <v>8</v>
      </c>
      <c r="U7" s="16" t="s">
        <v>8</v>
      </c>
      <c r="V7" s="18" t="s">
        <v>8</v>
      </c>
      <c r="W7" s="11" t="s">
        <v>8</v>
      </c>
      <c r="X7" s="20" t="s">
        <v>8</v>
      </c>
      <c r="Y7" s="35" t="s">
        <v>8</v>
      </c>
    </row>
    <row r="8" spans="1:25" s="2" customFormat="1" ht="45" customHeight="1" x14ac:dyDescent="0.15">
      <c r="A8" s="58">
        <v>1</v>
      </c>
      <c r="B8" s="60" t="s">
        <v>30</v>
      </c>
      <c r="C8" s="80" t="s">
        <v>31</v>
      </c>
      <c r="D8" s="82" t="s">
        <v>32</v>
      </c>
      <c r="E8" s="72">
        <v>1853</v>
      </c>
      <c r="F8" s="70">
        <f>E8</f>
        <v>1853</v>
      </c>
      <c r="G8" s="72">
        <f>H8</f>
        <v>347.5</v>
      </c>
      <c r="H8" s="74">
        <f>I8+J8+K8+L8</f>
        <v>347.5</v>
      </c>
      <c r="I8" s="74">
        <v>347</v>
      </c>
      <c r="J8" s="74">
        <v>0</v>
      </c>
      <c r="K8" s="74">
        <v>0</v>
      </c>
      <c r="L8" s="76">
        <v>0.5</v>
      </c>
      <c r="M8" s="66">
        <v>84</v>
      </c>
      <c r="N8" s="68">
        <v>0</v>
      </c>
      <c r="O8" s="54">
        <f>+(+E8+G8)-(M8+N8)</f>
        <v>2116.5</v>
      </c>
      <c r="P8" s="70">
        <f>O8</f>
        <v>2116.5</v>
      </c>
      <c r="Q8" s="24">
        <v>1</v>
      </c>
      <c r="R8" s="25">
        <v>0</v>
      </c>
      <c r="S8" s="25">
        <v>0</v>
      </c>
      <c r="T8" s="26">
        <v>0</v>
      </c>
      <c r="U8" s="25">
        <v>0</v>
      </c>
      <c r="V8" s="24">
        <v>0</v>
      </c>
      <c r="W8" s="26">
        <v>0</v>
      </c>
      <c r="X8" s="27">
        <v>0</v>
      </c>
      <c r="Y8" s="36" t="s">
        <v>12</v>
      </c>
    </row>
    <row r="9" spans="1:25" s="2" customFormat="1" ht="45" customHeight="1" thickBot="1" x14ac:dyDescent="0.2">
      <c r="A9" s="59"/>
      <c r="B9" s="61"/>
      <c r="C9" s="81"/>
      <c r="D9" s="83"/>
      <c r="E9" s="73"/>
      <c r="F9" s="71"/>
      <c r="G9" s="73"/>
      <c r="H9" s="75"/>
      <c r="I9" s="75"/>
      <c r="J9" s="75"/>
      <c r="K9" s="75"/>
      <c r="L9" s="77"/>
      <c r="M9" s="67"/>
      <c r="N9" s="69"/>
      <c r="O9" s="55"/>
      <c r="P9" s="71"/>
      <c r="Q9" s="42">
        <v>84</v>
      </c>
      <c r="R9" s="43">
        <v>0</v>
      </c>
      <c r="S9" s="43">
        <v>0</v>
      </c>
      <c r="T9" s="44">
        <v>0</v>
      </c>
      <c r="U9" s="43">
        <v>0</v>
      </c>
      <c r="V9" s="42">
        <v>0</v>
      </c>
      <c r="W9" s="44">
        <v>0</v>
      </c>
      <c r="X9" s="45">
        <v>0</v>
      </c>
      <c r="Y9" s="37" t="s">
        <v>8</v>
      </c>
    </row>
    <row r="10" spans="1:25" s="3" customFormat="1" ht="20.25" customHeight="1" x14ac:dyDescent="0.15">
      <c r="A10" s="58" t="s">
        <v>14</v>
      </c>
      <c r="B10" s="58">
        <v>1</v>
      </c>
      <c r="C10" s="60"/>
      <c r="D10" s="62"/>
      <c r="E10" s="54">
        <f t="shared" ref="E10:P10" si="0">SUM(E8:E9)</f>
        <v>1853</v>
      </c>
      <c r="F10" s="64">
        <f t="shared" si="0"/>
        <v>1853</v>
      </c>
      <c r="G10" s="54">
        <f t="shared" si="0"/>
        <v>347.5</v>
      </c>
      <c r="H10" s="56">
        <f t="shared" si="0"/>
        <v>347.5</v>
      </c>
      <c r="I10" s="56">
        <f t="shared" si="0"/>
        <v>347</v>
      </c>
      <c r="J10" s="56">
        <f t="shared" si="0"/>
        <v>0</v>
      </c>
      <c r="K10" s="56">
        <f t="shared" si="0"/>
        <v>0</v>
      </c>
      <c r="L10" s="52">
        <f t="shared" si="0"/>
        <v>0.5</v>
      </c>
      <c r="M10" s="56">
        <f t="shared" si="0"/>
        <v>84</v>
      </c>
      <c r="N10" s="78">
        <f t="shared" si="0"/>
        <v>0</v>
      </c>
      <c r="O10" s="54">
        <f t="shared" si="0"/>
        <v>2116.5</v>
      </c>
      <c r="P10" s="64">
        <f t="shared" si="0"/>
        <v>2116.5</v>
      </c>
      <c r="Q10" s="28">
        <f t="shared" ref="Q10" si="1">SUMIF($Y$8:$Y$9,$Y$6,Q8:Q9)</f>
        <v>1</v>
      </c>
      <c r="R10" s="29">
        <f t="shared" ref="R10:X10" si="2">SUMIF($Y$8:$Y$9,$Y$6,R8:R9)</f>
        <v>0</v>
      </c>
      <c r="S10" s="29">
        <f t="shared" si="2"/>
        <v>0</v>
      </c>
      <c r="T10" s="30">
        <f t="shared" si="2"/>
        <v>0</v>
      </c>
      <c r="U10" s="29">
        <f t="shared" si="2"/>
        <v>0</v>
      </c>
      <c r="V10" s="28">
        <f t="shared" si="2"/>
        <v>0</v>
      </c>
      <c r="W10" s="30">
        <f t="shared" si="2"/>
        <v>0</v>
      </c>
      <c r="X10" s="31">
        <f t="shared" si="2"/>
        <v>0</v>
      </c>
      <c r="Y10" s="36" t="s">
        <v>12</v>
      </c>
    </row>
    <row r="11" spans="1:25" s="3" customFormat="1" ht="20.25" customHeight="1" thickBot="1" x14ac:dyDescent="0.2">
      <c r="A11" s="59"/>
      <c r="B11" s="59"/>
      <c r="C11" s="61"/>
      <c r="D11" s="63"/>
      <c r="E11" s="55"/>
      <c r="F11" s="65"/>
      <c r="G11" s="55"/>
      <c r="H11" s="57"/>
      <c r="I11" s="57"/>
      <c r="J11" s="57"/>
      <c r="K11" s="57"/>
      <c r="L11" s="53"/>
      <c r="M11" s="57"/>
      <c r="N11" s="79"/>
      <c r="O11" s="55"/>
      <c r="P11" s="65"/>
      <c r="Q11" s="51">
        <f t="shared" ref="Q11" si="3">SUMIF($Y$8:$Y$9,$Y$7,Q8:Q9)</f>
        <v>84</v>
      </c>
      <c r="R11" s="47">
        <f t="shared" ref="R11:X11" si="4">SUMIF($Y$8:$Y$9,$Y$6,R8:R9)</f>
        <v>0</v>
      </c>
      <c r="S11" s="47">
        <f t="shared" si="4"/>
        <v>0</v>
      </c>
      <c r="T11" s="48">
        <f t="shared" si="4"/>
        <v>0</v>
      </c>
      <c r="U11" s="47">
        <f t="shared" si="4"/>
        <v>0</v>
      </c>
      <c r="V11" s="46">
        <f t="shared" si="4"/>
        <v>0</v>
      </c>
      <c r="W11" s="48">
        <f t="shared" si="4"/>
        <v>0</v>
      </c>
      <c r="X11" s="49">
        <f t="shared" si="4"/>
        <v>0</v>
      </c>
      <c r="Y11" s="37" t="s">
        <v>8</v>
      </c>
    </row>
    <row r="12" spans="1:25" x14ac:dyDescent="0.15">
      <c r="O12" s="41">
        <f>+(+$E$10+$G$10)-($M$10+$N$10)</f>
        <v>2116.5</v>
      </c>
    </row>
  </sheetData>
  <mergeCells count="55">
    <mergeCell ref="W3:W5"/>
    <mergeCell ref="A2:A7"/>
    <mergeCell ref="B2:B7"/>
    <mergeCell ref="C2:C7"/>
    <mergeCell ref="D2:D7"/>
    <mergeCell ref="E2:F3"/>
    <mergeCell ref="G2:M3"/>
    <mergeCell ref="X3:X5"/>
    <mergeCell ref="M4:M7"/>
    <mergeCell ref="Q4:Q5"/>
    <mergeCell ref="F5:F7"/>
    <mergeCell ref="P5:P7"/>
    <mergeCell ref="I6:K6"/>
    <mergeCell ref="L6:L7"/>
    <mergeCell ref="N2:N7"/>
    <mergeCell ref="O2:P3"/>
    <mergeCell ref="Q2:U2"/>
    <mergeCell ref="V2:X2"/>
    <mergeCell ref="R3:R5"/>
    <mergeCell ref="S3:S5"/>
    <mergeCell ref="T3:T5"/>
    <mergeCell ref="U3:U5"/>
    <mergeCell ref="V3:V5"/>
    <mergeCell ref="A8:A9"/>
    <mergeCell ref="B8:B9"/>
    <mergeCell ref="C8:C9"/>
    <mergeCell ref="D8:D9"/>
    <mergeCell ref="E8:E9"/>
    <mergeCell ref="F10:F11"/>
    <mergeCell ref="M8:M9"/>
    <mergeCell ref="N8:N9"/>
    <mergeCell ref="O8:O9"/>
    <mergeCell ref="P8:P9"/>
    <mergeCell ref="G8:G9"/>
    <mergeCell ref="H8:H9"/>
    <mergeCell ref="I8:I9"/>
    <mergeCell ref="J8:J9"/>
    <mergeCell ref="K8:K9"/>
    <mergeCell ref="L8:L9"/>
    <mergeCell ref="F8:F9"/>
    <mergeCell ref="M10:M11"/>
    <mergeCell ref="N10:N11"/>
    <mergeCell ref="O10:O11"/>
    <mergeCell ref="P10:P11"/>
    <mergeCell ref="A10:A11"/>
    <mergeCell ref="B10:B11"/>
    <mergeCell ref="C10:C11"/>
    <mergeCell ref="D10:D11"/>
    <mergeCell ref="E10:E11"/>
    <mergeCell ref="L10:L11"/>
    <mergeCell ref="G10:G11"/>
    <mergeCell ref="H10:H11"/>
    <mergeCell ref="I10:I11"/>
    <mergeCell ref="J10:J11"/>
    <mergeCell ref="K10:K11"/>
  </mergeCells>
  <phoneticPr fontId="1"/>
  <printOptions horizontalCentered="1"/>
  <pageMargins left="0.51181102362204722" right="0.51181102362204722" top="0.55118110236220474" bottom="0.55118110236220474" header="0.31496062992125984" footer="0.31496062992125984"/>
  <pageSetup paperSize="9" scale="57"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個別表(放射線交付金)</vt:lpstr>
      <vt:lpstr>'個別表(放射線交付金)'!Print_Area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文部科学省</cp:lastModifiedBy>
  <cp:lastPrinted>2016-09-26T07:25:54Z</cp:lastPrinted>
  <dcterms:created xsi:type="dcterms:W3CDTF">2010-08-24T08:00:05Z</dcterms:created>
  <dcterms:modified xsi:type="dcterms:W3CDTF">2016-09-26T07:25:57Z</dcterms:modified>
</cp:coreProperties>
</file>