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15" yWindow="105" windowWidth="10125" windowHeight="65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J83" i="3" l="1"/>
  <c r="AE83" i="3"/>
  <c r="P19" i="3"/>
  <c r="W19" i="3"/>
  <c r="AO84" i="3" l="1"/>
  <c r="AT84" i="3" s="1"/>
  <c r="AO83" i="3"/>
  <c r="AT83" i="3" s="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Y216" i="3"/>
</calcChain>
</file>

<file path=xl/sharedStrings.xml><?xml version="1.0" encoding="utf-8"?>
<sst xmlns="http://schemas.openxmlformats.org/spreadsheetml/2006/main" count="1497" uniqueCount="590">
  <si>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</si>
  <si>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</si>
  <si>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</si>
  <si>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</si>
  <si>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</si>
  <si>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</si>
  <si>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</si>
  <si>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</si>
  <si>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</si>
  <si>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</si>
  <si>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</si>
  <si>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</si>
  <si>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</si>
  <si>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</si>
  <si>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</si>
  <si>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</si>
  <si>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</si>
  <si>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</si>
  <si>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</si>
  <si>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</si>
  <si>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</si>
  <si>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</si>
  <si>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</si>
  <si>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</si>
  <si>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</si>
  <si>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</si>
  <si>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</si>
  <si>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</si>
  <si>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</si>
  <si>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</si>
  <si>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</si>
  <si>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</si>
  <si>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</si>
  <si>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</si>
  <si>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</si>
  <si>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</si>
  <si>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</si>
  <si>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</si>
  <si>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</si>
  <si>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</si>
  <si>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</si>
  <si>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</si>
  <si>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</si>
  <si>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</si>
  <si>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</si>
  <si>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</si>
  <si>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</si>
  <si>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</si>
  <si>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</si>
  <si>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</si>
  <si>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</si>
  <si>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</si>
  <si>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</si>
  <si>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</si>
  <si>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</si>
  <si>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</si>
  <si>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</si>
  <si>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</si>
  <si>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</si>
  <si>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</si>
  <si>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</si>
  <si>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</si>
  <si>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</si>
  <si>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</si>
  <si>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</si>
  <si>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</si>
  <si>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</si>
  <si>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</si>
  <si>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</si>
  <si>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</si>
  <si>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</si>
  <si>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</si>
  <si>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</si>
  <si>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</si>
  <si>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</si>
  <si>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</si>
  <si>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</si>
  <si>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</si>
  <si>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</si>
  <si>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</si>
  <si>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</si>
  <si>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</si>
  <si>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</si>
  <si>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</si>
  <si>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</si>
  <si>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</si>
  <si>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</si>
  <si>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</si>
  <si>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</si>
  <si>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</si>
  <si>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</si>
  <si>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</si>
  <si>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</si>
  <si>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</si>
  <si>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</si>
  <si>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</si>
  <si>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</si>
  <si>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</si>
  <si>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</si>
  <si>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</si>
  <si>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</si>
  <si>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</si>
  <si>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</si>
  <si>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</si>
  <si>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</si>
  <si>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</si>
  <si>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</si>
  <si>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</si>
  <si>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</si>
  <si>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</si>
  <si>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</si>
  <si>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</si>
  <si>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</si>
  <si>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</si>
  <si>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</si>
  <si>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</si>
  <si>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</si>
  <si>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</si>
  <si>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</si>
  <si>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</si>
  <si>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</si>
  <si>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</si>
  <si>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</si>
  <si>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</si>
  <si>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</si>
  <si>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</si>
  <si>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</si>
  <si>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</si>
  <si>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</si>
  <si>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</si>
  <si>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</si>
  <si>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</si>
  <si>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</si>
  <si>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</si>
  <si>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</si>
  <si>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</si>
  <si>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</si>
  <si>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</si>
  <si>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</si>
  <si>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</si>
  <si>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</si>
  <si>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</si>
  <si>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</si>
  <si>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</si>
  <si>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</si>
  <si>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</si>
  <si>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</si>
  <si>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</si>
  <si>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</si>
  <si>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</si>
  <si>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</si>
  <si>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</si>
  <si>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</si>
  <si>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</si>
  <si>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</si>
  <si>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</si>
  <si>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</si>
  <si>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</si>
  <si>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</si>
  <si>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</si>
  <si>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</si>
  <si>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</si>
  <si>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</si>
  <si>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</si>
  <si>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</si>
  <si>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</si>
  <si>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</si>
  <si>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</si>
  <si>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</si>
  <si>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</si>
  <si>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</si>
  <si>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</si>
  <si>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</si>
  <si>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</si>
  <si>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</si>
  <si>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</si>
  <si>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</si>
  <si>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</si>
  <si>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</si>
  <si>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</si>
  <si>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</si>
  <si>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</si>
  <si>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</si>
  <si>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</si>
  <si>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</si>
  <si>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</si>
  <si>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</si>
  <si>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</si>
  <si>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</si>
  <si>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</si>
  <si>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</si>
  <si>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</si>
  <si>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</si>
  <si>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</si>
  <si>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</si>
  <si>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</si>
  <si>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</si>
  <si>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</si>
  <si>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</si>
  <si>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</si>
  <si>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</si>
  <si>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</si>
  <si>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</si>
  <si>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</si>
  <si>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</si>
  <si>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</si>
  <si>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</si>
  <si>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</si>
  <si>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</si>
  <si>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</si>
  <si>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</si>
  <si>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</si>
  <si>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</si>
  <si>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</si>
  <si>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</si>
  <si>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</si>
  <si>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</si>
  <si>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</si>
  <si>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</si>
  <si>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</si>
  <si>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</si>
  <si>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</si>
  <si>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</si>
  <si>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</si>
  <si>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</si>
  <si>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</si>
  <si>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</si>
  <si>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</si>
  <si>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</si>
  <si>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</si>
  <si>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</si>
  <si>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</si>
  <si>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</si>
  <si>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</si>
  <si>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</si>
  <si>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</si>
  <si>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</si>
  <si>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</si>
  <si>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</si>
  <si>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</si>
  <si>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</si>
  <si>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</si>
  <si>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</si>
  <si>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</si>
  <si>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</si>
  <si>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</si>
  <si>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</si>
  <si>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</si>
  <si>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</si>
  <si>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</si>
  <si>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</si>
  <si>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</si>
  <si>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</si>
  <si>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</si>
  <si>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</si>
  <si>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</si>
  <si>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</si>
  <si>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</si>
  <si>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</si>
  <si>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</si>
  <si>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</si>
  <si>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</si>
  <si>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</si>
  <si>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</si>
  <si>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</si>
  <si>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</si>
  <si>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</si>
  <si>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</si>
  <si>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</si>
  <si>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</si>
  <si>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</si>
  <si>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</si>
  <si>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</si>
  <si>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</si>
  <si>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</si>
  <si>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</si>
  <si>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</si>
  <si>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</si>
  <si>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</si>
  <si>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</si>
  <si>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</si>
  <si>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</si>
  <si>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</si>
  <si>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</si>
  <si>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</si>
  <si>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</si>
  <si>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</si>
  <si>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</si>
  <si>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</si>
  <si>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</si>
  <si>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</si>
  <si>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</si>
  <si>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</si>
  <si>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</si>
  <si>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</si>
  <si>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</si>
  <si>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</si>
  <si>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</si>
  <si>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</si>
  <si>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</si>
  <si>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</si>
  <si>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</si>
  <si>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</si>
  <si>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</si>
  <si>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</si>
  <si>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</si>
  <si>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</si>
  <si>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</si>
  <si>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</si>
  <si>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</si>
  <si>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</si>
  <si>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</si>
  <si>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</si>
  <si>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</si>
  <si>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</si>
  <si>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</si>
  <si>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</si>
  <si>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</si>
  <si>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</si>
  <si>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</si>
  <si>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</si>
  <si>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</si>
  <si>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</si>
  <si>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</si>
  <si>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</si>
  <si>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</si>
  <si>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</si>
  <si>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</si>
  <si>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</si>
  <si>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</si>
  <si>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</si>
  <si>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</si>
  <si>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</si>
  <si>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</si>
  <si>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</si>
  <si>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</si>
  <si>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</si>
  <si>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</si>
  <si>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</si>
  <si>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</si>
  <si>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</si>
  <si>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</si>
  <si>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</si>
  <si>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</si>
  <si>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</si>
  <si>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</si>
  <si>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</si>
  <si>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</si>
  <si>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</si>
  <si>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</si>
  <si>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</si>
  <si>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</si>
  <si>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</si>
  <si>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</si>
  <si>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</si>
  <si>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</si>
  <si>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</si>
  <si>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</si>
  <si>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</si>
  <si>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</si>
  <si>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</si>
  <si>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</si>
  <si>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</si>
  <si>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</si>
  <si>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</si>
  <si>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</si>
  <si>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</si>
  <si>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</si>
  <si>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</si>
  <si>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</si>
  <si>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</si>
  <si>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</si>
  <si>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</si>
  <si>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</si>
  <si>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</si>
  <si>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</si>
  <si>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</si>
  <si>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</si>
  <si>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</si>
  <si>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</si>
  <si>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</si>
  <si>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</si>
  <si>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</si>
  <si>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</si>
  <si>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</si>
  <si>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</si>
  <si>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</si>
  <si>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</si>
  <si>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</si>
  <si>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</si>
  <si>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</si>
  <si>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</si>
  <si>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</si>
  <si>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</si>
  <si>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</si>
  <si>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</si>
  <si>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</si>
  <si>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</si>
  <si>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</si>
  <si>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</si>
  <si>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</si>
  <si>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</si>
  <si>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</si>
  <si>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</si>
  <si>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</si>
  <si>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</si>
  <si>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</si>
  <si>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</si>
  <si>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</si>
  <si>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</si>
  <si>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</si>
  <si>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</si>
  <si>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</si>
  <si>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</si>
  <si>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</si>
  <si>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</si>
  <si>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</si>
  <si>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</si>
  <si>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</si>
  <si>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</si>
  <si>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</si>
  <si>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</si>
  <si>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</si>
  <si>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</si>
  <si>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</si>
  <si>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</si>
  <si>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</si>
  <si>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</si>
  <si>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</si>
  <si>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</si>
  <si>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</si>
  <si>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</si>
  <si>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</si>
  <si>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</si>
  <si>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</si>
  <si>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</si>
  <si>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</si>
  <si>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</si>
  <si>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</si>
  <si>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</si>
  <si>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</si>
  <si>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</si>
  <si>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</si>
  <si>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</si>
  <si>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</si>
  <si>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</si>
  <si>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</si>
  <si>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</si>
  <si>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</si>
  <si>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</si>
  <si>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</si>
  <si>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</si>
  <si>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</si>
  <si>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</si>
  <si>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</si>
  <si>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</si>
  <si>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</si>
  <si>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</si>
  <si>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</si>
  <si>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</si>
  <si>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</si>
  <si>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海洋生物資源確保技術高度化</t>
    <rPh sb="0" eb="2">
      <t>カイヨウ</t>
    </rPh>
    <rPh sb="2" eb="4">
      <t>セイブツ</t>
    </rPh>
    <rPh sb="4" eb="6">
      <t>シゲン</t>
    </rPh>
    <rPh sb="6" eb="8">
      <t>カクホ</t>
    </rPh>
    <rPh sb="8" eb="10">
      <t>ギジュツ</t>
    </rPh>
    <rPh sb="10" eb="13">
      <t>コウドカ</t>
    </rPh>
    <phoneticPr fontId="5"/>
  </si>
  <si>
    <t>研究開発局</t>
    <rPh sb="0" eb="2">
      <t>ケンキュウ</t>
    </rPh>
    <rPh sb="2" eb="5">
      <t>カイハツキョク</t>
    </rPh>
    <phoneticPr fontId="5"/>
  </si>
  <si>
    <t>海洋地球課</t>
    <rPh sb="0" eb="2">
      <t>カイヨウ</t>
    </rPh>
    <rPh sb="2" eb="5">
      <t>チキュウカ</t>
    </rPh>
    <phoneticPr fontId="5"/>
  </si>
  <si>
    <t>海洋地球課長
清浦　隆</t>
    <rPh sb="0" eb="2">
      <t>カイヨウ</t>
    </rPh>
    <rPh sb="2" eb="4">
      <t>チキュウ</t>
    </rPh>
    <rPh sb="4" eb="6">
      <t>カチョウ</t>
    </rPh>
    <rPh sb="7" eb="9">
      <t>キヨウラ</t>
    </rPh>
    <rPh sb="10" eb="11">
      <t>タカシ</t>
    </rPh>
    <phoneticPr fontId="5"/>
  </si>
  <si>
    <t>○</t>
  </si>
  <si>
    <t>政策目標：9 科学技術の戦略的重点化
政策目標：9-7 海洋分野の研究開発の推進</t>
    <rPh sb="0" eb="2">
      <t>セイサク</t>
    </rPh>
    <rPh sb="2" eb="4">
      <t>モクヒョウ</t>
    </rPh>
    <rPh sb="7" eb="9">
      <t>カガク</t>
    </rPh>
    <rPh sb="9" eb="11">
      <t>ギジュツ</t>
    </rPh>
    <rPh sb="12" eb="15">
      <t>センリャクテキ</t>
    </rPh>
    <rPh sb="15" eb="18">
      <t>ジュウテンカ</t>
    </rPh>
    <rPh sb="19" eb="21">
      <t>セイサク</t>
    </rPh>
    <rPh sb="21" eb="23">
      <t>モクヒョウ</t>
    </rPh>
    <rPh sb="28" eb="30">
      <t>カイヨウ</t>
    </rPh>
    <rPh sb="30" eb="32">
      <t>ブンヤ</t>
    </rPh>
    <rPh sb="33" eb="35">
      <t>ケンキュウ</t>
    </rPh>
    <rPh sb="35" eb="37">
      <t>カイハツ</t>
    </rPh>
    <rPh sb="38" eb="40">
      <t>スイシン</t>
    </rPh>
    <phoneticPr fontId="5"/>
  </si>
  <si>
    <t>海洋基本法第17条、第22条、第23条、第24条</t>
    <rPh sb="0" eb="2">
      <t>カイヨウ</t>
    </rPh>
    <rPh sb="2" eb="5">
      <t>キホンホウ</t>
    </rPh>
    <rPh sb="5" eb="6">
      <t>ダイ</t>
    </rPh>
    <rPh sb="8" eb="9">
      <t>ジョウ</t>
    </rPh>
    <rPh sb="10" eb="11">
      <t>ダイ</t>
    </rPh>
    <rPh sb="13" eb="14">
      <t>ジョウ</t>
    </rPh>
    <rPh sb="15" eb="16">
      <t>ダイ</t>
    </rPh>
    <rPh sb="18" eb="19">
      <t>ジョウ</t>
    </rPh>
    <rPh sb="20" eb="21">
      <t>ダイ</t>
    </rPh>
    <rPh sb="23" eb="24">
      <t>ジョウ</t>
    </rPh>
    <phoneticPr fontId="5"/>
  </si>
  <si>
    <t>海洋基本計画（平成25年4月、閣議決定）等</t>
    <rPh sb="0" eb="2">
      <t>カイヨウ</t>
    </rPh>
    <rPh sb="2" eb="4">
      <t>キホン</t>
    </rPh>
    <rPh sb="4" eb="6">
      <t>ケイカク</t>
    </rPh>
    <rPh sb="7" eb="9">
      <t>ヘイセイ</t>
    </rPh>
    <rPh sb="11" eb="12">
      <t>ネン</t>
    </rPh>
    <rPh sb="13" eb="14">
      <t>ガツ</t>
    </rPh>
    <rPh sb="15" eb="17">
      <t>カクギ</t>
    </rPh>
    <rPh sb="17" eb="19">
      <t>ケッテイ</t>
    </rPh>
    <rPh sb="20" eb="21">
      <t>トウ</t>
    </rPh>
    <phoneticPr fontId="5"/>
  </si>
  <si>
    <t>-</t>
    <phoneticPr fontId="5"/>
  </si>
  <si>
    <t>-</t>
    <phoneticPr fontId="5"/>
  </si>
  <si>
    <t>-</t>
    <phoneticPr fontId="5"/>
  </si>
  <si>
    <t>海洋生物の生理機能を解明し、革新的な生産につなげる研究開発及び海洋生物の正確な資源量予測を行うための生態系を総合的に解明する研究開発の実施課題数</t>
    <rPh sb="0" eb="4">
      <t>カイヨウセイブツ</t>
    </rPh>
    <rPh sb="5" eb="7">
      <t>セイリ</t>
    </rPh>
    <rPh sb="7" eb="9">
      <t>キノウ</t>
    </rPh>
    <rPh sb="10" eb="12">
      <t>カイメイ</t>
    </rPh>
    <rPh sb="14" eb="17">
      <t>カクシンテキ</t>
    </rPh>
    <rPh sb="18" eb="20">
      <t>セイサン</t>
    </rPh>
    <rPh sb="25" eb="27">
      <t>ケンキュウ</t>
    </rPh>
    <rPh sb="27" eb="29">
      <t>カイハツ</t>
    </rPh>
    <rPh sb="29" eb="30">
      <t>オヨ</t>
    </rPh>
    <rPh sb="31" eb="35">
      <t>カイヨウセイブツ</t>
    </rPh>
    <rPh sb="36" eb="38">
      <t>セイカク</t>
    </rPh>
    <rPh sb="39" eb="42">
      <t>シゲンリョウ</t>
    </rPh>
    <rPh sb="42" eb="44">
      <t>ヨソク</t>
    </rPh>
    <rPh sb="45" eb="46">
      <t>オコナ</t>
    </rPh>
    <rPh sb="50" eb="53">
      <t>セイタイケイ</t>
    </rPh>
    <rPh sb="54" eb="57">
      <t>ソウゴウテキ</t>
    </rPh>
    <rPh sb="58" eb="60">
      <t>カイメイ</t>
    </rPh>
    <rPh sb="62" eb="64">
      <t>ケンキュウ</t>
    </rPh>
    <rPh sb="64" eb="66">
      <t>カイハツ</t>
    </rPh>
    <rPh sb="67" eb="69">
      <t>ジッシ</t>
    </rPh>
    <rPh sb="69" eb="71">
      <t>カダイ</t>
    </rPh>
    <rPh sb="71" eb="72">
      <t>スウ</t>
    </rPh>
    <phoneticPr fontId="5"/>
  </si>
  <si>
    <t>実施課題数</t>
    <rPh sb="0" eb="4">
      <t>ジッシカダイ</t>
    </rPh>
    <rPh sb="4" eb="5">
      <t>スウ</t>
    </rPh>
    <phoneticPr fontId="5"/>
  </si>
  <si>
    <t>研究課題執行額 ／ 研究課題数</t>
    <rPh sb="0" eb="2">
      <t>ケンキュウ</t>
    </rPh>
    <rPh sb="2" eb="4">
      <t>カダイ</t>
    </rPh>
    <rPh sb="4" eb="6">
      <t>シッコウ</t>
    </rPh>
    <rPh sb="6" eb="7">
      <t>ガク</t>
    </rPh>
    <rPh sb="10" eb="12">
      <t>ケンキュウ</t>
    </rPh>
    <rPh sb="12" eb="14">
      <t>カダイ</t>
    </rPh>
    <rPh sb="14" eb="15">
      <t>スウ</t>
    </rPh>
    <phoneticPr fontId="5"/>
  </si>
  <si>
    <t>百万円</t>
    <rPh sb="0" eb="1">
      <t>ヒャク</t>
    </rPh>
    <rPh sb="1" eb="3">
      <t>マンエン</t>
    </rPh>
    <phoneticPr fontId="5"/>
  </si>
  <si>
    <t>百万円/課題</t>
    <rPh sb="0" eb="1">
      <t>ヒャク</t>
    </rPh>
    <rPh sb="1" eb="3">
      <t>マンエン</t>
    </rPh>
    <rPh sb="4" eb="6">
      <t>カダイ</t>
    </rPh>
    <phoneticPr fontId="5"/>
  </si>
  <si>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</si>
  <si>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</si>
  <si>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</si>
  <si>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</si>
  <si>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</si>
  <si>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</si>
  <si>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142.1/3</t>
    <phoneticPr fontId="5"/>
  </si>
  <si>
    <t>135.2/3</t>
    <phoneticPr fontId="5"/>
  </si>
  <si>
    <t>‐</t>
  </si>
  <si>
    <t>新23-0060</t>
    <phoneticPr fontId="5"/>
  </si>
  <si>
    <t>0305</t>
    <phoneticPr fontId="5"/>
  </si>
  <si>
    <r>
      <rPr>
        <sz val="11"/>
        <rFont val="ＭＳ Ｐゴシック"/>
        <family val="3"/>
        <charset val="128"/>
      </rPr>
      <t>0298</t>
    </r>
    <phoneticPr fontId="5"/>
  </si>
  <si>
    <t>海洋基本計画　http://www.kantei.go.jp/jp/singi/kaiyou/kihonkeikaku/080318kihonkeikaku.pdf
企画競争実施年度：平成23年度</t>
    <phoneticPr fontId="5"/>
  </si>
  <si>
    <t>人件費</t>
    <rPh sb="0" eb="3">
      <t>ジンケンヒ</t>
    </rPh>
    <phoneticPr fontId="5"/>
  </si>
  <si>
    <t>消耗品費</t>
    <rPh sb="0" eb="3">
      <t>ショウモウヒン</t>
    </rPh>
    <rPh sb="3" eb="4">
      <t>ヒ</t>
    </rPh>
    <phoneticPr fontId="5"/>
  </si>
  <si>
    <t>設備備品費</t>
    <rPh sb="0" eb="2">
      <t>セツビ</t>
    </rPh>
    <rPh sb="2" eb="5">
      <t>ビヒンヒ</t>
    </rPh>
    <phoneticPr fontId="5"/>
  </si>
  <si>
    <t>調査研究用消耗品</t>
    <rPh sb="0" eb="2">
      <t>チョウサ</t>
    </rPh>
    <rPh sb="2" eb="5">
      <t>ケンキュウヨウ</t>
    </rPh>
    <rPh sb="5" eb="8">
      <t>ショウモウヒン</t>
    </rPh>
    <phoneticPr fontId="5"/>
  </si>
  <si>
    <t>調査研究用機器</t>
    <rPh sb="0" eb="2">
      <t>チョウサ</t>
    </rPh>
    <rPh sb="2" eb="5">
      <t>ケンキュウヨウ</t>
    </rPh>
    <rPh sb="5" eb="7">
      <t>キキ</t>
    </rPh>
    <phoneticPr fontId="5"/>
  </si>
  <si>
    <t>一般管理費</t>
    <rPh sb="0" eb="2">
      <t>イッパン</t>
    </rPh>
    <rPh sb="2" eb="5">
      <t>カンリヒ</t>
    </rPh>
    <phoneticPr fontId="5"/>
  </si>
  <si>
    <t>直接経費の10%</t>
    <rPh sb="0" eb="2">
      <t>チョクセツ</t>
    </rPh>
    <rPh sb="2" eb="4">
      <t>ケイヒ</t>
    </rPh>
    <phoneticPr fontId="5"/>
  </si>
  <si>
    <t>国内旅費</t>
    <rPh sb="0" eb="2">
      <t>コクナイ</t>
    </rPh>
    <rPh sb="2" eb="4">
      <t>リョヒ</t>
    </rPh>
    <phoneticPr fontId="5"/>
  </si>
  <si>
    <t>打合せに係る旅費等</t>
    <rPh sb="0" eb="2">
      <t>ウチアワ</t>
    </rPh>
    <rPh sb="4" eb="5">
      <t>カカ</t>
    </rPh>
    <rPh sb="6" eb="8">
      <t>リョヒ</t>
    </rPh>
    <rPh sb="8" eb="9">
      <t>トウ</t>
    </rPh>
    <phoneticPr fontId="5"/>
  </si>
  <si>
    <t>外国旅費</t>
    <rPh sb="0" eb="2">
      <t>ガイコク</t>
    </rPh>
    <rPh sb="2" eb="4">
      <t>リョヒ</t>
    </rPh>
    <phoneticPr fontId="5"/>
  </si>
  <si>
    <t>雑役務費</t>
    <rPh sb="0" eb="3">
      <t>ザツエキム</t>
    </rPh>
    <rPh sb="3" eb="4">
      <t>ヒ</t>
    </rPh>
    <phoneticPr fontId="5"/>
  </si>
  <si>
    <t>国際学会参加費等</t>
    <rPh sb="0" eb="2">
      <t>コクサイ</t>
    </rPh>
    <rPh sb="2" eb="4">
      <t>ガッカイ</t>
    </rPh>
    <rPh sb="4" eb="7">
      <t>サンカヒ</t>
    </rPh>
    <rPh sb="7" eb="8">
      <t>トウ</t>
    </rPh>
    <phoneticPr fontId="5"/>
  </si>
  <si>
    <t>その他</t>
    <rPh sb="2" eb="3">
      <t>タ</t>
    </rPh>
    <phoneticPr fontId="5"/>
  </si>
  <si>
    <t>消費税等</t>
    <rPh sb="0" eb="3">
      <t>ショウヒゼイ</t>
    </rPh>
    <rPh sb="3" eb="4">
      <t>トウ</t>
    </rPh>
    <phoneticPr fontId="5"/>
  </si>
  <si>
    <t>B. 国立大学法人東京大学</t>
    <rPh sb="3" eb="5">
      <t>コクリツ</t>
    </rPh>
    <rPh sb="5" eb="7">
      <t>ダイガク</t>
    </rPh>
    <rPh sb="7" eb="9">
      <t>ホウジン</t>
    </rPh>
    <rPh sb="9" eb="11">
      <t>トウキョウ</t>
    </rPh>
    <rPh sb="11" eb="13">
      <t>ダイガク</t>
    </rPh>
    <phoneticPr fontId="5"/>
  </si>
  <si>
    <t>A. 国立大学法人東京海洋大学</t>
    <rPh sb="3" eb="5">
      <t>コクリツ</t>
    </rPh>
    <rPh sb="5" eb="7">
      <t>ダイガク</t>
    </rPh>
    <rPh sb="7" eb="9">
      <t>ホウジン</t>
    </rPh>
    <rPh sb="9" eb="11">
      <t>トウキョウ</t>
    </rPh>
    <rPh sb="11" eb="13">
      <t>カイヨウ</t>
    </rPh>
    <rPh sb="13" eb="15">
      <t>ダイガク</t>
    </rPh>
    <phoneticPr fontId="5"/>
  </si>
  <si>
    <t>研究補助員等</t>
    <rPh sb="0" eb="2">
      <t>ケンキュウ</t>
    </rPh>
    <rPh sb="2" eb="5">
      <t>ホジョイン</t>
    </rPh>
    <rPh sb="5" eb="6">
      <t>トウ</t>
    </rPh>
    <phoneticPr fontId="5"/>
  </si>
  <si>
    <t>調査旅費等</t>
    <rPh sb="0" eb="2">
      <t>チョウサ</t>
    </rPh>
    <rPh sb="2" eb="4">
      <t>リョヒ</t>
    </rPh>
    <rPh sb="4" eb="5">
      <t>トウ</t>
    </rPh>
    <phoneticPr fontId="5"/>
  </si>
  <si>
    <t>委託先</t>
    <rPh sb="0" eb="3">
      <t>イタクサキ</t>
    </rPh>
    <phoneticPr fontId="5"/>
  </si>
  <si>
    <t>用船料等</t>
    <rPh sb="0" eb="3">
      <t>ヨウセンリョウ</t>
    </rPh>
    <rPh sb="3" eb="4">
      <t>トウ</t>
    </rPh>
    <phoneticPr fontId="5"/>
  </si>
  <si>
    <t>国際学会参加に係る旅費</t>
    <rPh sb="0" eb="2">
      <t>コクサイ</t>
    </rPh>
    <rPh sb="2" eb="4">
      <t>ガッカイ</t>
    </rPh>
    <rPh sb="4" eb="6">
      <t>サンカ</t>
    </rPh>
    <rPh sb="7" eb="8">
      <t>カカ</t>
    </rPh>
    <rPh sb="9" eb="11">
      <t>リョヒ</t>
    </rPh>
    <phoneticPr fontId="5"/>
  </si>
  <si>
    <t>B-1. 国立大学法人京都大学</t>
    <rPh sb="5" eb="7">
      <t>コクリツ</t>
    </rPh>
    <rPh sb="7" eb="9">
      <t>ダイガク</t>
    </rPh>
    <rPh sb="9" eb="11">
      <t>ホウジン</t>
    </rPh>
    <rPh sb="11" eb="13">
      <t>キョウト</t>
    </rPh>
    <rPh sb="13" eb="15">
      <t>ダイガク</t>
    </rPh>
    <phoneticPr fontId="5"/>
  </si>
  <si>
    <t>国際学会参加等に係る旅費</t>
    <rPh sb="0" eb="2">
      <t>コクサイ</t>
    </rPh>
    <rPh sb="2" eb="4">
      <t>ガッカイ</t>
    </rPh>
    <rPh sb="4" eb="6">
      <t>サンカ</t>
    </rPh>
    <rPh sb="6" eb="7">
      <t>トウ</t>
    </rPh>
    <rPh sb="8" eb="9">
      <t>カカ</t>
    </rPh>
    <rPh sb="10" eb="12">
      <t>リョヒ</t>
    </rPh>
    <phoneticPr fontId="5"/>
  </si>
  <si>
    <t>B-2. 国立大学法人香川大学</t>
    <rPh sb="5" eb="7">
      <t>コクリツ</t>
    </rPh>
    <rPh sb="7" eb="9">
      <t>ダイガク</t>
    </rPh>
    <rPh sb="9" eb="11">
      <t>ホウジン</t>
    </rPh>
    <rPh sb="11" eb="13">
      <t>カガワ</t>
    </rPh>
    <rPh sb="13" eb="15">
      <t>ダイガク</t>
    </rPh>
    <phoneticPr fontId="5"/>
  </si>
  <si>
    <t>調査分析費用</t>
    <rPh sb="0" eb="2">
      <t>チョウサ</t>
    </rPh>
    <rPh sb="2" eb="4">
      <t>ブンセキ</t>
    </rPh>
    <rPh sb="4" eb="6">
      <t>ヒヨウ</t>
    </rPh>
    <phoneticPr fontId="5"/>
  </si>
  <si>
    <t>再委託（国立大学法人東京大学、国立大学法人東京海洋大学、国立大学法人北海道大学、国立大学法人長崎大学、国立大学法人鹿児島大学）</t>
    <rPh sb="0" eb="3">
      <t>サイイタク</t>
    </rPh>
    <rPh sb="4" eb="6">
      <t>コクリツ</t>
    </rPh>
    <rPh sb="6" eb="8">
      <t>ダイガク</t>
    </rPh>
    <rPh sb="8" eb="10">
      <t>ホウジン</t>
    </rPh>
    <rPh sb="10" eb="12">
      <t>トウキョウ</t>
    </rPh>
    <rPh sb="12" eb="14">
      <t>ダイガク</t>
    </rPh>
    <rPh sb="15" eb="17">
      <t>コクリツ</t>
    </rPh>
    <rPh sb="17" eb="19">
      <t>ダイガク</t>
    </rPh>
    <rPh sb="19" eb="21">
      <t>ホウジン</t>
    </rPh>
    <rPh sb="21" eb="23">
      <t>トウキョウ</t>
    </rPh>
    <rPh sb="23" eb="25">
      <t>カイヨウ</t>
    </rPh>
    <rPh sb="25" eb="27">
      <t>ダイガク</t>
    </rPh>
    <rPh sb="28" eb="30">
      <t>コクリツ</t>
    </rPh>
    <rPh sb="30" eb="32">
      <t>ダイガク</t>
    </rPh>
    <rPh sb="32" eb="34">
      <t>ホウジン</t>
    </rPh>
    <rPh sb="34" eb="37">
      <t>ホッカイドウ</t>
    </rPh>
    <rPh sb="37" eb="39">
      <t>ダイガク</t>
    </rPh>
    <rPh sb="40" eb="42">
      <t>コクリツ</t>
    </rPh>
    <rPh sb="42" eb="44">
      <t>ダイガク</t>
    </rPh>
    <rPh sb="44" eb="46">
      <t>ホウジン</t>
    </rPh>
    <rPh sb="46" eb="48">
      <t>ナガサキ</t>
    </rPh>
    <rPh sb="48" eb="50">
      <t>ダイガク</t>
    </rPh>
    <rPh sb="51" eb="53">
      <t>コクリツ</t>
    </rPh>
    <rPh sb="53" eb="55">
      <t>ダイガク</t>
    </rPh>
    <rPh sb="55" eb="57">
      <t>ホウジン</t>
    </rPh>
    <rPh sb="57" eb="60">
      <t>カゴシマ</t>
    </rPh>
    <rPh sb="60" eb="62">
      <t>ダイガク</t>
    </rPh>
    <phoneticPr fontId="5"/>
  </si>
  <si>
    <t>C-2. 国立大学法人東京大学</t>
    <rPh sb="5" eb="7">
      <t>コクリツ</t>
    </rPh>
    <rPh sb="7" eb="9">
      <t>ダイガク</t>
    </rPh>
    <rPh sb="9" eb="11">
      <t>ホウジン</t>
    </rPh>
    <rPh sb="11" eb="13">
      <t>トウキョウ</t>
    </rPh>
    <rPh sb="13" eb="15">
      <t>ダイガク</t>
    </rPh>
    <phoneticPr fontId="5"/>
  </si>
  <si>
    <t>C-1. 国立大学法人東京大学</t>
    <rPh sb="5" eb="7">
      <t>コクリツ</t>
    </rPh>
    <rPh sb="7" eb="9">
      <t>ダイガク</t>
    </rPh>
    <rPh sb="9" eb="11">
      <t>ホウジン</t>
    </rPh>
    <rPh sb="11" eb="13">
      <t>トウキョウ</t>
    </rPh>
    <rPh sb="13" eb="15">
      <t>ダイガク</t>
    </rPh>
    <phoneticPr fontId="5"/>
  </si>
  <si>
    <t>C-3. 国立大学法人東京海洋大学</t>
    <rPh sb="5" eb="7">
      <t>コクリツ</t>
    </rPh>
    <rPh sb="7" eb="9">
      <t>ダイガク</t>
    </rPh>
    <rPh sb="9" eb="11">
      <t>ホウジン</t>
    </rPh>
    <rPh sb="11" eb="13">
      <t>トウキョウ</t>
    </rPh>
    <rPh sb="13" eb="15">
      <t>カイヨウ</t>
    </rPh>
    <rPh sb="15" eb="17">
      <t>ダイガク</t>
    </rPh>
    <phoneticPr fontId="5"/>
  </si>
  <si>
    <t>設備備品費</t>
    <rPh sb="0" eb="2">
      <t>セツビ</t>
    </rPh>
    <rPh sb="2" eb="5">
      <t>ビヒンヒ</t>
    </rPh>
    <phoneticPr fontId="5"/>
  </si>
  <si>
    <t>調査研究用機器</t>
    <rPh sb="0" eb="2">
      <t>チョウサ</t>
    </rPh>
    <rPh sb="2" eb="5">
      <t>ケンキュウヨウ</t>
    </rPh>
    <rPh sb="5" eb="7">
      <t>キキ</t>
    </rPh>
    <phoneticPr fontId="5"/>
  </si>
  <si>
    <t>消耗品費</t>
    <rPh sb="0" eb="3">
      <t>ショウモウヒン</t>
    </rPh>
    <rPh sb="3" eb="4">
      <t>ヒ</t>
    </rPh>
    <phoneticPr fontId="5"/>
  </si>
  <si>
    <t>調査研究用消耗品</t>
    <rPh sb="0" eb="2">
      <t>チョウサ</t>
    </rPh>
    <rPh sb="2" eb="5">
      <t>ケンキュウヨウ</t>
    </rPh>
    <rPh sb="5" eb="8">
      <t>ショウモウヒン</t>
    </rPh>
    <phoneticPr fontId="5"/>
  </si>
  <si>
    <t>一般管理費</t>
    <rPh sb="0" eb="2">
      <t>イッパン</t>
    </rPh>
    <rPh sb="2" eb="5">
      <t>カンリヒ</t>
    </rPh>
    <phoneticPr fontId="5"/>
  </si>
  <si>
    <t>直接経費の10%</t>
    <rPh sb="0" eb="2">
      <t>チョクセツ</t>
    </rPh>
    <rPh sb="2" eb="4">
      <t>ケイヒ</t>
    </rPh>
    <phoneticPr fontId="5"/>
  </si>
  <si>
    <t>C-4. 国立大学法人北海道大学</t>
    <rPh sb="5" eb="7">
      <t>コクリツ</t>
    </rPh>
    <rPh sb="7" eb="9">
      <t>ダイガク</t>
    </rPh>
    <rPh sb="9" eb="11">
      <t>ホウジン</t>
    </rPh>
    <rPh sb="11" eb="14">
      <t>ホッカイドウ</t>
    </rPh>
    <rPh sb="14" eb="16">
      <t>ダイガク</t>
    </rPh>
    <phoneticPr fontId="5"/>
  </si>
  <si>
    <t>人件費</t>
    <rPh sb="0" eb="3">
      <t>ジンケンヒ</t>
    </rPh>
    <phoneticPr fontId="5"/>
  </si>
  <si>
    <t>研究補助員等</t>
    <rPh sb="0" eb="2">
      <t>ケンキュウ</t>
    </rPh>
    <rPh sb="2" eb="5">
      <t>ホジョイン</t>
    </rPh>
    <rPh sb="5" eb="6">
      <t>トウ</t>
    </rPh>
    <phoneticPr fontId="5"/>
  </si>
  <si>
    <t>国内旅費</t>
    <rPh sb="0" eb="2">
      <t>コクナイ</t>
    </rPh>
    <rPh sb="2" eb="4">
      <t>リョヒ</t>
    </rPh>
    <phoneticPr fontId="5"/>
  </si>
  <si>
    <t>その他</t>
    <rPh sb="2" eb="3">
      <t>タ</t>
    </rPh>
    <phoneticPr fontId="5"/>
  </si>
  <si>
    <t>消費税等</t>
    <rPh sb="0" eb="3">
      <t>ショウヒゼイ</t>
    </rPh>
    <rPh sb="3" eb="4">
      <t>トウ</t>
    </rPh>
    <phoneticPr fontId="5"/>
  </si>
  <si>
    <t>C-5. 国立大学法人長崎大学</t>
    <rPh sb="5" eb="7">
      <t>コクリツ</t>
    </rPh>
    <rPh sb="7" eb="9">
      <t>ダイガク</t>
    </rPh>
    <rPh sb="9" eb="11">
      <t>ホウジン</t>
    </rPh>
    <rPh sb="11" eb="13">
      <t>ナガサキ</t>
    </rPh>
    <rPh sb="13" eb="15">
      <t>ダイガク</t>
    </rPh>
    <phoneticPr fontId="5"/>
  </si>
  <si>
    <t>調査旅費等</t>
    <rPh sb="0" eb="2">
      <t>チョウサ</t>
    </rPh>
    <rPh sb="2" eb="4">
      <t>リョヒ</t>
    </rPh>
    <rPh sb="4" eb="5">
      <t>トウ</t>
    </rPh>
    <phoneticPr fontId="5"/>
  </si>
  <si>
    <t>C-6. 国立大学法人鹿児島大学</t>
    <rPh sb="5" eb="7">
      <t>コクリツ</t>
    </rPh>
    <rPh sb="7" eb="9">
      <t>ダイガク</t>
    </rPh>
    <rPh sb="9" eb="11">
      <t>ホウジン</t>
    </rPh>
    <rPh sb="11" eb="14">
      <t>カゴシマ</t>
    </rPh>
    <rPh sb="14" eb="16">
      <t>ダイガク</t>
    </rPh>
    <phoneticPr fontId="5"/>
  </si>
  <si>
    <t>外国旅費</t>
    <rPh sb="0" eb="2">
      <t>ガイコク</t>
    </rPh>
    <rPh sb="2" eb="4">
      <t>リョヒ</t>
    </rPh>
    <phoneticPr fontId="5"/>
  </si>
  <si>
    <t>雑役務費</t>
    <rPh sb="0" eb="3">
      <t>ザツエキム</t>
    </rPh>
    <rPh sb="3" eb="4">
      <t>ヒ</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</si>
  <si>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</si>
  <si>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rPh sb="0" eb="2">
      <t>セイショク</t>
    </rPh>
    <rPh sb="2" eb="5">
      <t>カンサイボウ</t>
    </rPh>
    <rPh sb="5" eb="7">
      <t>ソウサ</t>
    </rPh>
    <rPh sb="15" eb="16">
      <t>トウ</t>
    </rPh>
    <rPh sb="17" eb="18">
      <t>アラ</t>
    </rPh>
    <rPh sb="20" eb="23">
      <t>ジュセイラン</t>
    </rPh>
    <rPh sb="23" eb="26">
      <t>キョウキュウホウ</t>
    </rPh>
    <rPh sb="27" eb="29">
      <t>カイハツ</t>
    </rPh>
    <phoneticPr fontId="5"/>
  </si>
  <si>
    <t>-</t>
    <phoneticPr fontId="5"/>
  </si>
  <si>
    <t>-</t>
    <phoneticPr fontId="5"/>
  </si>
  <si>
    <t>企画競争</t>
    <rPh sb="0" eb="2">
      <t>キカク</t>
    </rPh>
    <rPh sb="2" eb="4">
      <t>キョウソウ</t>
    </rPh>
    <phoneticPr fontId="5"/>
  </si>
  <si>
    <t>国立大学法人東京大学</t>
    <rPh sb="0" eb="2">
      <t>コクリツ</t>
    </rPh>
    <rPh sb="2" eb="4">
      <t>ダイガク</t>
    </rPh>
    <rPh sb="4" eb="6">
      <t>ホウジン</t>
    </rPh>
    <rPh sb="6" eb="8">
      <t>トウキョウ</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</si>
  <si>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</si>
  <si>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国立大学法人香川大学</t>
    <rPh sb="0" eb="2">
      <t>コクリツ</t>
    </rPh>
    <rPh sb="2" eb="4">
      <t>ダイガク</t>
    </rPh>
    <rPh sb="4" eb="6">
      <t>ホウジン</t>
    </rPh>
    <rPh sb="6" eb="8">
      <t>カガワ</t>
    </rPh>
    <rPh sb="8" eb="10">
      <t>ダイガク</t>
    </rPh>
    <phoneticPr fontId="5"/>
  </si>
  <si>
    <t>沿岸海域複合生態系の変動機構に基づく生物資源生産力の再生・保全と持続的利用に関する研究</t>
    <rPh sb="0" eb="2">
      <t>エンガン</t>
    </rPh>
    <rPh sb="2" eb="4">
      <t>カイイキ</t>
    </rPh>
    <rPh sb="4" eb="6">
      <t>フクゴウ</t>
    </rPh>
    <rPh sb="6" eb="9">
      <t>セイタイケイ</t>
    </rPh>
    <rPh sb="10" eb="12">
      <t>ヘンドウ</t>
    </rPh>
    <rPh sb="12" eb="14">
      <t>キコウ</t>
    </rPh>
    <rPh sb="15" eb="16">
      <t>モト</t>
    </rPh>
    <rPh sb="18" eb="20">
      <t>セイブツ</t>
    </rPh>
    <rPh sb="20" eb="22">
      <t>シゲン</t>
    </rPh>
    <rPh sb="22" eb="25">
      <t>セイサンリョク</t>
    </rPh>
    <rPh sb="26" eb="28">
      <t>サイセイ</t>
    </rPh>
    <rPh sb="29" eb="31">
      <t>ホゼン</t>
    </rPh>
    <rPh sb="32" eb="35">
      <t>ジゾクテキ</t>
    </rPh>
    <rPh sb="35" eb="37">
      <t>リヨウ</t>
    </rPh>
    <rPh sb="38" eb="39">
      <t>カン</t>
    </rPh>
    <rPh sb="41" eb="43">
      <t>ケンキュウ</t>
    </rPh>
    <phoneticPr fontId="5"/>
  </si>
  <si>
    <t>河口－砂浜－岩礁藻場における資源生産生態の解明と複合生態系の統合評価</t>
    <rPh sb="0" eb="2">
      <t>カコウ</t>
    </rPh>
    <rPh sb="3" eb="5">
      <t>スナハマ</t>
    </rPh>
    <rPh sb="6" eb="8">
      <t>ガンショウ</t>
    </rPh>
    <rPh sb="8" eb="10">
      <t>モバ</t>
    </rPh>
    <rPh sb="14" eb="16">
      <t>シゲン</t>
    </rPh>
    <rPh sb="16" eb="18">
      <t>セイサン</t>
    </rPh>
    <rPh sb="18" eb="20">
      <t>セイタイ</t>
    </rPh>
    <rPh sb="21" eb="23">
      <t>カイメイ</t>
    </rPh>
    <rPh sb="24" eb="26">
      <t>フクゴウ</t>
    </rPh>
    <rPh sb="26" eb="29">
      <t>セイタイケイ</t>
    </rPh>
    <rPh sb="30" eb="32">
      <t>トウゴウ</t>
    </rPh>
    <rPh sb="32" eb="34">
      <t>ヒョウカ</t>
    </rPh>
    <phoneticPr fontId="5"/>
  </si>
  <si>
    <t>津波による大規模攪乱を受けた沿岸複合生態系の回復過程の把握および生物資源生産力の持続的利用に関する研究</t>
    <rPh sb="0" eb="2">
      <t>ツナミ</t>
    </rPh>
    <rPh sb="5" eb="8">
      <t>ダイキボ</t>
    </rPh>
    <rPh sb="8" eb="10">
      <t>カクラン</t>
    </rPh>
    <rPh sb="11" eb="12">
      <t>ウ</t>
    </rPh>
    <rPh sb="14" eb="16">
      <t>エンガン</t>
    </rPh>
    <rPh sb="16" eb="18">
      <t>フクゴウ</t>
    </rPh>
    <rPh sb="18" eb="21">
      <t>セイタイケイ</t>
    </rPh>
    <rPh sb="22" eb="24">
      <t>カイフク</t>
    </rPh>
    <rPh sb="24" eb="26">
      <t>カテイ</t>
    </rPh>
    <rPh sb="27" eb="29">
      <t>ハアク</t>
    </rPh>
    <rPh sb="32" eb="34">
      <t>セイブツ</t>
    </rPh>
    <rPh sb="34" eb="36">
      <t>シゲン</t>
    </rPh>
    <rPh sb="36" eb="39">
      <t>セイサンリョク</t>
    </rPh>
    <rPh sb="40" eb="43">
      <t>ジゾクテキ</t>
    </rPh>
    <rPh sb="43" eb="45">
      <t>リヨウ</t>
    </rPh>
    <rPh sb="46" eb="47">
      <t>カン</t>
    </rPh>
    <rPh sb="49" eb="51">
      <t>ケンキュウ</t>
    </rPh>
    <phoneticPr fontId="5"/>
  </si>
  <si>
    <t>複合生態系における基礎生産体系と二次生産への利用動態に関する研究</t>
    <rPh sb="0" eb="2">
      <t>フクゴウ</t>
    </rPh>
    <rPh sb="2" eb="5">
      <t>セイタイケイ</t>
    </rPh>
    <rPh sb="9" eb="11">
      <t>キソ</t>
    </rPh>
    <rPh sb="11" eb="13">
      <t>セイサン</t>
    </rPh>
    <rPh sb="13" eb="15">
      <t>タイケイ</t>
    </rPh>
    <rPh sb="16" eb="18">
      <t>ニジ</t>
    </rPh>
    <rPh sb="18" eb="20">
      <t>セイサン</t>
    </rPh>
    <rPh sb="22" eb="24">
      <t>リヨウ</t>
    </rPh>
    <rPh sb="24" eb="26">
      <t>ドウタイ</t>
    </rPh>
    <rPh sb="27" eb="28">
      <t>カン</t>
    </rPh>
    <rPh sb="30" eb="32">
      <t>ケンキュウ</t>
    </rPh>
    <phoneticPr fontId="5"/>
  </si>
  <si>
    <t>我が国の魚類生産を支える黒潮生態系の変動機構の解明</t>
    <rPh sb="0" eb="1">
      <t>ワ</t>
    </rPh>
    <rPh sb="2" eb="3">
      <t>クニ</t>
    </rPh>
    <rPh sb="4" eb="6">
      <t>ギョルイ</t>
    </rPh>
    <rPh sb="6" eb="8">
      <t>セイサン</t>
    </rPh>
    <rPh sb="9" eb="10">
      <t>ササ</t>
    </rPh>
    <rPh sb="12" eb="14">
      <t>クロシオ</t>
    </rPh>
    <rPh sb="14" eb="17">
      <t>セイタイケイ</t>
    </rPh>
    <rPh sb="18" eb="20">
      <t>ヘンドウ</t>
    </rPh>
    <rPh sb="20" eb="22">
      <t>キコウ</t>
    </rPh>
    <rPh sb="23" eb="25">
      <t>カイメイ</t>
    </rPh>
    <phoneticPr fontId="5"/>
  </si>
  <si>
    <t>国立大学法人北海道大学</t>
    <rPh sb="0" eb="2">
      <t>コクリツ</t>
    </rPh>
    <rPh sb="2" eb="4">
      <t>ダイガク</t>
    </rPh>
    <rPh sb="4" eb="6">
      <t>ホウジン</t>
    </rPh>
    <rPh sb="6" eb="9">
      <t>ホッカイドウ</t>
    </rPh>
    <rPh sb="9" eb="11">
      <t>ダイガク</t>
    </rPh>
    <phoneticPr fontId="5"/>
  </si>
  <si>
    <t>国立大学法人長崎大学</t>
    <rPh sb="0" eb="2">
      <t>コクリツ</t>
    </rPh>
    <rPh sb="2" eb="4">
      <t>ダイガク</t>
    </rPh>
    <rPh sb="4" eb="6">
      <t>ホウジン</t>
    </rPh>
    <rPh sb="6" eb="8">
      <t>ナガサキ</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</si>
  <si>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</si>
  <si>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黒潮食物網動態機構の解明</t>
    <rPh sb="0" eb="2">
      <t>クロシオ</t>
    </rPh>
    <rPh sb="2" eb="5">
      <t>ショクモツモウ</t>
    </rPh>
    <rPh sb="5" eb="7">
      <t>ドウタイ</t>
    </rPh>
    <rPh sb="7" eb="9">
      <t>キコウ</t>
    </rPh>
    <rPh sb="10" eb="12">
      <t>カイメイ</t>
    </rPh>
    <phoneticPr fontId="5"/>
  </si>
  <si>
    <t>栄養塩3次元移流拡散過程のデータ解析および観測</t>
    <rPh sb="0" eb="3">
      <t>エイヨウエン</t>
    </rPh>
    <rPh sb="4" eb="6">
      <t>ジゲン</t>
    </rPh>
    <rPh sb="6" eb="8">
      <t>イリュウ</t>
    </rPh>
    <rPh sb="8" eb="10">
      <t>カクサン</t>
    </rPh>
    <rPh sb="10" eb="12">
      <t>カテイ</t>
    </rPh>
    <rPh sb="16" eb="18">
      <t>カイセキ</t>
    </rPh>
    <rPh sb="21" eb="23">
      <t>カンソク</t>
    </rPh>
    <phoneticPr fontId="5"/>
  </si>
  <si>
    <t>黒潮フロント域の栄養塩供給機構の調査</t>
    <rPh sb="0" eb="2">
      <t>クロシオ</t>
    </rPh>
    <rPh sb="6" eb="7">
      <t>イキ</t>
    </rPh>
    <rPh sb="8" eb="11">
      <t>エイヨウエン</t>
    </rPh>
    <rPh sb="11" eb="13">
      <t>キョウキュウ</t>
    </rPh>
    <rPh sb="13" eb="15">
      <t>キコウ</t>
    </rPh>
    <rPh sb="16" eb="18">
      <t>チョウサ</t>
    </rPh>
    <phoneticPr fontId="5"/>
  </si>
  <si>
    <t>黒潮域の生産力評価と変動要因の解明</t>
    <rPh sb="0" eb="2">
      <t>クロシオ</t>
    </rPh>
    <rPh sb="2" eb="3">
      <t>イキ</t>
    </rPh>
    <rPh sb="4" eb="7">
      <t>セイサンリョク</t>
    </rPh>
    <rPh sb="7" eb="9">
      <t>ヒョウカ</t>
    </rPh>
    <rPh sb="10" eb="12">
      <t>ヘンドウ</t>
    </rPh>
    <rPh sb="12" eb="14">
      <t>ヨウイン</t>
    </rPh>
    <rPh sb="15" eb="17">
      <t>カイメイ</t>
    </rPh>
    <phoneticPr fontId="5"/>
  </si>
  <si>
    <t>化学分析による栄養塩動態及び生物の同位体分析による食物網構造解析</t>
    <rPh sb="0" eb="2">
      <t>カガク</t>
    </rPh>
    <rPh sb="2" eb="4">
      <t>ブンセキ</t>
    </rPh>
    <rPh sb="7" eb="10">
      <t>エイヨウエン</t>
    </rPh>
    <rPh sb="10" eb="12">
      <t>ドウタイ</t>
    </rPh>
    <rPh sb="12" eb="13">
      <t>オヨ</t>
    </rPh>
    <rPh sb="14" eb="16">
      <t>セイブツ</t>
    </rPh>
    <rPh sb="17" eb="20">
      <t>ドウイタイ</t>
    </rPh>
    <rPh sb="20" eb="22">
      <t>ブンセキ</t>
    </rPh>
    <rPh sb="25" eb="28">
      <t>ショクモツモウ</t>
    </rPh>
    <rPh sb="28" eb="30">
      <t>コウゾウ</t>
    </rPh>
    <rPh sb="30" eb="32">
      <t>カイセキ</t>
    </rPh>
    <phoneticPr fontId="5"/>
  </si>
  <si>
    <t>動物プランクトン生産速度と制御機構の調査</t>
    <rPh sb="0" eb="2">
      <t>ドウブツ</t>
    </rPh>
    <rPh sb="8" eb="10">
      <t>セイサン</t>
    </rPh>
    <rPh sb="10" eb="12">
      <t>ソクド</t>
    </rPh>
    <rPh sb="13" eb="15">
      <t>セイギョ</t>
    </rPh>
    <rPh sb="15" eb="17">
      <t>キコウ</t>
    </rPh>
    <rPh sb="18" eb="20">
      <t>チョウサ</t>
    </rPh>
    <phoneticPr fontId="5"/>
  </si>
  <si>
    <t>国際会議出席にかかる旅費</t>
    <rPh sb="0" eb="2">
      <t>コクサイ</t>
    </rPh>
    <rPh sb="2" eb="4">
      <t>カイギ</t>
    </rPh>
    <rPh sb="4" eb="6">
      <t>シュッセキ</t>
    </rPh>
    <rPh sb="10" eb="12">
      <t>リョヒ</t>
    </rPh>
    <phoneticPr fontId="5"/>
  </si>
  <si>
    <t>借損料</t>
    <rPh sb="0" eb="3">
      <t>シャクソンリョウ</t>
    </rPh>
    <phoneticPr fontId="5"/>
  </si>
  <si>
    <t>レンタカー利用料等</t>
    <rPh sb="5" eb="8">
      <t>リヨウリョウ</t>
    </rPh>
    <rPh sb="8" eb="9">
      <t>トウ</t>
    </rPh>
    <phoneticPr fontId="5"/>
  </si>
  <si>
    <t>調査分析費用</t>
    <rPh sb="0" eb="2">
      <t>チョウサ</t>
    </rPh>
    <rPh sb="2" eb="4">
      <t>ブンセキ</t>
    </rPh>
    <rPh sb="4" eb="6">
      <t>ヒヨウ</t>
    </rPh>
    <phoneticPr fontId="5"/>
  </si>
  <si>
    <t>国際会議出席に係る旅費</t>
    <rPh sb="0" eb="2">
      <t>コクサイ</t>
    </rPh>
    <rPh sb="2" eb="4">
      <t>カイギ</t>
    </rPh>
    <rPh sb="4" eb="6">
      <t>シュッセキ</t>
    </rPh>
    <rPh sb="7" eb="8">
      <t>カカ</t>
    </rPh>
    <rPh sb="9" eb="11">
      <t>リョヒ</t>
    </rPh>
    <phoneticPr fontId="5"/>
  </si>
  <si>
    <t>－</t>
    <phoneticPr fontId="5"/>
  </si>
  <si>
    <t>本</t>
    <rPh sb="0" eb="1">
      <t>ホン</t>
    </rPh>
    <phoneticPr fontId="5"/>
  </si>
  <si>
    <t>-</t>
    <phoneticPr fontId="5"/>
  </si>
  <si>
    <t>本事業は海洋開発分科会における審議・報告書を踏まえたもので、我が国の海洋政策にとって必要性が高い。</t>
    <phoneticPr fontId="25"/>
  </si>
  <si>
    <t>本事業の課題は基礎研究の段階であり、民間企業による実施は困難である。</t>
    <phoneticPr fontId="25"/>
  </si>
  <si>
    <t>本事業は我が国における海洋生物資源の確保を確実にするためのもので国民の食生活を支える基礎技術となる重要なものであり、我が国の海洋政策にとって必要性が高い。</t>
    <rPh sb="0" eb="1">
      <t>ホン</t>
    </rPh>
    <rPh sb="1" eb="3">
      <t>ジギョウ</t>
    </rPh>
    <rPh sb="4" eb="5">
      <t>ワ</t>
    </rPh>
    <rPh sb="6" eb="7">
      <t>クニ</t>
    </rPh>
    <rPh sb="11" eb="15">
      <t>カイヨウセイブツ</t>
    </rPh>
    <rPh sb="15" eb="17">
      <t>シゲン</t>
    </rPh>
    <rPh sb="18" eb="20">
      <t>カクホ</t>
    </rPh>
    <rPh sb="21" eb="23">
      <t>カクジツ</t>
    </rPh>
    <rPh sb="32" eb="34">
      <t>コクミン</t>
    </rPh>
    <rPh sb="35" eb="38">
      <t>ショクセイカツ</t>
    </rPh>
    <rPh sb="39" eb="40">
      <t>ササ</t>
    </rPh>
    <rPh sb="42" eb="44">
      <t>キソ</t>
    </rPh>
    <rPh sb="44" eb="46">
      <t>ギジュツ</t>
    </rPh>
    <rPh sb="49" eb="51">
      <t>ジュウヨウ</t>
    </rPh>
    <phoneticPr fontId="25"/>
  </si>
  <si>
    <t>本事業の研究課題採択にあたっては、外部評価委員会において研究課題の審査を行い、支出先（契約先）や研究内容等を決定している。</t>
    <rPh sb="0" eb="1">
      <t>ホン</t>
    </rPh>
    <rPh sb="1" eb="3">
      <t>ジギョウ</t>
    </rPh>
    <rPh sb="4" eb="6">
      <t>ケンキュウ</t>
    </rPh>
    <rPh sb="6" eb="8">
      <t>カダイ</t>
    </rPh>
    <rPh sb="8" eb="10">
      <t>サイタク</t>
    </rPh>
    <rPh sb="17" eb="19">
      <t>ガイブ</t>
    </rPh>
    <rPh sb="19" eb="21">
      <t>ヒョウカ</t>
    </rPh>
    <rPh sb="21" eb="24">
      <t>イインカイ</t>
    </rPh>
    <rPh sb="28" eb="30">
      <t>ケンキュウ</t>
    </rPh>
    <rPh sb="30" eb="32">
      <t>カダイ</t>
    </rPh>
    <rPh sb="33" eb="35">
      <t>シンサ</t>
    </rPh>
    <rPh sb="36" eb="37">
      <t>オコナ</t>
    </rPh>
    <rPh sb="39" eb="42">
      <t>シシュツサキ</t>
    </rPh>
    <rPh sb="43" eb="46">
      <t>ケイヤクサキ</t>
    </rPh>
    <rPh sb="48" eb="50">
      <t>ケンキュウ</t>
    </rPh>
    <rPh sb="54" eb="56">
      <t>ケッテイ</t>
    </rPh>
    <phoneticPr fontId="5"/>
  </si>
  <si>
    <t>本事業の研究課題採択にあたっては、外部評価委員会において研究課題の審査を行い、支出先（契約先）や研究内容等を決定している。</t>
    <phoneticPr fontId="2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</si>
  <si>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2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</si>
  <si>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25"/>
  </si>
  <si>
    <t>外部評価委員会において、事業の事前・中間・事後の各段階で、各課題を専門的見地から評価している</t>
    <rPh sb="0" eb="2">
      <t>ガイブ</t>
    </rPh>
    <rPh sb="2" eb="4">
      <t>ヒョウカ</t>
    </rPh>
    <rPh sb="4" eb="7">
      <t>イインカイ</t>
    </rPh>
    <rPh sb="12" eb="14">
      <t>ジギョウ</t>
    </rPh>
    <rPh sb="15" eb="17">
      <t>ジゼン</t>
    </rPh>
    <rPh sb="18" eb="20">
      <t>チュウカン</t>
    </rPh>
    <rPh sb="21" eb="23">
      <t>ジゴ</t>
    </rPh>
    <rPh sb="24" eb="27">
      <t>カクダンカイ</t>
    </rPh>
    <rPh sb="29" eb="30">
      <t>カク</t>
    </rPh>
    <rPh sb="30" eb="32">
      <t>カダイ</t>
    </rPh>
    <rPh sb="33" eb="36">
      <t>センモンテキ</t>
    </rPh>
    <rPh sb="36" eb="38">
      <t>ケンチ</t>
    </rPh>
    <rPh sb="40" eb="42">
      <t>ヒョウカ</t>
    </rPh>
    <phoneticPr fontId="5"/>
  </si>
  <si>
    <t>プログラムディレクターを指名し、各課題の進捗状況を把握し、各実施機関へ助言・指導を行わせるなど、実効性の向上に取り組んでいる。</t>
    <phoneticPr fontId="25"/>
  </si>
  <si>
    <t>小型の代理親魚を用いたクロマグロの受精卵作成について移植効率の向上等の成果があったほか、海洋生物の資源量予測に資する生態系や物理・化学プロセスの一部が明らかになるなどの成果が出ており、計画どおり進捗し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</si>
  <si>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</si>
  <si>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海洋生物資源の安定的・持続的供給を可能とするための手法開発に資する掲載論文数により定量的な評価を行う。</t>
    <rPh sb="30" eb="31">
      <t>シ</t>
    </rPh>
    <phoneticPr fontId="5"/>
  </si>
  <si>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研究開発を実施し、これらの課題解決を図る。</t>
    <rPh sb="0" eb="2">
      <t>キンネン</t>
    </rPh>
    <rPh sb="3" eb="5">
      <t>チキュウ</t>
    </rPh>
    <rPh sb="5" eb="7">
      <t>カンキョウ</t>
    </rPh>
    <rPh sb="8" eb="10">
      <t>ヘンドウ</t>
    </rPh>
    <rPh sb="13" eb="17">
      <t>カイヨウセイブツ</t>
    </rPh>
    <rPh sb="17" eb="19">
      <t>シゲン</t>
    </rPh>
    <rPh sb="21" eb="23">
      <t>エイキョウ</t>
    </rPh>
    <rPh sb="24" eb="26">
      <t>ランカク</t>
    </rPh>
    <rPh sb="27" eb="28">
      <t>トモナ</t>
    </rPh>
    <rPh sb="29" eb="31">
      <t>ギョカク</t>
    </rPh>
    <rPh sb="31" eb="33">
      <t>セイゲン</t>
    </rPh>
    <rPh sb="33" eb="34">
      <t>トウ</t>
    </rPh>
    <rPh sb="35" eb="37">
      <t>モンダイ</t>
    </rPh>
    <rPh sb="38" eb="41">
      <t>ケンザイカ</t>
    </rPh>
    <rPh sb="43" eb="47">
      <t>カイヨウセイブツ</t>
    </rPh>
    <rPh sb="47" eb="49">
      <t>シゲン</t>
    </rPh>
    <rPh sb="50" eb="53">
      <t>アンテイテキ</t>
    </rPh>
    <rPh sb="54" eb="57">
      <t>ジゾクテキ</t>
    </rPh>
    <rPh sb="58" eb="60">
      <t>キョウキュウ</t>
    </rPh>
    <rPh sb="61" eb="63">
      <t>キッキン</t>
    </rPh>
    <rPh sb="64" eb="66">
      <t>カダイ</t>
    </rPh>
    <rPh sb="78" eb="81">
      <t>ゾウヨウショク</t>
    </rPh>
    <rPh sb="81" eb="83">
      <t>ギジュツ</t>
    </rPh>
    <rPh sb="89" eb="93">
      <t>カイヨウセイブツ</t>
    </rPh>
    <rPh sb="94" eb="96">
      <t>セイリ</t>
    </rPh>
    <rPh sb="96" eb="98">
      <t>キノウ</t>
    </rPh>
    <rPh sb="99" eb="101">
      <t>カイメイ</t>
    </rPh>
    <rPh sb="103" eb="106">
      <t>セイサンセイ</t>
    </rPh>
    <rPh sb="107" eb="109">
      <t>コウジョウ</t>
    </rPh>
    <rPh sb="115" eb="117">
      <t>ジュウヨウ</t>
    </rPh>
    <rPh sb="118" eb="120">
      <t>カダイ</t>
    </rPh>
    <rPh sb="129" eb="131">
      <t>イッポウ</t>
    </rPh>
    <rPh sb="133" eb="135">
      <t>セイカク</t>
    </rPh>
    <rPh sb="136" eb="139">
      <t>シゲンリョウ</t>
    </rPh>
    <rPh sb="139" eb="141">
      <t>ヨソク</t>
    </rPh>
    <rPh sb="142" eb="143">
      <t>オコナ</t>
    </rPh>
    <rPh sb="155" eb="158">
      <t>ソウゴウテキ</t>
    </rPh>
    <rPh sb="159" eb="161">
      <t>カイメイ</t>
    </rPh>
    <rPh sb="166" eb="168">
      <t>ヒツヨウ</t>
    </rPh>
    <rPh sb="168" eb="171">
      <t>フカケツ</t>
    </rPh>
    <rPh sb="176" eb="180">
      <t>カイヨウセイブツ</t>
    </rPh>
    <rPh sb="180" eb="182">
      <t>シゲン</t>
    </rPh>
    <rPh sb="183" eb="185">
      <t>ブンプ</t>
    </rPh>
    <rPh sb="186" eb="188">
      <t>ヘンドウ</t>
    </rPh>
    <rPh sb="194" eb="197">
      <t>ミカイメイ</t>
    </rPh>
    <rPh sb="198" eb="200">
      <t>ブブン</t>
    </rPh>
    <rPh sb="201" eb="202">
      <t>オオ</t>
    </rPh>
    <rPh sb="208" eb="211">
      <t>ダイガクトウ</t>
    </rPh>
    <rPh sb="212" eb="213">
      <t>ユウ</t>
    </rPh>
    <rPh sb="215" eb="217">
      <t>ケンキュウ</t>
    </rPh>
    <rPh sb="217" eb="219">
      <t>シュホウ</t>
    </rPh>
    <rPh sb="220" eb="222">
      <t>ギジュツ</t>
    </rPh>
    <rPh sb="223" eb="224">
      <t>カク</t>
    </rPh>
    <rPh sb="228" eb="230">
      <t>カンケイ</t>
    </rPh>
    <rPh sb="230" eb="232">
      <t>キカン</t>
    </rPh>
    <rPh sb="233" eb="235">
      <t>レンケイ</t>
    </rPh>
    <rPh sb="236" eb="237">
      <t>ウエ</t>
    </rPh>
    <rPh sb="237" eb="241">
      <t>ケンキュウカイハツ</t>
    </rPh>
    <rPh sb="242" eb="244">
      <t>ジッシ</t>
    </rPh>
    <rPh sb="250" eb="252">
      <t>カダイ</t>
    </rPh>
    <rPh sb="252" eb="254">
      <t>カイケツ</t>
    </rPh>
    <rPh sb="255" eb="256">
      <t>ハカ</t>
    </rPh>
    <phoneticPr fontId="5"/>
  </si>
  <si>
    <t>掲載論文数
※年度毎の目標値として、前年の成果実績を用いている。</t>
    <rPh sb="8" eb="10">
      <t>ネンド</t>
    </rPh>
    <rPh sb="10" eb="11">
      <t>ゴト</t>
    </rPh>
    <rPh sb="12" eb="15">
      <t>モクヒョウチ</t>
    </rPh>
    <rPh sb="19" eb="21">
      <t>ゼンネン</t>
    </rPh>
    <rPh sb="22" eb="24">
      <t>セイカ</t>
    </rPh>
    <rPh sb="24" eb="26">
      <t>ジッセキ</t>
    </rPh>
    <rPh sb="27" eb="28">
      <t>モチ</t>
    </rPh>
    <phoneticPr fontId="5"/>
  </si>
  <si>
    <t>B-3. 国立研究開発法人水産総合研究センター</t>
    <rPh sb="5" eb="7">
      <t>コクリツ</t>
    </rPh>
    <rPh sb="7" eb="9">
      <t>ケンキュウ</t>
    </rPh>
    <rPh sb="9" eb="11">
      <t>カイハツ</t>
    </rPh>
    <rPh sb="11" eb="13">
      <t>ホウジン</t>
    </rPh>
    <rPh sb="13" eb="15">
      <t>スイサン</t>
    </rPh>
    <rPh sb="15" eb="17">
      <t>ソウゴウ</t>
    </rPh>
    <rPh sb="17" eb="19">
      <t>ケンキュウ</t>
    </rPh>
    <phoneticPr fontId="5"/>
  </si>
  <si>
    <t>C. 国立研究開発法人水産総合研究センター</t>
    <rPh sb="3" eb="5">
      <t>コクリツ</t>
    </rPh>
    <rPh sb="5" eb="7">
      <t>ケンキュウ</t>
    </rPh>
    <rPh sb="7" eb="9">
      <t>カイハツ</t>
    </rPh>
    <rPh sb="9" eb="11">
      <t>ホウジン</t>
    </rPh>
    <rPh sb="11" eb="13">
      <t>スイサン</t>
    </rPh>
    <rPh sb="13" eb="15">
      <t>ソウゴウ</t>
    </rPh>
    <rPh sb="15" eb="17">
      <t>ケンキュウ</t>
    </rPh>
    <phoneticPr fontId="5"/>
  </si>
  <si>
    <t>再委託（国立大学法人京都大学、国立大学法人香川大学、国立研究開発法人水産総合研究センター）</t>
    <rPh sb="0" eb="3">
      <t>サイイタク</t>
    </rPh>
    <rPh sb="4" eb="6">
      <t>コクリツ</t>
    </rPh>
    <rPh sb="6" eb="8">
      <t>ダイガク</t>
    </rPh>
    <rPh sb="8" eb="10">
      <t>ホウジン</t>
    </rPh>
    <rPh sb="10" eb="12">
      <t>キョウト</t>
    </rPh>
    <rPh sb="12" eb="14">
      <t>ダイガク</t>
    </rPh>
    <rPh sb="15" eb="17">
      <t>コクリツ</t>
    </rPh>
    <rPh sb="17" eb="19">
      <t>ダイガク</t>
    </rPh>
    <rPh sb="19" eb="21">
      <t>ホウジン</t>
    </rPh>
    <rPh sb="21" eb="23">
      <t>カガワ</t>
    </rPh>
    <rPh sb="23" eb="25">
      <t>ダイガク</t>
    </rPh>
    <rPh sb="26" eb="28">
      <t>コクリツ</t>
    </rPh>
    <rPh sb="28" eb="30">
      <t>ケンキュウ</t>
    </rPh>
    <rPh sb="30" eb="32">
      <t>カイハツ</t>
    </rPh>
    <rPh sb="32" eb="34">
      <t>ホウジン</t>
    </rPh>
    <rPh sb="34" eb="36">
      <t>スイサン</t>
    </rPh>
    <rPh sb="36" eb="38">
      <t>ソウゴウ</t>
    </rPh>
    <rPh sb="38" eb="40">
      <t>ケンキュウ</t>
    </rPh>
    <phoneticPr fontId="5"/>
  </si>
  <si>
    <t>国立研究開発法人水産総合研究センター</t>
    <rPh sb="0" eb="2">
      <t>コクリツ</t>
    </rPh>
    <rPh sb="2" eb="4">
      <t>ケンキュウ</t>
    </rPh>
    <rPh sb="4" eb="6">
      <t>カイハツ</t>
    </rPh>
    <rPh sb="6" eb="8">
      <t>ホウジン</t>
    </rPh>
    <rPh sb="8" eb="10">
      <t>スイサン</t>
    </rPh>
    <rPh sb="10" eb="12">
      <t>ソウゴウ</t>
    </rPh>
    <rPh sb="12" eb="14">
      <t>ケンキュウ</t>
    </rPh>
    <phoneticPr fontId="5"/>
  </si>
  <si>
    <t>国公私立大学、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とくに重要な海域である沿岸域及び黒潮域において、複雑に相互作用する生態系の変動機構を解明し、海洋生物資源量の予測手法の高度化を目指す研究を実施する。研究期間は最長１０年で５年目終了時に以降の継続可否を審議する中間評価を実施する。</t>
    <rPh sb="0" eb="4">
      <t>コッコウシリツ</t>
    </rPh>
    <rPh sb="4" eb="6">
      <t>ダイガク</t>
    </rPh>
    <rPh sb="7" eb="9">
      <t>コクリツ</t>
    </rPh>
    <rPh sb="9" eb="11">
      <t>ケンキュウ</t>
    </rPh>
    <rPh sb="11" eb="13">
      <t>カイハツ</t>
    </rPh>
    <rPh sb="13" eb="15">
      <t>ホウジン</t>
    </rPh>
    <rPh sb="16" eb="18">
      <t>ミンカン</t>
    </rPh>
    <rPh sb="18" eb="20">
      <t>キギョウ</t>
    </rPh>
    <rPh sb="20" eb="21">
      <t>トウ</t>
    </rPh>
    <rPh sb="22" eb="24">
      <t>タイショウ</t>
    </rPh>
    <rPh sb="25" eb="27">
      <t>コウボ</t>
    </rPh>
    <rPh sb="28" eb="29">
      <t>オコナ</t>
    </rPh>
    <rPh sb="31" eb="33">
      <t>ガイブ</t>
    </rPh>
    <rPh sb="33" eb="36">
      <t>ユウシキシャ</t>
    </rPh>
    <rPh sb="39" eb="41">
      <t>シンサ</t>
    </rPh>
    <rPh sb="42" eb="43">
      <t>ヘ</t>
    </rPh>
    <rPh sb="44" eb="46">
      <t>ケンキュウ</t>
    </rPh>
    <rPh sb="46" eb="48">
      <t>カダイ</t>
    </rPh>
    <rPh sb="49" eb="51">
      <t>センテイ</t>
    </rPh>
    <rPh sb="53" eb="54">
      <t>ノチ</t>
    </rPh>
    <rPh sb="55" eb="57">
      <t>サイタク</t>
    </rPh>
    <rPh sb="57" eb="59">
      <t>キカン</t>
    </rPh>
    <rPh sb="60" eb="62">
      <t>イタク</t>
    </rPh>
    <rPh sb="62" eb="64">
      <t>ケンキュウ</t>
    </rPh>
    <rPh sb="64" eb="66">
      <t>ケイヤク</t>
    </rPh>
    <rPh sb="67" eb="68">
      <t>ムス</t>
    </rPh>
    <rPh sb="70" eb="74">
      <t>カイヨウセイブツ</t>
    </rPh>
    <rPh sb="75" eb="77">
      <t>セイリ</t>
    </rPh>
    <rPh sb="77" eb="79">
      <t>キノウ</t>
    </rPh>
    <rPh sb="80" eb="82">
      <t>カイメイ</t>
    </rPh>
    <rPh sb="84" eb="87">
      <t>カクシンテキ</t>
    </rPh>
    <rPh sb="88" eb="90">
      <t>セイサン</t>
    </rPh>
    <rPh sb="95" eb="97">
      <t>ケンキュウ</t>
    </rPh>
    <rPh sb="97" eb="99">
      <t>カイハツ</t>
    </rPh>
    <rPh sb="105" eb="106">
      <t>オヨ</t>
    </rPh>
    <rPh sb="107" eb="111">
      <t>カイヨウセイブツ</t>
    </rPh>
    <rPh sb="112" eb="114">
      <t>セイカク</t>
    </rPh>
    <rPh sb="115" eb="118">
      <t>シゲンリョウ</t>
    </rPh>
    <rPh sb="118" eb="120">
      <t>ヨソク</t>
    </rPh>
    <rPh sb="121" eb="122">
      <t>オコナ</t>
    </rPh>
    <rPh sb="126" eb="129">
      <t>セイタイケイ</t>
    </rPh>
    <rPh sb="130" eb="133">
      <t>ソウゴウテキ</t>
    </rPh>
    <rPh sb="134" eb="136">
      <t>カイメイ</t>
    </rPh>
    <rPh sb="138" eb="140">
      <t>ケンキュウ</t>
    </rPh>
    <rPh sb="140" eb="142">
      <t>カイハツ</t>
    </rPh>
    <rPh sb="149" eb="151">
      <t>ジッシ</t>
    </rPh>
    <rPh sb="161" eb="164">
      <t>セイサンセイ</t>
    </rPh>
    <rPh sb="165" eb="166">
      <t>タカ</t>
    </rPh>
    <rPh sb="168" eb="169">
      <t>ワ</t>
    </rPh>
    <rPh sb="170" eb="171">
      <t>クニ</t>
    </rPh>
    <rPh sb="172" eb="174">
      <t>ギョギョウ</t>
    </rPh>
    <rPh sb="175" eb="176">
      <t>カン</t>
    </rPh>
    <rPh sb="181" eb="183">
      <t>ジュウヨウ</t>
    </rPh>
    <rPh sb="184" eb="186">
      <t>カイイキ</t>
    </rPh>
    <rPh sb="189" eb="192">
      <t>エンガンイキ</t>
    </rPh>
    <rPh sb="192" eb="193">
      <t>オヨ</t>
    </rPh>
    <rPh sb="194" eb="196">
      <t>クロシオ</t>
    </rPh>
    <rPh sb="196" eb="197">
      <t>イキ</t>
    </rPh>
    <rPh sb="202" eb="204">
      <t>フクザツ</t>
    </rPh>
    <rPh sb="205" eb="207">
      <t>ソウゴ</t>
    </rPh>
    <rPh sb="207" eb="209">
      <t>サヨウ</t>
    </rPh>
    <rPh sb="211" eb="214">
      <t>セイタイケイ</t>
    </rPh>
    <rPh sb="215" eb="217">
      <t>ヘンドウ</t>
    </rPh>
    <rPh sb="217" eb="219">
      <t>キコウ</t>
    </rPh>
    <rPh sb="220" eb="222">
      <t>カイメイ</t>
    </rPh>
    <rPh sb="224" eb="228">
      <t>カイヨウセイブツ</t>
    </rPh>
    <rPh sb="228" eb="231">
      <t>シゲンリョウ</t>
    </rPh>
    <rPh sb="232" eb="234">
      <t>ヨソク</t>
    </rPh>
    <rPh sb="234" eb="236">
      <t>シュホウ</t>
    </rPh>
    <rPh sb="237" eb="240">
      <t>コウドカ</t>
    </rPh>
    <rPh sb="241" eb="243">
      <t>メザ</t>
    </rPh>
    <rPh sb="244" eb="246">
      <t>ケンキュウ</t>
    </rPh>
    <rPh sb="247" eb="249">
      <t>ジッシ</t>
    </rPh>
    <rPh sb="252" eb="254">
      <t>ケンキュウ</t>
    </rPh>
    <rPh sb="254" eb="256">
      <t>キカン</t>
    </rPh>
    <rPh sb="257" eb="259">
      <t>サイチョウ</t>
    </rPh>
    <rPh sb="261" eb="262">
      <t>ネン</t>
    </rPh>
    <rPh sb="264" eb="266">
      <t>ネンメ</t>
    </rPh>
    <rPh sb="266" eb="269">
      <t>シュウリョウジ</t>
    </rPh>
    <rPh sb="270" eb="272">
      <t>イコウ</t>
    </rPh>
    <rPh sb="273" eb="275">
      <t>ケイゾク</t>
    </rPh>
    <rPh sb="275" eb="277">
      <t>カヒ</t>
    </rPh>
    <rPh sb="278" eb="280">
      <t>シンギ</t>
    </rPh>
    <rPh sb="282" eb="284">
      <t>チュウカン</t>
    </rPh>
    <rPh sb="284" eb="286">
      <t>ヒョウカ</t>
    </rPh>
    <rPh sb="287" eb="289">
      <t>ジッシ</t>
    </rPh>
    <phoneticPr fontId="5"/>
  </si>
  <si>
    <t>「新しい日本のための優先課題推進枠」20百万円</t>
    <phoneticPr fontId="5"/>
  </si>
  <si>
    <t>執行等改善</t>
  </si>
  <si>
    <t>※外部有識者による点検対象外</t>
    <rPh sb="1" eb="3">
      <t>ガイブ</t>
    </rPh>
    <rPh sb="3" eb="6">
      <t>ユウシキシャ</t>
    </rPh>
    <rPh sb="9" eb="11">
      <t>テンケン</t>
    </rPh>
    <rPh sb="11" eb="14">
      <t>タイショウガイ</t>
    </rPh>
    <phoneticPr fontId="5"/>
  </si>
  <si>
    <t>１．事業評価の観点：この事業は、大学等が有する研究手法や技術を核として、関係機関と連携の上、これらの課題を解決するための研究開発を実施する事業であり、契約の競争性・公平性の観点から検証を行った。
２．所見：本事業の研究課題採択にあたっては、外部評価委員会において研究課題の審査を行い、支出先（契約先）や研究内容等を決定しているが、委託額の適正化やコスト削減に留意すべきである。</t>
    <phoneticPr fontId="5"/>
  </si>
  <si>
    <t>本事業の実施にあたっては、事業の実施方法について計画的、効率的な予算執行を実施することと併せて、コストの縮減を図るよう努めることとする。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</si>
</sst>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0" xfId="0" applyFont="1" applyFill="1" applyBorder="1" applyAlignment="1" applyProtection="1">
      <alignmen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70" xfId="0" applyFont="1" applyFill="1" applyBorder="1" applyAlignment="1" applyProtection="1">
      <alignment vertical="center" wrapText="1"/>
      <protection locked="0"/>
    </xf>
    <xf numFmtId="0" fontId="0" fillId="5" borderId="71" xfId="0" applyFont="1" applyFill="1" applyBorder="1" applyAlignment="1" applyProtection="1">
      <alignment vertical="center" wrapText="1"/>
      <protection locked="0"/>
    </xf>
    <xf numFmtId="0" fontId="0" fillId="5" borderId="9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0" fillId="5" borderId="99"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104775</xdr:rowOff>
        </xdr:from>
        <xdr:to>
          <xdr:col>44</xdr:col>
          <xdr:colOff>114300</xdr:colOff>
          <xdr:row>229</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310</xdr:row>
          <xdr:rowOff>19050</xdr:rowOff>
        </xdr:from>
        <xdr:to>
          <xdr:col>44</xdr:col>
          <xdr:colOff>114300</xdr:colOff>
          <xdr:row>310</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47065</xdr:colOff>
      <xdr:row>149</xdr:row>
      <xdr:rowOff>235323</xdr:rowOff>
    </xdr:from>
    <xdr:to>
      <xdr:col>28</xdr:col>
      <xdr:colOff>47065</xdr:colOff>
      <xdr:row>151</xdr:row>
      <xdr:rowOff>93009</xdr:rowOff>
    </xdr:to>
    <xdr:sp macro="" textlink="">
      <xdr:nvSpPr>
        <xdr:cNvPr id="5" name="Line 440"/>
        <xdr:cNvSpPr>
          <a:spLocks noChangeShapeType="1"/>
        </xdr:cNvSpPr>
      </xdr:nvSpPr>
      <xdr:spPr bwMode="auto">
        <a:xfrm flipH="1" flipV="1">
          <a:off x="5381065" y="34648588"/>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78068</xdr:colOff>
      <xdr:row>145</xdr:row>
      <xdr:rowOff>295835</xdr:rowOff>
    </xdr:from>
    <xdr:to>
      <xdr:col>21</xdr:col>
      <xdr:colOff>45944</xdr:colOff>
      <xdr:row>146</xdr:row>
      <xdr:rowOff>90207</xdr:rowOff>
    </xdr:to>
    <xdr:sp macro="" textlink="">
      <xdr:nvSpPr>
        <xdr:cNvPr id="6" name="Rectangle 441"/>
        <xdr:cNvSpPr>
          <a:spLocks noChangeArrowheads="1"/>
        </xdr:cNvSpPr>
      </xdr:nvSpPr>
      <xdr:spPr bwMode="auto">
        <a:xfrm>
          <a:off x="3126068" y="33319570"/>
          <a:ext cx="920376" cy="14175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23</xdr:col>
      <xdr:colOff>75640</xdr:colOff>
      <xdr:row>146</xdr:row>
      <xdr:rowOff>115418</xdr:rowOff>
    </xdr:from>
    <xdr:to>
      <xdr:col>35</xdr:col>
      <xdr:colOff>100293</xdr:colOff>
      <xdr:row>149</xdr:row>
      <xdr:rowOff>236443</xdr:rowOff>
    </xdr:to>
    <xdr:sp macro="" textlink="">
      <xdr:nvSpPr>
        <xdr:cNvPr id="7" name="Rectangle 442"/>
        <xdr:cNvSpPr>
          <a:spLocks noChangeArrowheads="1"/>
        </xdr:cNvSpPr>
      </xdr:nvSpPr>
      <xdr:spPr bwMode="auto">
        <a:xfrm>
          <a:off x="4457140" y="33486536"/>
          <a:ext cx="2310653" cy="1163172"/>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：沿岸海域複合生態系の変動機構に基づく生物資源生産力の再生・保全と持続的利用に関する研究</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（国大法人）東京大学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＜５０．７百万円＞</a:t>
          </a:r>
          <a:endParaRPr lang="ja-JP" altLang="en-US"/>
        </a:p>
      </xdr:txBody>
    </xdr:sp>
    <xdr:clientData/>
  </xdr:twoCellAnchor>
  <xdr:twoCellAnchor>
    <xdr:from>
      <xdr:col>12</xdr:col>
      <xdr:colOff>11585</xdr:colOff>
      <xdr:row>152</xdr:row>
      <xdr:rowOff>242045</xdr:rowOff>
    </xdr:from>
    <xdr:to>
      <xdr:col>20</xdr:col>
      <xdr:colOff>93388</xdr:colOff>
      <xdr:row>156</xdr:row>
      <xdr:rowOff>258856</xdr:rowOff>
    </xdr:to>
    <xdr:sp macro="" textlink="">
      <xdr:nvSpPr>
        <xdr:cNvPr id="8" name="Rectangle 443"/>
        <xdr:cNvSpPr>
          <a:spLocks noChangeArrowheads="1"/>
        </xdr:cNvSpPr>
      </xdr:nvSpPr>
      <xdr:spPr bwMode="auto">
        <a:xfrm>
          <a:off x="2297585" y="35697457"/>
          <a:ext cx="1605803" cy="1406340"/>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-1：河口－砂浜－岩礁藻場における資源生産生態の解明と複合生態系の統合評価</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（国大法人）京都大学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＜１３．５百万円＞</a:t>
          </a:r>
          <a:endParaRPr lang="ja-JP" altLang="en-US"/>
        </a:p>
      </xdr:txBody>
    </xdr:sp>
    <xdr:clientData/>
  </xdr:twoCellAnchor>
  <xdr:twoCellAnchor>
    <xdr:from>
      <xdr:col>29</xdr:col>
      <xdr:colOff>98991</xdr:colOff>
      <xdr:row>152</xdr:row>
      <xdr:rowOff>242046</xdr:rowOff>
    </xdr:from>
    <xdr:to>
      <xdr:col>38</xdr:col>
      <xdr:colOff>162485</xdr:colOff>
      <xdr:row>156</xdr:row>
      <xdr:rowOff>247650</xdr:rowOff>
    </xdr:to>
    <xdr:sp macro="" textlink="">
      <xdr:nvSpPr>
        <xdr:cNvPr id="9" name="Rectangle 445"/>
        <xdr:cNvSpPr>
          <a:spLocks noChangeArrowheads="1"/>
        </xdr:cNvSpPr>
      </xdr:nvSpPr>
      <xdr:spPr bwMode="auto">
        <a:xfrm>
          <a:off x="5623491" y="35697458"/>
          <a:ext cx="1777994" cy="1395133"/>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-3：津波による大規模攪乱を受けた沿岸複合生態系の回復過程の把握および生物資源生産力の持続的利用に関する研究</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（研）水産総合研究センター</a:t>
          </a:r>
        </a:p>
        <a:p>
          <a:pPr algn="l" rtl="0">
            <a:lnSpc>
              <a:spcPts val="1100"/>
            </a:lnSpc>
            <a:defRPr sz="1000"/>
          </a:pPr>
          <a:r>
            <a:rPr lang="ja-JP" altLang="en-US" sz="1000" b="0" i="0" u="none" strike="noStrike" baseline="0">
              <a:solidFill>
                <a:srgbClr val="000000"/>
              </a:solidFill>
              <a:latin typeface="ＭＳ Ｐゴシック"/>
              <a:ea typeface="ＭＳ Ｐゴシック"/>
            </a:rPr>
            <a:t>　　　＜９．２百万円＞</a:t>
          </a:r>
          <a:endParaRPr lang="ja-JP" altLang="en-US"/>
        </a:p>
      </xdr:txBody>
    </xdr:sp>
    <xdr:clientData/>
  </xdr:twoCellAnchor>
  <xdr:twoCellAnchor>
    <xdr:from>
      <xdr:col>18</xdr:col>
      <xdr:colOff>151840</xdr:colOff>
      <xdr:row>145</xdr:row>
      <xdr:rowOff>110378</xdr:rowOff>
    </xdr:from>
    <xdr:to>
      <xdr:col>40</xdr:col>
      <xdr:colOff>66115</xdr:colOff>
      <xdr:row>145</xdr:row>
      <xdr:rowOff>110378</xdr:rowOff>
    </xdr:to>
    <xdr:sp macro="" textlink="">
      <xdr:nvSpPr>
        <xdr:cNvPr id="10" name="Line 447"/>
        <xdr:cNvSpPr>
          <a:spLocks noChangeShapeType="1"/>
        </xdr:cNvSpPr>
      </xdr:nvSpPr>
      <xdr:spPr bwMode="auto">
        <a:xfrm flipV="1">
          <a:off x="3580840" y="33134113"/>
          <a:ext cx="410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94690</xdr:colOff>
      <xdr:row>145</xdr:row>
      <xdr:rowOff>110378</xdr:rowOff>
    </xdr:from>
    <xdr:to>
      <xdr:col>28</xdr:col>
      <xdr:colOff>94690</xdr:colOff>
      <xdr:row>146</xdr:row>
      <xdr:rowOff>48745</xdr:rowOff>
    </xdr:to>
    <xdr:sp macro="" textlink="">
      <xdr:nvSpPr>
        <xdr:cNvPr id="11" name="Line 450"/>
        <xdr:cNvSpPr>
          <a:spLocks noChangeShapeType="1"/>
        </xdr:cNvSpPr>
      </xdr:nvSpPr>
      <xdr:spPr bwMode="auto">
        <a:xfrm>
          <a:off x="5428690" y="33134113"/>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142315</xdr:colOff>
      <xdr:row>151</xdr:row>
      <xdr:rowOff>93009</xdr:rowOff>
    </xdr:from>
    <xdr:to>
      <xdr:col>24</xdr:col>
      <xdr:colOff>142315</xdr:colOff>
      <xdr:row>152</xdr:row>
      <xdr:rowOff>50426</xdr:rowOff>
    </xdr:to>
    <xdr:sp macro="" textlink="">
      <xdr:nvSpPr>
        <xdr:cNvPr id="12" name="Line 452"/>
        <xdr:cNvSpPr>
          <a:spLocks noChangeShapeType="1"/>
        </xdr:cNvSpPr>
      </xdr:nvSpPr>
      <xdr:spPr bwMode="auto">
        <a:xfrm flipH="1">
          <a:off x="4714315" y="35201038"/>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180415</xdr:colOff>
      <xdr:row>151</xdr:row>
      <xdr:rowOff>102534</xdr:rowOff>
    </xdr:from>
    <xdr:to>
      <xdr:col>32</xdr:col>
      <xdr:colOff>161365</xdr:colOff>
      <xdr:row>151</xdr:row>
      <xdr:rowOff>102534</xdr:rowOff>
    </xdr:to>
    <xdr:sp macro="" textlink="">
      <xdr:nvSpPr>
        <xdr:cNvPr id="13" name="Line 453"/>
        <xdr:cNvSpPr>
          <a:spLocks noChangeShapeType="1"/>
        </xdr:cNvSpPr>
      </xdr:nvSpPr>
      <xdr:spPr bwMode="auto">
        <a:xfrm flipV="1">
          <a:off x="3037915" y="35210563"/>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161365</xdr:colOff>
      <xdr:row>151</xdr:row>
      <xdr:rowOff>93009</xdr:rowOff>
    </xdr:from>
    <xdr:to>
      <xdr:col>32</xdr:col>
      <xdr:colOff>161365</xdr:colOff>
      <xdr:row>152</xdr:row>
      <xdr:rowOff>50426</xdr:rowOff>
    </xdr:to>
    <xdr:sp macro="" textlink="">
      <xdr:nvSpPr>
        <xdr:cNvPr id="14" name="Line 454"/>
        <xdr:cNvSpPr>
          <a:spLocks noChangeShapeType="1"/>
        </xdr:cNvSpPr>
      </xdr:nvSpPr>
      <xdr:spPr bwMode="auto">
        <a:xfrm flipH="1">
          <a:off x="6257365" y="35201038"/>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170890</xdr:colOff>
      <xdr:row>151</xdr:row>
      <xdr:rowOff>93009</xdr:rowOff>
    </xdr:from>
    <xdr:to>
      <xdr:col>15</xdr:col>
      <xdr:colOff>170890</xdr:colOff>
      <xdr:row>152</xdr:row>
      <xdr:rowOff>50426</xdr:rowOff>
    </xdr:to>
    <xdr:sp macro="" textlink="">
      <xdr:nvSpPr>
        <xdr:cNvPr id="15" name="Line 455"/>
        <xdr:cNvSpPr>
          <a:spLocks noChangeShapeType="1"/>
        </xdr:cNvSpPr>
      </xdr:nvSpPr>
      <xdr:spPr bwMode="auto">
        <a:xfrm flipH="1">
          <a:off x="3028390" y="35201038"/>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40715</xdr:colOff>
      <xdr:row>145</xdr:row>
      <xdr:rowOff>266141</xdr:rowOff>
    </xdr:from>
    <xdr:to>
      <xdr:col>30</xdr:col>
      <xdr:colOff>151466</xdr:colOff>
      <xdr:row>146</xdr:row>
      <xdr:rowOff>118782</xdr:rowOff>
    </xdr:to>
    <xdr:sp macro="" textlink="">
      <xdr:nvSpPr>
        <xdr:cNvPr id="16" name="Rectangle 458"/>
        <xdr:cNvSpPr>
          <a:spLocks noChangeArrowheads="1"/>
        </xdr:cNvSpPr>
      </xdr:nvSpPr>
      <xdr:spPr bwMode="auto">
        <a:xfrm>
          <a:off x="4993715" y="33289876"/>
          <a:ext cx="872751"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35</xdr:col>
      <xdr:colOff>177987</xdr:colOff>
      <xdr:row>145</xdr:row>
      <xdr:rowOff>266141</xdr:rowOff>
    </xdr:from>
    <xdr:to>
      <xdr:col>40</xdr:col>
      <xdr:colOff>147358</xdr:colOff>
      <xdr:row>146</xdr:row>
      <xdr:rowOff>118782</xdr:rowOff>
    </xdr:to>
    <xdr:sp macro="" textlink="">
      <xdr:nvSpPr>
        <xdr:cNvPr id="17" name="Rectangle 459"/>
        <xdr:cNvSpPr>
          <a:spLocks noChangeArrowheads="1"/>
        </xdr:cNvSpPr>
      </xdr:nvSpPr>
      <xdr:spPr bwMode="auto">
        <a:xfrm>
          <a:off x="6845487" y="33289876"/>
          <a:ext cx="921871"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14</xdr:col>
      <xdr:colOff>112999</xdr:colOff>
      <xdr:row>152</xdr:row>
      <xdr:rowOff>51547</xdr:rowOff>
    </xdr:from>
    <xdr:to>
      <xdr:col>18</xdr:col>
      <xdr:colOff>65000</xdr:colOff>
      <xdr:row>152</xdr:row>
      <xdr:rowOff>242047</xdr:rowOff>
    </xdr:to>
    <xdr:sp macro="" textlink="">
      <xdr:nvSpPr>
        <xdr:cNvPr id="18" name="Rectangle 460"/>
        <xdr:cNvSpPr>
          <a:spLocks noChangeArrowheads="1"/>
        </xdr:cNvSpPr>
      </xdr:nvSpPr>
      <xdr:spPr bwMode="auto">
        <a:xfrm>
          <a:off x="2779999" y="35506959"/>
          <a:ext cx="714001"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23</xdr:col>
      <xdr:colOff>32877</xdr:colOff>
      <xdr:row>152</xdr:row>
      <xdr:rowOff>32497</xdr:rowOff>
    </xdr:from>
    <xdr:to>
      <xdr:col>26</xdr:col>
      <xdr:colOff>118228</xdr:colOff>
      <xdr:row>152</xdr:row>
      <xdr:rowOff>203947</xdr:rowOff>
    </xdr:to>
    <xdr:sp macro="" textlink="">
      <xdr:nvSpPr>
        <xdr:cNvPr id="19" name="Rectangle 461"/>
        <xdr:cNvSpPr>
          <a:spLocks noChangeArrowheads="1"/>
        </xdr:cNvSpPr>
      </xdr:nvSpPr>
      <xdr:spPr bwMode="auto">
        <a:xfrm>
          <a:off x="4414377" y="35487909"/>
          <a:ext cx="656851"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31</xdr:col>
      <xdr:colOff>98805</xdr:colOff>
      <xdr:row>152</xdr:row>
      <xdr:rowOff>51547</xdr:rowOff>
    </xdr:from>
    <xdr:to>
      <xdr:col>35</xdr:col>
      <xdr:colOff>12706</xdr:colOff>
      <xdr:row>152</xdr:row>
      <xdr:rowOff>242047</xdr:rowOff>
    </xdr:to>
    <xdr:sp macro="" textlink="">
      <xdr:nvSpPr>
        <xdr:cNvPr id="20" name="Rectangle 462"/>
        <xdr:cNvSpPr>
          <a:spLocks noChangeArrowheads="1"/>
        </xdr:cNvSpPr>
      </xdr:nvSpPr>
      <xdr:spPr bwMode="auto">
        <a:xfrm>
          <a:off x="6004305" y="35506959"/>
          <a:ext cx="675901"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40</xdr:col>
      <xdr:colOff>56590</xdr:colOff>
      <xdr:row>149</xdr:row>
      <xdr:rowOff>178173</xdr:rowOff>
    </xdr:from>
    <xdr:to>
      <xdr:col>40</xdr:col>
      <xdr:colOff>56590</xdr:colOff>
      <xdr:row>156</xdr:row>
      <xdr:rowOff>337297</xdr:rowOff>
    </xdr:to>
    <xdr:sp macro="" textlink="">
      <xdr:nvSpPr>
        <xdr:cNvPr id="21" name="Line 463"/>
        <xdr:cNvSpPr>
          <a:spLocks noChangeShapeType="1"/>
        </xdr:cNvSpPr>
      </xdr:nvSpPr>
      <xdr:spPr bwMode="auto">
        <a:xfrm flipV="1">
          <a:off x="7676590" y="34591438"/>
          <a:ext cx="0" cy="259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104215</xdr:colOff>
      <xdr:row>157</xdr:row>
      <xdr:rowOff>8964</xdr:rowOff>
    </xdr:from>
    <xdr:to>
      <xdr:col>49</xdr:col>
      <xdr:colOff>132790</xdr:colOff>
      <xdr:row>157</xdr:row>
      <xdr:rowOff>18489</xdr:rowOff>
    </xdr:to>
    <xdr:sp macro="" textlink="">
      <xdr:nvSpPr>
        <xdr:cNvPr id="22" name="Line 464"/>
        <xdr:cNvSpPr>
          <a:spLocks noChangeShapeType="1"/>
        </xdr:cNvSpPr>
      </xdr:nvSpPr>
      <xdr:spPr bwMode="auto">
        <a:xfrm>
          <a:off x="2009215" y="37201288"/>
          <a:ext cx="74580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37540</xdr:colOff>
      <xdr:row>157</xdr:row>
      <xdr:rowOff>8964</xdr:rowOff>
    </xdr:from>
    <xdr:to>
      <xdr:col>36</xdr:col>
      <xdr:colOff>37540</xdr:colOff>
      <xdr:row>157</xdr:row>
      <xdr:rowOff>323289</xdr:rowOff>
    </xdr:to>
    <xdr:sp macro="" textlink="">
      <xdr:nvSpPr>
        <xdr:cNvPr id="23" name="Line 465"/>
        <xdr:cNvSpPr>
          <a:spLocks noChangeShapeType="1"/>
        </xdr:cNvSpPr>
      </xdr:nvSpPr>
      <xdr:spPr bwMode="auto">
        <a:xfrm flipH="1">
          <a:off x="6895540" y="37201288"/>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151840</xdr:colOff>
      <xdr:row>157</xdr:row>
      <xdr:rowOff>28014</xdr:rowOff>
    </xdr:from>
    <xdr:to>
      <xdr:col>44</xdr:col>
      <xdr:colOff>151840</xdr:colOff>
      <xdr:row>157</xdr:row>
      <xdr:rowOff>342339</xdr:rowOff>
    </xdr:to>
    <xdr:sp macro="" textlink="">
      <xdr:nvSpPr>
        <xdr:cNvPr id="24" name="Line 466"/>
        <xdr:cNvSpPr>
          <a:spLocks noChangeShapeType="1"/>
        </xdr:cNvSpPr>
      </xdr:nvSpPr>
      <xdr:spPr bwMode="auto">
        <a:xfrm flipH="1">
          <a:off x="8533840" y="37220338"/>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82737</xdr:colOff>
      <xdr:row>157</xdr:row>
      <xdr:rowOff>323476</xdr:rowOff>
    </xdr:from>
    <xdr:to>
      <xdr:col>38</xdr:col>
      <xdr:colOff>23719</xdr:colOff>
      <xdr:row>158</xdr:row>
      <xdr:rowOff>147544</xdr:rowOff>
    </xdr:to>
    <xdr:sp macro="" textlink="">
      <xdr:nvSpPr>
        <xdr:cNvPr id="25" name="Rectangle 467"/>
        <xdr:cNvSpPr>
          <a:spLocks noChangeArrowheads="1"/>
        </xdr:cNvSpPr>
      </xdr:nvSpPr>
      <xdr:spPr bwMode="auto">
        <a:xfrm>
          <a:off x="6559737" y="37515800"/>
          <a:ext cx="7029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43</xdr:col>
      <xdr:colOff>37540</xdr:colOff>
      <xdr:row>157</xdr:row>
      <xdr:rowOff>323476</xdr:rowOff>
    </xdr:from>
    <xdr:to>
      <xdr:col>46</xdr:col>
      <xdr:colOff>113366</xdr:colOff>
      <xdr:row>158</xdr:row>
      <xdr:rowOff>147544</xdr:rowOff>
    </xdr:to>
    <xdr:sp macro="" textlink="">
      <xdr:nvSpPr>
        <xdr:cNvPr id="26" name="Rectangle 468"/>
        <xdr:cNvSpPr>
          <a:spLocks noChangeArrowheads="1"/>
        </xdr:cNvSpPr>
      </xdr:nvSpPr>
      <xdr:spPr bwMode="auto">
        <a:xfrm>
          <a:off x="8229040" y="37515800"/>
          <a:ext cx="647326"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32</xdr:col>
      <xdr:colOff>124199</xdr:colOff>
      <xdr:row>158</xdr:row>
      <xdr:rowOff>166594</xdr:rowOff>
    </xdr:from>
    <xdr:to>
      <xdr:col>40</xdr:col>
      <xdr:colOff>120277</xdr:colOff>
      <xdr:row>162</xdr:row>
      <xdr:rowOff>163607</xdr:rowOff>
    </xdr:to>
    <xdr:sp macro="" textlink="">
      <xdr:nvSpPr>
        <xdr:cNvPr id="27" name="Rectangle 469"/>
        <xdr:cNvSpPr>
          <a:spLocks noChangeArrowheads="1"/>
        </xdr:cNvSpPr>
      </xdr:nvSpPr>
      <xdr:spPr bwMode="auto">
        <a:xfrm>
          <a:off x="6220199" y="37706300"/>
          <a:ext cx="1520078" cy="1386542"/>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mn-ea"/>
            </a:rPr>
            <a:t>-4</a:t>
          </a:r>
          <a:r>
            <a:rPr lang="ja-JP" altLang="en-US" sz="1000" b="0" i="0" u="none" strike="noStrike" baseline="0">
              <a:solidFill>
                <a:sysClr val="windowText" lastClr="000000"/>
              </a:solidFill>
              <a:latin typeface="ＭＳ Ｐゴシック"/>
              <a:ea typeface="+mn-ea"/>
            </a:rPr>
            <a:t>：黒潮域の生産力評価と変動要因の解明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（国大法人）北海道大学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＜９．４百万円＞</a:t>
          </a:r>
          <a:endParaRPr lang="ja-JP" altLang="en-US"/>
        </a:p>
      </xdr:txBody>
    </xdr:sp>
    <xdr:clientData/>
  </xdr:twoCellAnchor>
  <xdr:twoCellAnchor>
    <xdr:from>
      <xdr:col>41</xdr:col>
      <xdr:colOff>15502</xdr:colOff>
      <xdr:row>158</xdr:row>
      <xdr:rowOff>166594</xdr:rowOff>
    </xdr:from>
    <xdr:to>
      <xdr:col>48</xdr:col>
      <xdr:colOff>167155</xdr:colOff>
      <xdr:row>162</xdr:row>
      <xdr:rowOff>157630</xdr:rowOff>
    </xdr:to>
    <xdr:sp macro="" textlink="">
      <xdr:nvSpPr>
        <xdr:cNvPr id="28" name="Rectangle 470"/>
        <xdr:cNvSpPr>
          <a:spLocks noChangeArrowheads="1"/>
        </xdr:cNvSpPr>
      </xdr:nvSpPr>
      <xdr:spPr bwMode="auto">
        <a:xfrm>
          <a:off x="7826002" y="37706300"/>
          <a:ext cx="1485153" cy="138056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mn-ea"/>
            </a:rPr>
            <a:t>-5</a:t>
          </a:r>
          <a:r>
            <a:rPr lang="ja-JP" altLang="en-US" sz="1000" b="0" i="0" u="none" strike="noStrike" baseline="0">
              <a:solidFill>
                <a:sysClr val="windowText" lastClr="000000"/>
              </a:solidFill>
              <a:latin typeface="ＭＳ Ｐゴシック"/>
              <a:ea typeface="+mn-ea"/>
            </a:rPr>
            <a:t>：化学分析による栄養塩動態及び生物の同位体分析による食物網構造解析</a:t>
          </a:r>
          <a:endParaRPr lang="en-US" altLang="ja-JP" sz="1000" b="0" i="0" u="none" strike="noStrike" baseline="0">
            <a:solidFill>
              <a:sysClr val="windowText" lastClr="000000"/>
            </a:solidFill>
            <a:latin typeface="ＭＳ Ｐゴシック"/>
            <a:ea typeface="+mn-ea"/>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（国大法人）長崎大学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＜３．９百万円＞</a:t>
          </a:r>
          <a:endParaRPr lang="ja-JP" altLang="en-US"/>
        </a:p>
      </xdr:txBody>
    </xdr:sp>
    <xdr:clientData/>
  </xdr:twoCellAnchor>
  <xdr:twoCellAnchor>
    <xdr:from>
      <xdr:col>14</xdr:col>
      <xdr:colOff>144930</xdr:colOff>
      <xdr:row>146</xdr:row>
      <xdr:rowOff>115420</xdr:rowOff>
    </xdr:from>
    <xdr:to>
      <xdr:col>23</xdr:col>
      <xdr:colOff>7658</xdr:colOff>
      <xdr:row>149</xdr:row>
      <xdr:rowOff>247650</xdr:rowOff>
    </xdr:to>
    <xdr:sp macro="" textlink="">
      <xdr:nvSpPr>
        <xdr:cNvPr id="29" name="Rectangle 473"/>
        <xdr:cNvSpPr>
          <a:spLocks noChangeArrowheads="1"/>
        </xdr:cNvSpPr>
      </xdr:nvSpPr>
      <xdr:spPr bwMode="auto">
        <a:xfrm>
          <a:off x="2811930" y="33486538"/>
          <a:ext cx="1577228" cy="1174377"/>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：生殖幹細胞操作によるクロマグロ等の新たな受精卵供給法の開発</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＜４５．７百万円＞</a:t>
          </a:r>
          <a:endParaRPr lang="ja-JP" altLang="en-US"/>
        </a:p>
      </xdr:txBody>
    </xdr:sp>
    <xdr:clientData/>
  </xdr:twoCellAnchor>
  <xdr:twoCellAnchor>
    <xdr:from>
      <xdr:col>35</xdr:col>
      <xdr:colOff>161742</xdr:colOff>
      <xdr:row>146</xdr:row>
      <xdr:rowOff>115420</xdr:rowOff>
    </xdr:from>
    <xdr:to>
      <xdr:col>44</xdr:col>
      <xdr:colOff>140264</xdr:colOff>
      <xdr:row>149</xdr:row>
      <xdr:rowOff>180975</xdr:rowOff>
    </xdr:to>
    <xdr:sp macro="" textlink="">
      <xdr:nvSpPr>
        <xdr:cNvPr id="30" name="Rectangle 474"/>
        <xdr:cNvSpPr>
          <a:spLocks noChangeArrowheads="1"/>
        </xdr:cNvSpPr>
      </xdr:nvSpPr>
      <xdr:spPr bwMode="auto">
        <a:xfrm>
          <a:off x="6829242" y="33486538"/>
          <a:ext cx="1693022" cy="1107702"/>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：我が国の魚類生産を支える黒潮生態系の変動機構の解明</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（研）水産総合研究センター</a:t>
          </a:r>
        </a:p>
        <a:p>
          <a:pPr algn="l" rtl="0">
            <a:lnSpc>
              <a:spcPts val="1100"/>
            </a:lnSpc>
            <a:defRPr sz="1000"/>
          </a:pPr>
          <a:r>
            <a:rPr lang="ja-JP" altLang="en-US" sz="1000" b="0" i="0" u="none" strike="noStrike" baseline="0">
              <a:solidFill>
                <a:srgbClr val="000000"/>
              </a:solidFill>
              <a:latin typeface="ＭＳ Ｐゴシック"/>
              <a:ea typeface="ＭＳ Ｐゴシック"/>
            </a:rPr>
            <a:t>　　＜３９．２百万円＞</a:t>
          </a:r>
          <a:endParaRPr lang="ja-JP" altLang="en-US"/>
        </a:p>
      </xdr:txBody>
    </xdr:sp>
    <xdr:clientData/>
  </xdr:twoCellAnchor>
  <xdr:twoCellAnchor>
    <xdr:from>
      <xdr:col>18</xdr:col>
      <xdr:colOff>180415</xdr:colOff>
      <xdr:row>157</xdr:row>
      <xdr:rowOff>8964</xdr:rowOff>
    </xdr:from>
    <xdr:to>
      <xdr:col>18</xdr:col>
      <xdr:colOff>180415</xdr:colOff>
      <xdr:row>157</xdr:row>
      <xdr:rowOff>323289</xdr:rowOff>
    </xdr:to>
    <xdr:sp macro="" textlink="">
      <xdr:nvSpPr>
        <xdr:cNvPr id="31" name="Line 477"/>
        <xdr:cNvSpPr>
          <a:spLocks noChangeShapeType="1"/>
        </xdr:cNvSpPr>
      </xdr:nvSpPr>
      <xdr:spPr bwMode="auto">
        <a:xfrm flipH="1">
          <a:off x="3609415" y="37201288"/>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113740</xdr:colOff>
      <xdr:row>157</xdr:row>
      <xdr:rowOff>28014</xdr:rowOff>
    </xdr:from>
    <xdr:to>
      <xdr:col>27</xdr:col>
      <xdr:colOff>113740</xdr:colOff>
      <xdr:row>157</xdr:row>
      <xdr:rowOff>342339</xdr:rowOff>
    </xdr:to>
    <xdr:sp macro="" textlink="">
      <xdr:nvSpPr>
        <xdr:cNvPr id="32" name="Line 478"/>
        <xdr:cNvSpPr>
          <a:spLocks noChangeShapeType="1"/>
        </xdr:cNvSpPr>
      </xdr:nvSpPr>
      <xdr:spPr bwMode="auto">
        <a:xfrm flipH="1">
          <a:off x="5257240" y="37220338"/>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96931</xdr:colOff>
      <xdr:row>157</xdr:row>
      <xdr:rowOff>323476</xdr:rowOff>
    </xdr:from>
    <xdr:to>
      <xdr:col>20</xdr:col>
      <xdr:colOff>183963</xdr:colOff>
      <xdr:row>158</xdr:row>
      <xdr:rowOff>147544</xdr:rowOff>
    </xdr:to>
    <xdr:sp macro="" textlink="">
      <xdr:nvSpPr>
        <xdr:cNvPr id="33" name="Rectangle 479"/>
        <xdr:cNvSpPr>
          <a:spLocks noChangeArrowheads="1"/>
        </xdr:cNvSpPr>
      </xdr:nvSpPr>
      <xdr:spPr bwMode="auto">
        <a:xfrm>
          <a:off x="3335431" y="37515800"/>
          <a:ext cx="65853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26</xdr:col>
      <xdr:colOff>26334</xdr:colOff>
      <xdr:row>157</xdr:row>
      <xdr:rowOff>323476</xdr:rowOff>
    </xdr:from>
    <xdr:to>
      <xdr:col>29</xdr:col>
      <xdr:colOff>132416</xdr:colOff>
      <xdr:row>158</xdr:row>
      <xdr:rowOff>147544</xdr:rowOff>
    </xdr:to>
    <xdr:sp macro="" textlink="">
      <xdr:nvSpPr>
        <xdr:cNvPr id="34" name="Rectangle 480"/>
        <xdr:cNvSpPr>
          <a:spLocks noChangeArrowheads="1"/>
        </xdr:cNvSpPr>
      </xdr:nvSpPr>
      <xdr:spPr bwMode="auto">
        <a:xfrm>
          <a:off x="4979334" y="37515800"/>
          <a:ext cx="6775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15</xdr:col>
      <xdr:colOff>78068</xdr:colOff>
      <xdr:row>158</xdr:row>
      <xdr:rowOff>166594</xdr:rowOff>
    </xdr:from>
    <xdr:to>
      <xdr:col>23</xdr:col>
      <xdr:colOff>121771</xdr:colOff>
      <xdr:row>162</xdr:row>
      <xdr:rowOff>157630</xdr:rowOff>
    </xdr:to>
    <xdr:sp macro="" textlink="">
      <xdr:nvSpPr>
        <xdr:cNvPr id="35" name="Rectangle 481"/>
        <xdr:cNvSpPr>
          <a:spLocks noChangeArrowheads="1"/>
        </xdr:cNvSpPr>
      </xdr:nvSpPr>
      <xdr:spPr bwMode="auto">
        <a:xfrm>
          <a:off x="2935568" y="37706300"/>
          <a:ext cx="1567703" cy="138056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mn-ea"/>
            </a:rPr>
            <a:t>-2</a:t>
          </a:r>
          <a:r>
            <a:rPr lang="ja-JP" altLang="en-US" sz="1000" b="0" i="0" u="none" strike="noStrike" baseline="0">
              <a:solidFill>
                <a:sysClr val="windowText" lastClr="000000"/>
              </a:solidFill>
              <a:latin typeface="ＭＳ Ｐゴシック"/>
              <a:ea typeface="+mn-ea"/>
            </a:rPr>
            <a:t>：栄養塩</a:t>
          </a:r>
          <a:r>
            <a:rPr lang="en-US" altLang="ja-JP" sz="1000" b="0" i="0" u="none" strike="noStrike" baseline="0">
              <a:solidFill>
                <a:sysClr val="windowText" lastClr="000000"/>
              </a:solidFill>
              <a:latin typeface="ＭＳ Ｐゴシック"/>
              <a:ea typeface="+mn-ea"/>
            </a:rPr>
            <a:t>3</a:t>
          </a:r>
          <a:r>
            <a:rPr lang="ja-JP" altLang="en-US" sz="1000" b="0" i="0" u="none" strike="noStrike" baseline="0">
              <a:solidFill>
                <a:sysClr val="windowText" lastClr="000000"/>
              </a:solidFill>
              <a:latin typeface="ＭＳ Ｐゴシック"/>
              <a:ea typeface="+mn-ea"/>
            </a:rPr>
            <a:t>次元移流拡散過程のデータ解析および観測</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ja-JP" altLang="en-US" sz="1000" b="0" i="0" u="none" strike="noStrike" baseline="0">
            <a:solidFill>
              <a:srgbClr val="000000"/>
            </a:solidFill>
            <a:latin typeface="ＭＳ Ｐゴシック"/>
            <a:ea typeface="+mn-ea"/>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（国大法人）東京大学</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　　＜２．６百万円＞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24</xdr:col>
      <xdr:colOff>26521</xdr:colOff>
      <xdr:row>158</xdr:row>
      <xdr:rowOff>166594</xdr:rowOff>
    </xdr:from>
    <xdr:to>
      <xdr:col>32</xdr:col>
      <xdr:colOff>25774</xdr:colOff>
      <xdr:row>162</xdr:row>
      <xdr:rowOff>157630</xdr:rowOff>
    </xdr:to>
    <xdr:sp macro="" textlink="">
      <xdr:nvSpPr>
        <xdr:cNvPr id="36" name="Rectangle 482"/>
        <xdr:cNvSpPr>
          <a:spLocks noChangeArrowheads="1"/>
        </xdr:cNvSpPr>
      </xdr:nvSpPr>
      <xdr:spPr bwMode="auto">
        <a:xfrm>
          <a:off x="4598521" y="37706300"/>
          <a:ext cx="1523253" cy="138056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ja-JP" altLang="en-US" sz="1000">
              <a:solidFill>
                <a:sysClr val="windowText" lastClr="000000"/>
              </a:solidFill>
              <a:effectLst/>
              <a:latin typeface="+mn-lt"/>
              <a:ea typeface="+mn-ea"/>
              <a:cs typeface="+mn-cs"/>
            </a:rPr>
            <a:t>黒潮フロント域の栄養塩供給機構の調査</a:t>
          </a:r>
          <a:endParaRPr lang="en-US" altLang="ja-JP" sz="1000">
            <a:solidFill>
              <a:sysClr val="windowText" lastClr="000000"/>
            </a:solidFill>
            <a:effectLst/>
            <a:latin typeface="+mn-lt"/>
            <a:ea typeface="+mn-ea"/>
            <a:cs typeface="+mn-cs"/>
          </a:endParaRPr>
        </a:p>
        <a:p>
          <a:pPr algn="l" rtl="0">
            <a:lnSpc>
              <a:spcPts val="1200"/>
            </a:lnSpc>
            <a:defRPr sz="1000"/>
          </a:pPr>
          <a:endParaRPr lang="en-US" altLang="ja-JP" sz="1000">
            <a:effectLst/>
            <a:latin typeface="+mn-lt"/>
            <a:ea typeface="+mn-ea"/>
            <a:cs typeface="+mn-cs"/>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＜１．２百万円＞</a:t>
          </a:r>
          <a:endParaRPr lang="ja-JP" altLang="en-US"/>
        </a:p>
      </xdr:txBody>
    </xdr:sp>
    <xdr:clientData/>
  </xdr:twoCellAnchor>
  <xdr:twoCellAnchor>
    <xdr:from>
      <xdr:col>23</xdr:col>
      <xdr:colOff>45758</xdr:colOff>
      <xdr:row>141</xdr:row>
      <xdr:rowOff>217394</xdr:rowOff>
    </xdr:from>
    <xdr:to>
      <xdr:col>33</xdr:col>
      <xdr:colOff>105149</xdr:colOff>
      <xdr:row>143</xdr:row>
      <xdr:rowOff>81802</xdr:rowOff>
    </xdr:to>
    <xdr:sp macro="" textlink="">
      <xdr:nvSpPr>
        <xdr:cNvPr id="37" name="Rectangle 483"/>
        <xdr:cNvSpPr>
          <a:spLocks noChangeArrowheads="1"/>
        </xdr:cNvSpPr>
      </xdr:nvSpPr>
      <xdr:spPr bwMode="auto">
        <a:xfrm>
          <a:off x="4427258" y="31851600"/>
          <a:ext cx="1964391" cy="5591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１３６．０百万円</a:t>
          </a:r>
          <a:endParaRPr lang="ja-JP" altLang="en-US"/>
        </a:p>
      </xdr:txBody>
    </xdr:sp>
    <xdr:clientData/>
  </xdr:twoCellAnchor>
  <xdr:twoCellAnchor>
    <xdr:from>
      <xdr:col>34</xdr:col>
      <xdr:colOff>374</xdr:colOff>
      <xdr:row>141</xdr:row>
      <xdr:rowOff>285612</xdr:rowOff>
    </xdr:from>
    <xdr:to>
      <xdr:col>45</xdr:col>
      <xdr:colOff>100853</xdr:colOff>
      <xdr:row>143</xdr:row>
      <xdr:rowOff>34041</xdr:rowOff>
    </xdr:to>
    <xdr:sp macro="" textlink="">
      <xdr:nvSpPr>
        <xdr:cNvPr id="39" name="Rectangle 486"/>
        <xdr:cNvSpPr>
          <a:spLocks noChangeArrowheads="1"/>
        </xdr:cNvSpPr>
      </xdr:nvSpPr>
      <xdr:spPr bwMode="auto">
        <a:xfrm>
          <a:off x="6858374" y="36525436"/>
          <a:ext cx="2319244" cy="443193"/>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職員旅費　　　　　　0.</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委員等旅費・諸謝金　0.</a:t>
          </a:r>
          <a:r>
            <a:rPr lang="en-US" altLang="ja-JP" sz="1100" b="0" i="0" u="none" strike="noStrike" baseline="0">
              <a:solidFill>
                <a:srgbClr val="000000"/>
              </a:solidFill>
              <a:latin typeface="ＭＳ ゴシック"/>
              <a:ea typeface="ＭＳ ゴシック"/>
            </a:rPr>
            <a:t>2</a:t>
          </a:r>
          <a:r>
            <a:rPr lang="ja-JP" altLang="en-US" sz="1100" b="0" i="0" u="none" strike="noStrike" baseline="0">
              <a:solidFill>
                <a:srgbClr val="000000"/>
              </a:solidFill>
              <a:latin typeface="ＭＳ ゴシック"/>
              <a:ea typeface="ＭＳ ゴシック"/>
            </a:rPr>
            <a:t>百万円</a:t>
          </a:r>
        </a:p>
      </xdr:txBody>
    </xdr:sp>
    <xdr:clientData/>
  </xdr:twoCellAnchor>
  <xdr:twoCellAnchor>
    <xdr:from>
      <xdr:col>6</xdr:col>
      <xdr:colOff>123265</xdr:colOff>
      <xdr:row>158</xdr:row>
      <xdr:rowOff>166594</xdr:rowOff>
    </xdr:from>
    <xdr:to>
      <xdr:col>14</xdr:col>
      <xdr:colOff>159124</xdr:colOff>
      <xdr:row>162</xdr:row>
      <xdr:rowOff>157630</xdr:rowOff>
    </xdr:to>
    <xdr:sp macro="" textlink="">
      <xdr:nvSpPr>
        <xdr:cNvPr id="40" name="Rectangle 490"/>
        <xdr:cNvSpPr>
          <a:spLocks noChangeArrowheads="1"/>
        </xdr:cNvSpPr>
      </xdr:nvSpPr>
      <xdr:spPr bwMode="auto">
        <a:xfrm>
          <a:off x="1266265" y="37706300"/>
          <a:ext cx="1559859" cy="138056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mn-ea"/>
            </a:rPr>
            <a:t>-1</a:t>
          </a:r>
          <a:r>
            <a:rPr lang="ja-JP" altLang="en-US" sz="1000" b="0" i="0" u="none" strike="noStrike" baseline="0">
              <a:solidFill>
                <a:sysClr val="windowText" lastClr="000000"/>
              </a:solidFill>
              <a:latin typeface="ＭＳ Ｐゴシック"/>
              <a:ea typeface="+mn-ea"/>
            </a:rPr>
            <a:t>：黒潮域食物網動態機構の解明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＜２．０百万円＞</a:t>
          </a:r>
          <a:endParaRPr lang="ja-JP" altLang="en-US"/>
        </a:p>
      </xdr:txBody>
    </xdr:sp>
    <xdr:clientData/>
  </xdr:twoCellAnchor>
  <xdr:twoCellAnchor>
    <xdr:from>
      <xdr:col>10</xdr:col>
      <xdr:colOff>94690</xdr:colOff>
      <xdr:row>157</xdr:row>
      <xdr:rowOff>28014</xdr:rowOff>
    </xdr:from>
    <xdr:to>
      <xdr:col>10</xdr:col>
      <xdr:colOff>94690</xdr:colOff>
      <xdr:row>157</xdr:row>
      <xdr:rowOff>342339</xdr:rowOff>
    </xdr:to>
    <xdr:sp macro="" textlink="">
      <xdr:nvSpPr>
        <xdr:cNvPr id="41" name="Line 491"/>
        <xdr:cNvSpPr>
          <a:spLocks noChangeShapeType="1"/>
        </xdr:cNvSpPr>
      </xdr:nvSpPr>
      <xdr:spPr bwMode="auto">
        <a:xfrm flipH="1">
          <a:off x="1999690" y="37220338"/>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167528</xdr:colOff>
      <xdr:row>157</xdr:row>
      <xdr:rowOff>333001</xdr:rowOff>
    </xdr:from>
    <xdr:to>
      <xdr:col>12</xdr:col>
      <xdr:colOff>64061</xdr:colOff>
      <xdr:row>158</xdr:row>
      <xdr:rowOff>166594</xdr:rowOff>
    </xdr:to>
    <xdr:sp macro="" textlink="">
      <xdr:nvSpPr>
        <xdr:cNvPr id="42" name="Rectangle 492"/>
        <xdr:cNvSpPr>
          <a:spLocks noChangeArrowheads="1"/>
        </xdr:cNvSpPr>
      </xdr:nvSpPr>
      <xdr:spPr bwMode="auto">
        <a:xfrm>
          <a:off x="1691528" y="37525325"/>
          <a:ext cx="658533"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18</xdr:col>
      <xdr:colOff>151840</xdr:colOff>
      <xdr:row>145</xdr:row>
      <xdr:rowOff>100853</xdr:rowOff>
    </xdr:from>
    <xdr:to>
      <xdr:col>18</xdr:col>
      <xdr:colOff>151840</xdr:colOff>
      <xdr:row>146</xdr:row>
      <xdr:rowOff>39220</xdr:rowOff>
    </xdr:to>
    <xdr:sp macro="" textlink="">
      <xdr:nvSpPr>
        <xdr:cNvPr id="43" name="Line 448"/>
        <xdr:cNvSpPr>
          <a:spLocks noChangeShapeType="1"/>
        </xdr:cNvSpPr>
      </xdr:nvSpPr>
      <xdr:spPr bwMode="auto">
        <a:xfrm>
          <a:off x="3580840" y="33124588"/>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66115</xdr:colOff>
      <xdr:row>145</xdr:row>
      <xdr:rowOff>100853</xdr:rowOff>
    </xdr:from>
    <xdr:to>
      <xdr:col>40</xdr:col>
      <xdr:colOff>66115</xdr:colOff>
      <xdr:row>146</xdr:row>
      <xdr:rowOff>39220</xdr:rowOff>
    </xdr:to>
    <xdr:sp macro="" textlink="">
      <xdr:nvSpPr>
        <xdr:cNvPr id="44" name="Line 449"/>
        <xdr:cNvSpPr>
          <a:spLocks noChangeShapeType="1"/>
        </xdr:cNvSpPr>
      </xdr:nvSpPr>
      <xdr:spPr bwMode="auto">
        <a:xfrm>
          <a:off x="7686115" y="33124588"/>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104215</xdr:colOff>
      <xdr:row>143</xdr:row>
      <xdr:rowOff>81242</xdr:rowOff>
    </xdr:from>
    <xdr:to>
      <xdr:col>28</xdr:col>
      <xdr:colOff>104215</xdr:colOff>
      <xdr:row>145</xdr:row>
      <xdr:rowOff>100853</xdr:rowOff>
    </xdr:to>
    <xdr:sp macro="" textlink="">
      <xdr:nvSpPr>
        <xdr:cNvPr id="45" name="Line 446"/>
        <xdr:cNvSpPr>
          <a:spLocks noChangeShapeType="1"/>
        </xdr:cNvSpPr>
      </xdr:nvSpPr>
      <xdr:spPr bwMode="auto">
        <a:xfrm>
          <a:off x="5438215" y="32410213"/>
          <a:ext cx="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566</xdr:colOff>
      <xdr:row>152</xdr:row>
      <xdr:rowOff>236443</xdr:rowOff>
    </xdr:from>
    <xdr:to>
      <xdr:col>29</xdr:col>
      <xdr:colOff>9344</xdr:colOff>
      <xdr:row>156</xdr:row>
      <xdr:rowOff>247650</xdr:rowOff>
    </xdr:to>
    <xdr:sp macro="" textlink="">
      <xdr:nvSpPr>
        <xdr:cNvPr id="46" name="Rectangle 444"/>
        <xdr:cNvSpPr>
          <a:spLocks noChangeArrowheads="1"/>
        </xdr:cNvSpPr>
      </xdr:nvSpPr>
      <xdr:spPr bwMode="auto">
        <a:xfrm>
          <a:off x="4001066" y="35691855"/>
          <a:ext cx="1532778" cy="1400736"/>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：複合生態系における基礎生産体系と二次生産への利用動態に関する研究</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（国大法人）香川大学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＜５．８百万円＞</a:t>
          </a:r>
          <a:endParaRPr lang="ja-JP" altLang="en-US"/>
        </a:p>
      </xdr:txBody>
    </xdr:sp>
    <xdr:clientData/>
  </xdr:twoCellAnchor>
  <xdr:twoCellAnchor>
    <xdr:from>
      <xdr:col>46</xdr:col>
      <xdr:colOff>189940</xdr:colOff>
      <xdr:row>164</xdr:row>
      <xdr:rowOff>177613</xdr:rowOff>
    </xdr:from>
    <xdr:to>
      <xdr:col>49</xdr:col>
      <xdr:colOff>123265</xdr:colOff>
      <xdr:row>164</xdr:row>
      <xdr:rowOff>177613</xdr:rowOff>
    </xdr:to>
    <xdr:sp macro="" textlink="">
      <xdr:nvSpPr>
        <xdr:cNvPr id="47" name="Line 466"/>
        <xdr:cNvSpPr>
          <a:spLocks noChangeShapeType="1"/>
        </xdr:cNvSpPr>
      </xdr:nvSpPr>
      <xdr:spPr bwMode="auto">
        <a:xfrm flipH="1" flipV="1">
          <a:off x="8952940" y="39801613"/>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113740</xdr:colOff>
      <xdr:row>157</xdr:row>
      <xdr:rowOff>8964</xdr:rowOff>
    </xdr:from>
    <xdr:to>
      <xdr:col>49</xdr:col>
      <xdr:colOff>123265</xdr:colOff>
      <xdr:row>164</xdr:row>
      <xdr:rowOff>168088</xdr:rowOff>
    </xdr:to>
    <xdr:sp macro="" textlink="">
      <xdr:nvSpPr>
        <xdr:cNvPr id="48" name="Line 463"/>
        <xdr:cNvSpPr>
          <a:spLocks noChangeShapeType="1"/>
        </xdr:cNvSpPr>
      </xdr:nvSpPr>
      <xdr:spPr bwMode="auto">
        <a:xfrm flipV="1">
          <a:off x="9448240" y="37201288"/>
          <a:ext cx="9525" cy="259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72838</xdr:colOff>
      <xdr:row>163</xdr:row>
      <xdr:rowOff>71715</xdr:rowOff>
    </xdr:from>
    <xdr:to>
      <xdr:col>47</xdr:col>
      <xdr:colOff>14568</xdr:colOff>
      <xdr:row>176</xdr:row>
      <xdr:rowOff>100853</xdr:rowOff>
    </xdr:to>
    <xdr:sp macro="" textlink="">
      <xdr:nvSpPr>
        <xdr:cNvPr id="49" name="Rectangle 470"/>
        <xdr:cNvSpPr>
          <a:spLocks noChangeArrowheads="1"/>
        </xdr:cNvSpPr>
      </xdr:nvSpPr>
      <xdr:spPr bwMode="auto">
        <a:xfrm>
          <a:off x="7737662" y="43953950"/>
          <a:ext cx="1757082" cy="723903"/>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mn-ea"/>
            </a:rPr>
            <a:t>-６</a:t>
          </a:r>
          <a:r>
            <a:rPr lang="ja-JP" altLang="en-US" sz="1000" b="0" i="0" u="none" strike="noStrike" baseline="0">
              <a:solidFill>
                <a:sysClr val="windowText" lastClr="000000"/>
              </a:solidFill>
              <a:latin typeface="ＭＳ Ｐゴシック"/>
              <a:ea typeface="+mn-ea"/>
            </a:rPr>
            <a:t>：</a:t>
          </a:r>
          <a:r>
            <a:rPr lang="ja-JP" altLang="ja-JP" sz="1000">
              <a:effectLst/>
              <a:latin typeface="+mn-lt"/>
              <a:ea typeface="+mn-ea"/>
              <a:cs typeface="+mn-cs"/>
            </a:rPr>
            <a:t>動物プランクトン生産速度と制御機構</a:t>
          </a:r>
          <a:r>
            <a:rPr lang="ja-JP" altLang="en-US" sz="1000">
              <a:effectLst/>
              <a:latin typeface="+mn-lt"/>
              <a:ea typeface="+mn-ea"/>
              <a:cs typeface="+mn-cs"/>
            </a:rPr>
            <a:t>の調査</a:t>
          </a:r>
          <a:endParaRPr lang="en-US" altLang="ja-JP" sz="1000">
            <a:effectLst/>
            <a:latin typeface="+mn-lt"/>
            <a:ea typeface="+mn-ea"/>
            <a:cs typeface="+mn-cs"/>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（国大法人）鹿児島大学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＜１．８百万円＞</a:t>
          </a:r>
          <a:endParaRPr lang="ja-JP" altLang="en-US"/>
        </a:p>
      </xdr:txBody>
    </xdr:sp>
    <xdr:clientData/>
  </xdr:twoCellAnchor>
  <xdr:twoCellAnchor>
    <xdr:from>
      <xdr:col>39</xdr:col>
      <xdr:colOff>18490</xdr:colOff>
      <xdr:row>162</xdr:row>
      <xdr:rowOff>238123</xdr:rowOff>
    </xdr:from>
    <xdr:to>
      <xdr:col>42</xdr:col>
      <xdr:colOff>94316</xdr:colOff>
      <xdr:row>163</xdr:row>
      <xdr:rowOff>113025</xdr:rowOff>
    </xdr:to>
    <xdr:sp macro="" textlink="">
      <xdr:nvSpPr>
        <xdr:cNvPr id="50" name="Rectangle 468"/>
        <xdr:cNvSpPr>
          <a:spLocks noChangeArrowheads="1"/>
        </xdr:cNvSpPr>
      </xdr:nvSpPr>
      <xdr:spPr bwMode="auto">
        <a:xfrm>
          <a:off x="7447990" y="39167358"/>
          <a:ext cx="647326" cy="22228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45</xdr:col>
      <xdr:colOff>33618</xdr:colOff>
      <xdr:row>141</xdr:row>
      <xdr:rowOff>309208</xdr:rowOff>
    </xdr:from>
    <xdr:to>
      <xdr:col>45</xdr:col>
      <xdr:colOff>177618</xdr:colOff>
      <xdr:row>143</xdr:row>
      <xdr:rowOff>10444</xdr:rowOff>
    </xdr:to>
    <xdr:sp macro="" textlink="">
      <xdr:nvSpPr>
        <xdr:cNvPr id="51" name="AutoShape 487"/>
        <xdr:cNvSpPr>
          <a:spLocks/>
        </xdr:cNvSpPr>
      </xdr:nvSpPr>
      <xdr:spPr bwMode="auto">
        <a:xfrm>
          <a:off x="9110383" y="36549032"/>
          <a:ext cx="144000" cy="396000"/>
        </a:xfrm>
        <a:prstGeom prst="rightBrace">
          <a:avLst>
            <a:gd name="adj1" fmla="val 5304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49494</xdr:colOff>
      <xdr:row>142</xdr:row>
      <xdr:rowOff>36002</xdr:rowOff>
    </xdr:from>
    <xdr:to>
      <xdr:col>49</xdr:col>
      <xdr:colOff>101602</xdr:colOff>
      <xdr:row>142</xdr:row>
      <xdr:rowOff>283651</xdr:rowOff>
    </xdr:to>
    <xdr:sp macro="" textlink="">
      <xdr:nvSpPr>
        <xdr:cNvPr id="52" name="Rectangle 488"/>
        <xdr:cNvSpPr>
          <a:spLocks noChangeArrowheads="1"/>
        </xdr:cNvSpPr>
      </xdr:nvSpPr>
      <xdr:spPr bwMode="auto">
        <a:xfrm>
          <a:off x="9327965" y="36623208"/>
          <a:ext cx="657225" cy="24764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を含む</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110" t="s">
        <v>454</v>
      </c>
      <c r="AR2" s="110"/>
      <c r="AS2" s="68" t="str">
        <f>IF(OR(AQ2="　", AQ2=""), "", "-")</f>
        <v/>
      </c>
      <c r="AT2" s="111">
        <v>288</v>
      </c>
      <c r="AU2" s="111"/>
      <c r="AV2" s="69" t="str">
        <f>IF(AW2="", "", "-")</f>
        <v/>
      </c>
      <c r="AW2" s="115"/>
      <c r="AX2" s="115"/>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460</v>
      </c>
      <c r="AK3" s="303"/>
      <c r="AL3" s="303"/>
      <c r="AM3" s="303"/>
      <c r="AN3" s="303"/>
      <c r="AO3" s="303"/>
      <c r="AP3" s="303"/>
      <c r="AQ3" s="303"/>
      <c r="AR3" s="303"/>
      <c r="AS3" s="303"/>
      <c r="AT3" s="303"/>
      <c r="AU3" s="303"/>
      <c r="AV3" s="303"/>
      <c r="AW3" s="303"/>
      <c r="AX3" s="36" t="s">
        <v>91</v>
      </c>
    </row>
    <row r="4" spans="1:50" ht="24.75" customHeight="1" x14ac:dyDescent="0.15">
      <c r="A4" s="491" t="s">
        <v>30</v>
      </c>
      <c r="B4" s="492"/>
      <c r="C4" s="492"/>
      <c r="D4" s="492"/>
      <c r="E4" s="492"/>
      <c r="F4" s="492"/>
      <c r="G4" s="465" t="s">
        <v>461</v>
      </c>
      <c r="H4" s="466"/>
      <c r="I4" s="466"/>
      <c r="J4" s="466"/>
      <c r="K4" s="466"/>
      <c r="L4" s="466"/>
      <c r="M4" s="466"/>
      <c r="N4" s="466"/>
      <c r="O4" s="466"/>
      <c r="P4" s="466"/>
      <c r="Q4" s="466"/>
      <c r="R4" s="466"/>
      <c r="S4" s="466"/>
      <c r="T4" s="466"/>
      <c r="U4" s="466"/>
      <c r="V4" s="466"/>
      <c r="W4" s="466"/>
      <c r="X4" s="466"/>
      <c r="Y4" s="467" t="s">
        <v>1</v>
      </c>
      <c r="Z4" s="468"/>
      <c r="AA4" s="468"/>
      <c r="AB4" s="468"/>
      <c r="AC4" s="468"/>
      <c r="AD4" s="469"/>
      <c r="AE4" s="470" t="s">
        <v>462</v>
      </c>
      <c r="AF4" s="471"/>
      <c r="AG4" s="471"/>
      <c r="AH4" s="471"/>
      <c r="AI4" s="471"/>
      <c r="AJ4" s="471"/>
      <c r="AK4" s="471"/>
      <c r="AL4" s="471"/>
      <c r="AM4" s="471"/>
      <c r="AN4" s="471"/>
      <c r="AO4" s="471"/>
      <c r="AP4" s="472"/>
      <c r="AQ4" s="473" t="s">
        <v>2</v>
      </c>
      <c r="AR4" s="468"/>
      <c r="AS4" s="468"/>
      <c r="AT4" s="468"/>
      <c r="AU4" s="468"/>
      <c r="AV4" s="468"/>
      <c r="AW4" s="468"/>
      <c r="AX4" s="474"/>
    </row>
    <row r="5" spans="1:50" ht="30" customHeight="1" x14ac:dyDescent="0.15">
      <c r="A5" s="475" t="s">
        <v>93</v>
      </c>
      <c r="B5" s="476"/>
      <c r="C5" s="476"/>
      <c r="D5" s="476"/>
      <c r="E5" s="476"/>
      <c r="F5" s="477"/>
      <c r="G5" s="323" t="s">
        <v>212</v>
      </c>
      <c r="H5" s="324"/>
      <c r="I5" s="324"/>
      <c r="J5" s="324"/>
      <c r="K5" s="324"/>
      <c r="L5" s="324"/>
      <c r="M5" s="325" t="s">
        <v>92</v>
      </c>
      <c r="N5" s="326"/>
      <c r="O5" s="326"/>
      <c r="P5" s="326"/>
      <c r="Q5" s="326"/>
      <c r="R5" s="327"/>
      <c r="S5" s="328" t="s">
        <v>109</v>
      </c>
      <c r="T5" s="324"/>
      <c r="U5" s="324"/>
      <c r="V5" s="324"/>
      <c r="W5" s="324"/>
      <c r="X5" s="329"/>
      <c r="Y5" s="482" t="s">
        <v>3</v>
      </c>
      <c r="Z5" s="483"/>
      <c r="AA5" s="483"/>
      <c r="AB5" s="483"/>
      <c r="AC5" s="483"/>
      <c r="AD5" s="484"/>
      <c r="AE5" s="485" t="s">
        <v>463</v>
      </c>
      <c r="AF5" s="486"/>
      <c r="AG5" s="486"/>
      <c r="AH5" s="486"/>
      <c r="AI5" s="486"/>
      <c r="AJ5" s="486"/>
      <c r="AK5" s="486"/>
      <c r="AL5" s="486"/>
      <c r="AM5" s="486"/>
      <c r="AN5" s="486"/>
      <c r="AO5" s="486"/>
      <c r="AP5" s="487"/>
      <c r="AQ5" s="488" t="s">
        <v>464</v>
      </c>
      <c r="AR5" s="489"/>
      <c r="AS5" s="489"/>
      <c r="AT5" s="489"/>
      <c r="AU5" s="489"/>
      <c r="AV5" s="489"/>
      <c r="AW5" s="489"/>
      <c r="AX5" s="490"/>
    </row>
    <row r="6" spans="1:50" ht="39" customHeight="1" x14ac:dyDescent="0.15">
      <c r="A6" s="493" t="s">
        <v>4</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7" t="s">
        <v>56</v>
      </c>
      <c r="Z6" s="498"/>
      <c r="AA6" s="498"/>
      <c r="AB6" s="498"/>
      <c r="AC6" s="498"/>
      <c r="AD6" s="499"/>
      <c r="AE6" s="500" t="s">
        <v>466</v>
      </c>
      <c r="AF6" s="500"/>
      <c r="AG6" s="500"/>
      <c r="AH6" s="500"/>
      <c r="AI6" s="500"/>
      <c r="AJ6" s="500"/>
      <c r="AK6" s="500"/>
      <c r="AL6" s="500"/>
      <c r="AM6" s="500"/>
      <c r="AN6" s="500"/>
      <c r="AO6" s="500"/>
      <c r="AP6" s="500"/>
      <c r="AQ6" s="128"/>
      <c r="AR6" s="128"/>
      <c r="AS6" s="128"/>
      <c r="AT6" s="128"/>
      <c r="AU6" s="128"/>
      <c r="AV6" s="128"/>
      <c r="AW6" s="128"/>
      <c r="AX6" s="501"/>
    </row>
    <row r="7" spans="1:50" ht="37.5" customHeight="1" x14ac:dyDescent="0.15">
      <c r="A7" s="410" t="s">
        <v>25</v>
      </c>
      <c r="B7" s="411"/>
      <c r="C7" s="411"/>
      <c r="D7" s="411"/>
      <c r="E7" s="411"/>
      <c r="F7" s="411"/>
      <c r="G7" s="412" t="s">
        <v>467</v>
      </c>
      <c r="H7" s="413"/>
      <c r="I7" s="413"/>
      <c r="J7" s="413"/>
      <c r="K7" s="413"/>
      <c r="L7" s="413"/>
      <c r="M7" s="413"/>
      <c r="N7" s="413"/>
      <c r="O7" s="413"/>
      <c r="P7" s="413"/>
      <c r="Q7" s="413"/>
      <c r="R7" s="413"/>
      <c r="S7" s="413"/>
      <c r="T7" s="413"/>
      <c r="U7" s="413"/>
      <c r="V7" s="414"/>
      <c r="W7" s="414"/>
      <c r="X7" s="414"/>
      <c r="Y7" s="415" t="s">
        <v>5</v>
      </c>
      <c r="Z7" s="375"/>
      <c r="AA7" s="375"/>
      <c r="AB7" s="375"/>
      <c r="AC7" s="375"/>
      <c r="AD7" s="377"/>
      <c r="AE7" s="416" t="s">
        <v>468</v>
      </c>
      <c r="AF7" s="417"/>
      <c r="AG7" s="417"/>
      <c r="AH7" s="417"/>
      <c r="AI7" s="417"/>
      <c r="AJ7" s="417"/>
      <c r="AK7" s="417"/>
      <c r="AL7" s="417"/>
      <c r="AM7" s="417"/>
      <c r="AN7" s="417"/>
      <c r="AO7" s="417"/>
      <c r="AP7" s="417"/>
      <c r="AQ7" s="417"/>
      <c r="AR7" s="417"/>
      <c r="AS7" s="417"/>
      <c r="AT7" s="417"/>
      <c r="AU7" s="417"/>
      <c r="AV7" s="417"/>
      <c r="AW7" s="417"/>
      <c r="AX7" s="418"/>
    </row>
    <row r="8" spans="1:50" ht="44.25" customHeight="1" x14ac:dyDescent="0.15">
      <c r="A8" s="352" t="s">
        <v>308</v>
      </c>
      <c r="B8" s="353"/>
      <c r="C8" s="353"/>
      <c r="D8" s="353"/>
      <c r="E8" s="353"/>
      <c r="F8" s="354"/>
      <c r="G8" s="349" t="str">
        <f>入力規則等!A26</f>
        <v>海洋政策</v>
      </c>
      <c r="H8" s="350"/>
      <c r="I8" s="350"/>
      <c r="J8" s="350"/>
      <c r="K8" s="350"/>
      <c r="L8" s="350"/>
      <c r="M8" s="350"/>
      <c r="N8" s="350"/>
      <c r="O8" s="350"/>
      <c r="P8" s="350"/>
      <c r="Q8" s="350"/>
      <c r="R8" s="350"/>
      <c r="S8" s="350"/>
      <c r="T8" s="350"/>
      <c r="U8" s="350"/>
      <c r="V8" s="350"/>
      <c r="W8" s="350"/>
      <c r="X8" s="351"/>
      <c r="Y8" s="502" t="s">
        <v>79</v>
      </c>
      <c r="Z8" s="502"/>
      <c r="AA8" s="502"/>
      <c r="AB8" s="502"/>
      <c r="AC8" s="502"/>
      <c r="AD8" s="502"/>
      <c r="AE8" s="454" t="str">
        <f>入力規則等!K13</f>
        <v>文教及び科学振興</v>
      </c>
      <c r="AF8" s="455"/>
      <c r="AG8" s="455"/>
      <c r="AH8" s="455"/>
      <c r="AI8" s="455"/>
      <c r="AJ8" s="455"/>
      <c r="AK8" s="455"/>
      <c r="AL8" s="455"/>
      <c r="AM8" s="455"/>
      <c r="AN8" s="455"/>
      <c r="AO8" s="455"/>
      <c r="AP8" s="455"/>
      <c r="AQ8" s="455"/>
      <c r="AR8" s="455"/>
      <c r="AS8" s="455"/>
      <c r="AT8" s="455"/>
      <c r="AU8" s="455"/>
      <c r="AV8" s="455"/>
      <c r="AW8" s="455"/>
      <c r="AX8" s="456"/>
    </row>
    <row r="9" spans="1:50" ht="69" customHeight="1" x14ac:dyDescent="0.15">
      <c r="A9" s="419" t="s">
        <v>26</v>
      </c>
      <c r="B9" s="420"/>
      <c r="C9" s="420"/>
      <c r="D9" s="420"/>
      <c r="E9" s="420"/>
      <c r="F9" s="420"/>
      <c r="G9" s="457" t="s">
        <v>578</v>
      </c>
      <c r="H9" s="458"/>
      <c r="I9" s="458"/>
      <c r="J9" s="458"/>
      <c r="K9" s="458"/>
      <c r="L9" s="458"/>
      <c r="M9" s="458"/>
      <c r="N9" s="458"/>
      <c r="O9" s="458"/>
      <c r="P9" s="458"/>
      <c r="Q9" s="458"/>
      <c r="R9" s="458"/>
      <c r="S9" s="458"/>
      <c r="T9" s="458"/>
      <c r="U9" s="458"/>
      <c r="V9" s="458"/>
      <c r="W9" s="458"/>
      <c r="X9" s="458"/>
      <c r="Y9" s="459"/>
      <c r="Z9" s="459"/>
      <c r="AA9" s="459"/>
      <c r="AB9" s="459"/>
      <c r="AC9" s="459"/>
      <c r="AD9" s="459"/>
      <c r="AE9" s="458"/>
      <c r="AF9" s="458"/>
      <c r="AG9" s="458"/>
      <c r="AH9" s="458"/>
      <c r="AI9" s="458"/>
      <c r="AJ9" s="458"/>
      <c r="AK9" s="458"/>
      <c r="AL9" s="458"/>
      <c r="AM9" s="458"/>
      <c r="AN9" s="458"/>
      <c r="AO9" s="458"/>
      <c r="AP9" s="458"/>
      <c r="AQ9" s="458"/>
      <c r="AR9" s="458"/>
      <c r="AS9" s="458"/>
      <c r="AT9" s="458"/>
      <c r="AU9" s="458"/>
      <c r="AV9" s="458"/>
      <c r="AW9" s="458"/>
      <c r="AX9" s="460"/>
    </row>
    <row r="10" spans="1:50" ht="82.5" customHeight="1" x14ac:dyDescent="0.15">
      <c r="A10" s="419" t="s">
        <v>36</v>
      </c>
      <c r="B10" s="420"/>
      <c r="C10" s="420"/>
      <c r="D10" s="420"/>
      <c r="E10" s="420"/>
      <c r="F10" s="420"/>
      <c r="G10" s="457" t="s">
        <v>584</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60"/>
    </row>
    <row r="11" spans="1:50" ht="26.25" customHeight="1" x14ac:dyDescent="0.15">
      <c r="A11" s="419" t="s">
        <v>6</v>
      </c>
      <c r="B11" s="420"/>
      <c r="C11" s="420"/>
      <c r="D11" s="420"/>
      <c r="E11" s="420"/>
      <c r="F11" s="421"/>
      <c r="G11" s="479" t="str">
        <f>入力規則等!P10</f>
        <v>委託・請負</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row>
    <row r="12" spans="1:50" ht="21" customHeight="1" x14ac:dyDescent="0.15">
      <c r="A12" s="422" t="s">
        <v>27</v>
      </c>
      <c r="B12" s="423"/>
      <c r="C12" s="423"/>
      <c r="D12" s="423"/>
      <c r="E12" s="423"/>
      <c r="F12" s="424"/>
      <c r="G12" s="431"/>
      <c r="H12" s="432"/>
      <c r="I12" s="432"/>
      <c r="J12" s="432"/>
      <c r="K12" s="432"/>
      <c r="L12" s="432"/>
      <c r="M12" s="432"/>
      <c r="N12" s="432"/>
      <c r="O12" s="432"/>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35"/>
    </row>
    <row r="13" spans="1:50" ht="21" customHeight="1" x14ac:dyDescent="0.15">
      <c r="A13" s="425"/>
      <c r="B13" s="426"/>
      <c r="C13" s="426"/>
      <c r="D13" s="426"/>
      <c r="E13" s="426"/>
      <c r="F13" s="427"/>
      <c r="G13" s="436" t="s">
        <v>7</v>
      </c>
      <c r="H13" s="437"/>
      <c r="I13" s="442" t="s">
        <v>8</v>
      </c>
      <c r="J13" s="443"/>
      <c r="K13" s="443"/>
      <c r="L13" s="443"/>
      <c r="M13" s="443"/>
      <c r="N13" s="443"/>
      <c r="O13" s="444"/>
      <c r="P13" s="71">
        <v>140.22999999999999</v>
      </c>
      <c r="Q13" s="72"/>
      <c r="R13" s="72"/>
      <c r="S13" s="72"/>
      <c r="T13" s="72"/>
      <c r="U13" s="72"/>
      <c r="V13" s="73"/>
      <c r="W13" s="71">
        <v>143.959</v>
      </c>
      <c r="X13" s="72"/>
      <c r="Y13" s="72"/>
      <c r="Z13" s="72"/>
      <c r="AA13" s="72"/>
      <c r="AB13" s="72"/>
      <c r="AC13" s="73"/>
      <c r="AD13" s="71">
        <v>136.792</v>
      </c>
      <c r="AE13" s="72"/>
      <c r="AF13" s="72"/>
      <c r="AG13" s="72"/>
      <c r="AH13" s="72"/>
      <c r="AI13" s="72"/>
      <c r="AJ13" s="73"/>
      <c r="AK13" s="71">
        <v>123.21</v>
      </c>
      <c r="AL13" s="72"/>
      <c r="AM13" s="72"/>
      <c r="AN13" s="72"/>
      <c r="AO13" s="72"/>
      <c r="AP13" s="72"/>
      <c r="AQ13" s="73"/>
      <c r="AR13" s="672">
        <v>143.19999999999999</v>
      </c>
      <c r="AS13" s="673"/>
      <c r="AT13" s="673"/>
      <c r="AU13" s="673"/>
      <c r="AV13" s="673"/>
      <c r="AW13" s="673"/>
      <c r="AX13" s="674"/>
    </row>
    <row r="14" spans="1:50" ht="21" customHeight="1" x14ac:dyDescent="0.15">
      <c r="A14" s="425"/>
      <c r="B14" s="426"/>
      <c r="C14" s="426"/>
      <c r="D14" s="426"/>
      <c r="E14" s="426"/>
      <c r="F14" s="427"/>
      <c r="G14" s="438"/>
      <c r="H14" s="439"/>
      <c r="I14" s="340" t="s">
        <v>9</v>
      </c>
      <c r="J14" s="433"/>
      <c r="K14" s="433"/>
      <c r="L14" s="433"/>
      <c r="M14" s="433"/>
      <c r="N14" s="433"/>
      <c r="O14" s="434"/>
      <c r="P14" s="71" t="s">
        <v>469</v>
      </c>
      <c r="Q14" s="72"/>
      <c r="R14" s="72"/>
      <c r="S14" s="72"/>
      <c r="T14" s="72"/>
      <c r="U14" s="72"/>
      <c r="V14" s="73"/>
      <c r="W14" s="71" t="s">
        <v>469</v>
      </c>
      <c r="X14" s="72"/>
      <c r="Y14" s="72"/>
      <c r="Z14" s="72"/>
      <c r="AA14" s="72"/>
      <c r="AB14" s="72"/>
      <c r="AC14" s="73"/>
      <c r="AD14" s="71" t="s">
        <v>471</v>
      </c>
      <c r="AE14" s="72"/>
      <c r="AF14" s="72"/>
      <c r="AG14" s="72"/>
      <c r="AH14" s="72"/>
      <c r="AI14" s="72"/>
      <c r="AJ14" s="73"/>
      <c r="AK14" s="71" t="s">
        <v>471</v>
      </c>
      <c r="AL14" s="72"/>
      <c r="AM14" s="72"/>
      <c r="AN14" s="72"/>
      <c r="AO14" s="72"/>
      <c r="AP14" s="72"/>
      <c r="AQ14" s="73"/>
      <c r="AR14" s="670"/>
      <c r="AS14" s="670"/>
      <c r="AT14" s="670"/>
      <c r="AU14" s="670"/>
      <c r="AV14" s="670"/>
      <c r="AW14" s="670"/>
      <c r="AX14" s="671"/>
    </row>
    <row r="15" spans="1:50" ht="21" customHeight="1" x14ac:dyDescent="0.15">
      <c r="A15" s="425"/>
      <c r="B15" s="426"/>
      <c r="C15" s="426"/>
      <c r="D15" s="426"/>
      <c r="E15" s="426"/>
      <c r="F15" s="427"/>
      <c r="G15" s="438"/>
      <c r="H15" s="439"/>
      <c r="I15" s="340" t="s">
        <v>62</v>
      </c>
      <c r="J15" s="341"/>
      <c r="K15" s="341"/>
      <c r="L15" s="341"/>
      <c r="M15" s="341"/>
      <c r="N15" s="341"/>
      <c r="O15" s="342"/>
      <c r="P15" s="71" t="s">
        <v>470</v>
      </c>
      <c r="Q15" s="72"/>
      <c r="R15" s="72"/>
      <c r="S15" s="72"/>
      <c r="T15" s="72"/>
      <c r="U15" s="72"/>
      <c r="V15" s="73"/>
      <c r="W15" s="71" t="s">
        <v>471</v>
      </c>
      <c r="X15" s="72"/>
      <c r="Y15" s="72"/>
      <c r="Z15" s="72"/>
      <c r="AA15" s="72"/>
      <c r="AB15" s="72"/>
      <c r="AC15" s="73"/>
      <c r="AD15" s="71" t="s">
        <v>471</v>
      </c>
      <c r="AE15" s="72"/>
      <c r="AF15" s="72"/>
      <c r="AG15" s="72"/>
      <c r="AH15" s="72"/>
      <c r="AI15" s="72"/>
      <c r="AJ15" s="73"/>
      <c r="AK15" s="71" t="s">
        <v>471</v>
      </c>
      <c r="AL15" s="72"/>
      <c r="AM15" s="72"/>
      <c r="AN15" s="72"/>
      <c r="AO15" s="72"/>
      <c r="AP15" s="72"/>
      <c r="AQ15" s="73"/>
      <c r="AR15" s="71"/>
      <c r="AS15" s="72"/>
      <c r="AT15" s="72"/>
      <c r="AU15" s="72"/>
      <c r="AV15" s="72"/>
      <c r="AW15" s="72"/>
      <c r="AX15" s="669"/>
    </row>
    <row r="16" spans="1:50" ht="21" customHeight="1" x14ac:dyDescent="0.15">
      <c r="A16" s="425"/>
      <c r="B16" s="426"/>
      <c r="C16" s="426"/>
      <c r="D16" s="426"/>
      <c r="E16" s="426"/>
      <c r="F16" s="427"/>
      <c r="G16" s="438"/>
      <c r="H16" s="439"/>
      <c r="I16" s="340" t="s">
        <v>63</v>
      </c>
      <c r="J16" s="341"/>
      <c r="K16" s="341"/>
      <c r="L16" s="341"/>
      <c r="M16" s="341"/>
      <c r="N16" s="341"/>
      <c r="O16" s="342"/>
      <c r="P16" s="71" t="s">
        <v>470</v>
      </c>
      <c r="Q16" s="72"/>
      <c r="R16" s="72"/>
      <c r="S16" s="72"/>
      <c r="T16" s="72"/>
      <c r="U16" s="72"/>
      <c r="V16" s="73"/>
      <c r="W16" s="71" t="s">
        <v>471</v>
      </c>
      <c r="X16" s="72"/>
      <c r="Y16" s="72"/>
      <c r="Z16" s="72"/>
      <c r="AA16" s="72"/>
      <c r="AB16" s="72"/>
      <c r="AC16" s="73"/>
      <c r="AD16" s="71" t="s">
        <v>471</v>
      </c>
      <c r="AE16" s="72"/>
      <c r="AF16" s="72"/>
      <c r="AG16" s="72"/>
      <c r="AH16" s="72"/>
      <c r="AI16" s="72"/>
      <c r="AJ16" s="73"/>
      <c r="AK16" s="71" t="s">
        <v>471</v>
      </c>
      <c r="AL16" s="72"/>
      <c r="AM16" s="72"/>
      <c r="AN16" s="72"/>
      <c r="AO16" s="72"/>
      <c r="AP16" s="72"/>
      <c r="AQ16" s="73"/>
      <c r="AR16" s="405"/>
      <c r="AS16" s="406"/>
      <c r="AT16" s="406"/>
      <c r="AU16" s="406"/>
      <c r="AV16" s="406"/>
      <c r="AW16" s="406"/>
      <c r="AX16" s="407"/>
    </row>
    <row r="17" spans="1:50" ht="24.75" customHeight="1" x14ac:dyDescent="0.15">
      <c r="A17" s="425"/>
      <c r="B17" s="426"/>
      <c r="C17" s="426"/>
      <c r="D17" s="426"/>
      <c r="E17" s="426"/>
      <c r="F17" s="427"/>
      <c r="G17" s="438"/>
      <c r="H17" s="439"/>
      <c r="I17" s="340" t="s">
        <v>61</v>
      </c>
      <c r="J17" s="433"/>
      <c r="K17" s="433"/>
      <c r="L17" s="433"/>
      <c r="M17" s="433"/>
      <c r="N17" s="433"/>
      <c r="O17" s="434"/>
      <c r="P17" s="71" t="s">
        <v>469</v>
      </c>
      <c r="Q17" s="72"/>
      <c r="R17" s="72"/>
      <c r="S17" s="72"/>
      <c r="T17" s="72"/>
      <c r="U17" s="72"/>
      <c r="V17" s="73"/>
      <c r="W17" s="71" t="s">
        <v>471</v>
      </c>
      <c r="X17" s="72"/>
      <c r="Y17" s="72"/>
      <c r="Z17" s="72"/>
      <c r="AA17" s="72"/>
      <c r="AB17" s="72"/>
      <c r="AC17" s="73"/>
      <c r="AD17" s="71" t="s">
        <v>471</v>
      </c>
      <c r="AE17" s="72"/>
      <c r="AF17" s="72"/>
      <c r="AG17" s="72"/>
      <c r="AH17" s="72"/>
      <c r="AI17" s="72"/>
      <c r="AJ17" s="73"/>
      <c r="AK17" s="71" t="s">
        <v>471</v>
      </c>
      <c r="AL17" s="72"/>
      <c r="AM17" s="72"/>
      <c r="AN17" s="72"/>
      <c r="AO17" s="72"/>
      <c r="AP17" s="72"/>
      <c r="AQ17" s="73"/>
      <c r="AR17" s="408"/>
      <c r="AS17" s="408"/>
      <c r="AT17" s="408"/>
      <c r="AU17" s="408"/>
      <c r="AV17" s="408"/>
      <c r="AW17" s="408"/>
      <c r="AX17" s="409"/>
    </row>
    <row r="18" spans="1:50" ht="24.75" customHeight="1" x14ac:dyDescent="0.15">
      <c r="A18" s="425"/>
      <c r="B18" s="426"/>
      <c r="C18" s="426"/>
      <c r="D18" s="426"/>
      <c r="E18" s="426"/>
      <c r="F18" s="427"/>
      <c r="G18" s="440"/>
      <c r="H18" s="441"/>
      <c r="I18" s="343" t="s">
        <v>22</v>
      </c>
      <c r="J18" s="344"/>
      <c r="K18" s="344"/>
      <c r="L18" s="344"/>
      <c r="M18" s="344"/>
      <c r="N18" s="344"/>
      <c r="O18" s="345"/>
      <c r="P18" s="313">
        <f>SUM(P13:V17)</f>
        <v>140.22999999999999</v>
      </c>
      <c r="Q18" s="314"/>
      <c r="R18" s="314"/>
      <c r="S18" s="314"/>
      <c r="T18" s="314"/>
      <c r="U18" s="314"/>
      <c r="V18" s="315"/>
      <c r="W18" s="313">
        <f>SUM(W13:AC17)</f>
        <v>143.959</v>
      </c>
      <c r="X18" s="314"/>
      <c r="Y18" s="314"/>
      <c r="Z18" s="314"/>
      <c r="AA18" s="314"/>
      <c r="AB18" s="314"/>
      <c r="AC18" s="315"/>
      <c r="AD18" s="313">
        <f t="shared" ref="AD18" si="0">SUM(AD13:AJ17)</f>
        <v>136.792</v>
      </c>
      <c r="AE18" s="314"/>
      <c r="AF18" s="314"/>
      <c r="AG18" s="314"/>
      <c r="AH18" s="314"/>
      <c r="AI18" s="314"/>
      <c r="AJ18" s="315"/>
      <c r="AK18" s="313">
        <f t="shared" ref="AK18" si="1">SUM(AK13:AQ17)</f>
        <v>123.21</v>
      </c>
      <c r="AL18" s="314"/>
      <c r="AM18" s="314"/>
      <c r="AN18" s="314"/>
      <c r="AO18" s="314"/>
      <c r="AP18" s="314"/>
      <c r="AQ18" s="315"/>
      <c r="AR18" s="313">
        <f t="shared" ref="AR18" si="2">SUM(AR13:AX17)</f>
        <v>143.19999999999999</v>
      </c>
      <c r="AS18" s="314"/>
      <c r="AT18" s="314"/>
      <c r="AU18" s="314"/>
      <c r="AV18" s="314"/>
      <c r="AW18" s="314"/>
      <c r="AX18" s="316"/>
    </row>
    <row r="19" spans="1:50" ht="24.75" customHeight="1" x14ac:dyDescent="0.15">
      <c r="A19" s="425"/>
      <c r="B19" s="426"/>
      <c r="C19" s="426"/>
      <c r="D19" s="426"/>
      <c r="E19" s="426"/>
      <c r="F19" s="427"/>
      <c r="G19" s="310" t="s">
        <v>10</v>
      </c>
      <c r="H19" s="311"/>
      <c r="I19" s="311"/>
      <c r="J19" s="311"/>
      <c r="K19" s="311"/>
      <c r="L19" s="311"/>
      <c r="M19" s="311"/>
      <c r="N19" s="311"/>
      <c r="O19" s="311"/>
      <c r="P19" s="71">
        <f>135.202</f>
        <v>135.202</v>
      </c>
      <c r="Q19" s="72"/>
      <c r="R19" s="72"/>
      <c r="S19" s="72"/>
      <c r="T19" s="72"/>
      <c r="U19" s="72"/>
      <c r="V19" s="73"/>
      <c r="W19" s="71">
        <f>142.073</f>
        <v>142.07300000000001</v>
      </c>
      <c r="X19" s="72"/>
      <c r="Y19" s="72"/>
      <c r="Z19" s="72"/>
      <c r="AA19" s="72"/>
      <c r="AB19" s="72"/>
      <c r="AC19" s="73"/>
      <c r="AD19" s="71">
        <v>136</v>
      </c>
      <c r="AE19" s="72"/>
      <c r="AF19" s="72"/>
      <c r="AG19" s="72"/>
      <c r="AH19" s="72"/>
      <c r="AI19" s="72"/>
      <c r="AJ19" s="73"/>
      <c r="AK19" s="312"/>
      <c r="AL19" s="312"/>
      <c r="AM19" s="312"/>
      <c r="AN19" s="312"/>
      <c r="AO19" s="312"/>
      <c r="AP19" s="312"/>
      <c r="AQ19" s="312"/>
      <c r="AR19" s="312"/>
      <c r="AS19" s="312"/>
      <c r="AT19" s="312"/>
      <c r="AU19" s="312"/>
      <c r="AV19" s="312"/>
      <c r="AW19" s="312"/>
      <c r="AX19" s="317"/>
    </row>
    <row r="20" spans="1:50" ht="24.75" customHeight="1" x14ac:dyDescent="0.15">
      <c r="A20" s="428"/>
      <c r="B20" s="429"/>
      <c r="C20" s="429"/>
      <c r="D20" s="429"/>
      <c r="E20" s="429"/>
      <c r="F20" s="430"/>
      <c r="G20" s="310" t="s">
        <v>11</v>
      </c>
      <c r="H20" s="311"/>
      <c r="I20" s="311"/>
      <c r="J20" s="311"/>
      <c r="K20" s="311"/>
      <c r="L20" s="311"/>
      <c r="M20" s="311"/>
      <c r="N20" s="311"/>
      <c r="O20" s="311"/>
      <c r="P20" s="318">
        <f>IF(P18=0, "-", P19/P18)</f>
        <v>0.96414461955359054</v>
      </c>
      <c r="Q20" s="318"/>
      <c r="R20" s="318"/>
      <c r="S20" s="318"/>
      <c r="T20" s="318"/>
      <c r="U20" s="318"/>
      <c r="V20" s="318"/>
      <c r="W20" s="318">
        <f>IF(W18=0, "-", W19/W18)</f>
        <v>0.98689904764551017</v>
      </c>
      <c r="X20" s="318"/>
      <c r="Y20" s="318"/>
      <c r="Z20" s="318"/>
      <c r="AA20" s="318"/>
      <c r="AB20" s="318"/>
      <c r="AC20" s="318"/>
      <c r="AD20" s="318">
        <f>IF(AD18=0, "-", AD19/AD18)</f>
        <v>0.99421018773027658</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211"/>
      <c r="Z21" s="86"/>
      <c r="AA21" s="87"/>
      <c r="AB21" s="291" t="s">
        <v>12</v>
      </c>
      <c r="AC21" s="292"/>
      <c r="AD21" s="293"/>
      <c r="AE21" s="297" t="s">
        <v>69</v>
      </c>
      <c r="AF21" s="298"/>
      <c r="AG21" s="298"/>
      <c r="AH21" s="298"/>
      <c r="AI21" s="299"/>
      <c r="AJ21" s="297" t="s">
        <v>70</v>
      </c>
      <c r="AK21" s="298"/>
      <c r="AL21" s="298"/>
      <c r="AM21" s="298"/>
      <c r="AN21" s="299"/>
      <c r="AO21" s="297" t="s">
        <v>71</v>
      </c>
      <c r="AP21" s="298"/>
      <c r="AQ21" s="298"/>
      <c r="AR21" s="298"/>
      <c r="AS21" s="299"/>
      <c r="AT21" s="265" t="s">
        <v>303</v>
      </c>
      <c r="AU21" s="266"/>
      <c r="AV21" s="266"/>
      <c r="AW21" s="266"/>
      <c r="AX21" s="267"/>
    </row>
    <row r="22" spans="1:50" ht="18.75" customHeight="1" x14ac:dyDescent="0.15">
      <c r="A22" s="217"/>
      <c r="B22" s="218"/>
      <c r="C22" s="218"/>
      <c r="D22" s="218"/>
      <c r="E22" s="218"/>
      <c r="F22" s="219"/>
      <c r="G22" s="227"/>
      <c r="H22" s="112"/>
      <c r="I22" s="112"/>
      <c r="J22" s="112"/>
      <c r="K22" s="112"/>
      <c r="L22" s="112"/>
      <c r="M22" s="112"/>
      <c r="N22" s="112"/>
      <c r="O22" s="228"/>
      <c r="P22" s="245"/>
      <c r="Q22" s="112"/>
      <c r="R22" s="112"/>
      <c r="S22" s="112"/>
      <c r="T22" s="112"/>
      <c r="U22" s="112"/>
      <c r="V22" s="112"/>
      <c r="W22" s="112"/>
      <c r="X22" s="228"/>
      <c r="Y22" s="294"/>
      <c r="Z22" s="295"/>
      <c r="AA22" s="296"/>
      <c r="AB22" s="143"/>
      <c r="AC22" s="138"/>
      <c r="AD22" s="139"/>
      <c r="AE22" s="144"/>
      <c r="AF22" s="137"/>
      <c r="AG22" s="137"/>
      <c r="AH22" s="137"/>
      <c r="AI22" s="300"/>
      <c r="AJ22" s="144"/>
      <c r="AK22" s="137"/>
      <c r="AL22" s="137"/>
      <c r="AM22" s="137"/>
      <c r="AN22" s="300"/>
      <c r="AO22" s="144"/>
      <c r="AP22" s="137"/>
      <c r="AQ22" s="137"/>
      <c r="AR22" s="137"/>
      <c r="AS22" s="300"/>
      <c r="AT22" s="67"/>
      <c r="AU22" s="114">
        <v>32</v>
      </c>
      <c r="AV22" s="114"/>
      <c r="AW22" s="112" t="s">
        <v>360</v>
      </c>
      <c r="AX22" s="113"/>
    </row>
    <row r="23" spans="1:50" ht="105.75" customHeight="1" x14ac:dyDescent="0.15">
      <c r="A23" s="220"/>
      <c r="B23" s="218"/>
      <c r="C23" s="218"/>
      <c r="D23" s="218"/>
      <c r="E23" s="218"/>
      <c r="F23" s="219"/>
      <c r="G23" s="319" t="s">
        <v>577</v>
      </c>
      <c r="H23" s="280"/>
      <c r="I23" s="280"/>
      <c r="J23" s="280"/>
      <c r="K23" s="280"/>
      <c r="L23" s="280"/>
      <c r="M23" s="280"/>
      <c r="N23" s="280"/>
      <c r="O23" s="281"/>
      <c r="P23" s="258" t="s">
        <v>579</v>
      </c>
      <c r="Q23" s="213"/>
      <c r="R23" s="213"/>
      <c r="S23" s="213"/>
      <c r="T23" s="213"/>
      <c r="U23" s="213"/>
      <c r="V23" s="213"/>
      <c r="W23" s="213"/>
      <c r="X23" s="214"/>
      <c r="Y23" s="285" t="s">
        <v>14</v>
      </c>
      <c r="Z23" s="286"/>
      <c r="AA23" s="287"/>
      <c r="AB23" s="678" t="s">
        <v>564</v>
      </c>
      <c r="AC23" s="288"/>
      <c r="AD23" s="288"/>
      <c r="AE23" s="93">
        <v>25</v>
      </c>
      <c r="AF23" s="94"/>
      <c r="AG23" s="94"/>
      <c r="AH23" s="94"/>
      <c r="AI23" s="95"/>
      <c r="AJ23" s="93">
        <v>30</v>
      </c>
      <c r="AK23" s="94"/>
      <c r="AL23" s="94"/>
      <c r="AM23" s="94"/>
      <c r="AN23" s="95"/>
      <c r="AO23" s="93">
        <v>27</v>
      </c>
      <c r="AP23" s="94"/>
      <c r="AQ23" s="94"/>
      <c r="AR23" s="94"/>
      <c r="AS23" s="95"/>
      <c r="AT23" s="230"/>
      <c r="AU23" s="230"/>
      <c r="AV23" s="230"/>
      <c r="AW23" s="230"/>
      <c r="AX23" s="231"/>
    </row>
    <row r="24" spans="1:50" ht="22.5" customHeight="1" x14ac:dyDescent="0.15">
      <c r="A24" s="221"/>
      <c r="B24" s="222"/>
      <c r="C24" s="222"/>
      <c r="D24" s="222"/>
      <c r="E24" s="222"/>
      <c r="F24" s="223"/>
      <c r="G24" s="282"/>
      <c r="H24" s="283"/>
      <c r="I24" s="283"/>
      <c r="J24" s="283"/>
      <c r="K24" s="283"/>
      <c r="L24" s="283"/>
      <c r="M24" s="283"/>
      <c r="N24" s="283"/>
      <c r="O24" s="284"/>
      <c r="P24" s="270"/>
      <c r="Q24" s="270"/>
      <c r="R24" s="270"/>
      <c r="S24" s="270"/>
      <c r="T24" s="270"/>
      <c r="U24" s="270"/>
      <c r="V24" s="270"/>
      <c r="W24" s="270"/>
      <c r="X24" s="271"/>
      <c r="Y24" s="179" t="s">
        <v>65</v>
      </c>
      <c r="Z24" s="125"/>
      <c r="AA24" s="175"/>
      <c r="AB24" s="333" t="s">
        <v>564</v>
      </c>
      <c r="AC24" s="289"/>
      <c r="AD24" s="289"/>
      <c r="AE24" s="93">
        <v>7</v>
      </c>
      <c r="AF24" s="94"/>
      <c r="AG24" s="94"/>
      <c r="AH24" s="94"/>
      <c r="AI24" s="95"/>
      <c r="AJ24" s="93">
        <v>25</v>
      </c>
      <c r="AK24" s="94"/>
      <c r="AL24" s="94"/>
      <c r="AM24" s="94"/>
      <c r="AN24" s="95"/>
      <c r="AO24" s="93">
        <v>30</v>
      </c>
      <c r="AP24" s="94"/>
      <c r="AQ24" s="94"/>
      <c r="AR24" s="94"/>
      <c r="AS24" s="95"/>
      <c r="AT24" s="93" t="s">
        <v>565</v>
      </c>
      <c r="AU24" s="94"/>
      <c r="AV24" s="94"/>
      <c r="AW24" s="94"/>
      <c r="AX24" s="96"/>
    </row>
    <row r="25" spans="1:50" ht="22.5" customHeight="1" x14ac:dyDescent="0.15">
      <c r="A25" s="656"/>
      <c r="B25" s="657"/>
      <c r="C25" s="657"/>
      <c r="D25" s="657"/>
      <c r="E25" s="657"/>
      <c r="F25" s="658"/>
      <c r="G25" s="320"/>
      <c r="H25" s="321"/>
      <c r="I25" s="321"/>
      <c r="J25" s="321"/>
      <c r="K25" s="321"/>
      <c r="L25" s="321"/>
      <c r="M25" s="321"/>
      <c r="N25" s="321"/>
      <c r="O25" s="322"/>
      <c r="P25" s="215"/>
      <c r="Q25" s="215"/>
      <c r="R25" s="215"/>
      <c r="S25" s="215"/>
      <c r="T25" s="215"/>
      <c r="U25" s="215"/>
      <c r="V25" s="215"/>
      <c r="W25" s="215"/>
      <c r="X25" s="216"/>
      <c r="Y25" s="124" t="s">
        <v>15</v>
      </c>
      <c r="Z25" s="125"/>
      <c r="AA25" s="175"/>
      <c r="AB25" s="684" t="s">
        <v>364</v>
      </c>
      <c r="AC25" s="290"/>
      <c r="AD25" s="290"/>
      <c r="AE25" s="93">
        <f>AE23/AE24*100</f>
        <v>357.14285714285717</v>
      </c>
      <c r="AF25" s="94"/>
      <c r="AG25" s="94"/>
      <c r="AH25" s="94"/>
      <c r="AI25" s="95"/>
      <c r="AJ25" s="93">
        <f>AJ23/AJ24*100</f>
        <v>120</v>
      </c>
      <c r="AK25" s="94"/>
      <c r="AL25" s="94"/>
      <c r="AM25" s="94"/>
      <c r="AN25" s="95"/>
      <c r="AO25" s="93">
        <f>AO23/AO24*100</f>
        <v>90</v>
      </c>
      <c r="AP25" s="94"/>
      <c r="AQ25" s="94"/>
      <c r="AR25" s="94"/>
      <c r="AS25" s="95"/>
      <c r="AT25" s="276"/>
      <c r="AU25" s="277"/>
      <c r="AV25" s="277"/>
      <c r="AW25" s="277"/>
      <c r="AX25" s="278"/>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211"/>
      <c r="Z26" s="86"/>
      <c r="AA26" s="87"/>
      <c r="AB26" s="291" t="s">
        <v>12</v>
      </c>
      <c r="AC26" s="292"/>
      <c r="AD26" s="293"/>
      <c r="AE26" s="297" t="s">
        <v>69</v>
      </c>
      <c r="AF26" s="298"/>
      <c r="AG26" s="298"/>
      <c r="AH26" s="298"/>
      <c r="AI26" s="299"/>
      <c r="AJ26" s="297" t="s">
        <v>70</v>
      </c>
      <c r="AK26" s="298"/>
      <c r="AL26" s="298"/>
      <c r="AM26" s="298"/>
      <c r="AN26" s="299"/>
      <c r="AO26" s="297" t="s">
        <v>71</v>
      </c>
      <c r="AP26" s="298"/>
      <c r="AQ26" s="298"/>
      <c r="AR26" s="298"/>
      <c r="AS26" s="299"/>
      <c r="AT26" s="685" t="s">
        <v>303</v>
      </c>
      <c r="AU26" s="686"/>
      <c r="AV26" s="686"/>
      <c r="AW26" s="686"/>
      <c r="AX26" s="687"/>
    </row>
    <row r="27" spans="1:50" ht="18.75" hidden="1" customHeight="1" x14ac:dyDescent="0.15">
      <c r="A27" s="217"/>
      <c r="B27" s="218"/>
      <c r="C27" s="218"/>
      <c r="D27" s="218"/>
      <c r="E27" s="218"/>
      <c r="F27" s="219"/>
      <c r="G27" s="227"/>
      <c r="H27" s="112"/>
      <c r="I27" s="112"/>
      <c r="J27" s="112"/>
      <c r="K27" s="112"/>
      <c r="L27" s="112"/>
      <c r="M27" s="112"/>
      <c r="N27" s="112"/>
      <c r="O27" s="228"/>
      <c r="P27" s="245"/>
      <c r="Q27" s="112"/>
      <c r="R27" s="112"/>
      <c r="S27" s="112"/>
      <c r="T27" s="112"/>
      <c r="U27" s="112"/>
      <c r="V27" s="112"/>
      <c r="W27" s="112"/>
      <c r="X27" s="228"/>
      <c r="Y27" s="294"/>
      <c r="Z27" s="295"/>
      <c r="AA27" s="296"/>
      <c r="AB27" s="143"/>
      <c r="AC27" s="138"/>
      <c r="AD27" s="139"/>
      <c r="AE27" s="144"/>
      <c r="AF27" s="137"/>
      <c r="AG27" s="137"/>
      <c r="AH27" s="137"/>
      <c r="AI27" s="300"/>
      <c r="AJ27" s="144"/>
      <c r="AK27" s="137"/>
      <c r="AL27" s="137"/>
      <c r="AM27" s="137"/>
      <c r="AN27" s="300"/>
      <c r="AO27" s="144"/>
      <c r="AP27" s="137"/>
      <c r="AQ27" s="137"/>
      <c r="AR27" s="137"/>
      <c r="AS27" s="300"/>
      <c r="AT27" s="67"/>
      <c r="AU27" s="114"/>
      <c r="AV27" s="114"/>
      <c r="AW27" s="112" t="s">
        <v>360</v>
      </c>
      <c r="AX27" s="113"/>
    </row>
    <row r="28" spans="1:50" ht="22.5" hidden="1" customHeight="1" x14ac:dyDescent="0.15">
      <c r="A28" s="220"/>
      <c r="B28" s="218"/>
      <c r="C28" s="218"/>
      <c r="D28" s="218"/>
      <c r="E28" s="218"/>
      <c r="F28" s="219"/>
      <c r="G28" s="319"/>
      <c r="H28" s="280"/>
      <c r="I28" s="280"/>
      <c r="J28" s="280"/>
      <c r="K28" s="280"/>
      <c r="L28" s="280"/>
      <c r="M28" s="280"/>
      <c r="N28" s="280"/>
      <c r="O28" s="281"/>
      <c r="P28" s="258"/>
      <c r="Q28" s="213"/>
      <c r="R28" s="213"/>
      <c r="S28" s="213"/>
      <c r="T28" s="213"/>
      <c r="U28" s="213"/>
      <c r="V28" s="213"/>
      <c r="W28" s="213"/>
      <c r="X28" s="214"/>
      <c r="Y28" s="285" t="s">
        <v>14</v>
      </c>
      <c r="Z28" s="286"/>
      <c r="AA28" s="287"/>
      <c r="AB28" s="288"/>
      <c r="AC28" s="288"/>
      <c r="AD28" s="288"/>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82"/>
      <c r="H29" s="283"/>
      <c r="I29" s="283"/>
      <c r="J29" s="283"/>
      <c r="K29" s="283"/>
      <c r="L29" s="283"/>
      <c r="M29" s="283"/>
      <c r="N29" s="283"/>
      <c r="O29" s="284"/>
      <c r="P29" s="270"/>
      <c r="Q29" s="270"/>
      <c r="R29" s="270"/>
      <c r="S29" s="270"/>
      <c r="T29" s="270"/>
      <c r="U29" s="270"/>
      <c r="V29" s="270"/>
      <c r="W29" s="270"/>
      <c r="X29" s="271"/>
      <c r="Y29" s="179" t="s">
        <v>65</v>
      </c>
      <c r="Z29" s="125"/>
      <c r="AA29" s="175"/>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56"/>
      <c r="B30" s="657"/>
      <c r="C30" s="657"/>
      <c r="D30" s="657"/>
      <c r="E30" s="657"/>
      <c r="F30" s="658"/>
      <c r="G30" s="320"/>
      <c r="H30" s="321"/>
      <c r="I30" s="321"/>
      <c r="J30" s="321"/>
      <c r="K30" s="321"/>
      <c r="L30" s="321"/>
      <c r="M30" s="321"/>
      <c r="N30" s="321"/>
      <c r="O30" s="322"/>
      <c r="P30" s="215"/>
      <c r="Q30" s="215"/>
      <c r="R30" s="215"/>
      <c r="S30" s="215"/>
      <c r="T30" s="215"/>
      <c r="U30" s="215"/>
      <c r="V30" s="215"/>
      <c r="W30" s="215"/>
      <c r="X30" s="216"/>
      <c r="Y30" s="124" t="s">
        <v>15</v>
      </c>
      <c r="Z30" s="125"/>
      <c r="AA30" s="175"/>
      <c r="AB30" s="290" t="s">
        <v>16</v>
      </c>
      <c r="AC30" s="290"/>
      <c r="AD30" s="290"/>
      <c r="AE30" s="93"/>
      <c r="AF30" s="94"/>
      <c r="AG30" s="94"/>
      <c r="AH30" s="94"/>
      <c r="AI30" s="95"/>
      <c r="AJ30" s="93"/>
      <c r="AK30" s="94"/>
      <c r="AL30" s="94"/>
      <c r="AM30" s="94"/>
      <c r="AN30" s="95"/>
      <c r="AO30" s="93"/>
      <c r="AP30" s="94"/>
      <c r="AQ30" s="94"/>
      <c r="AR30" s="94"/>
      <c r="AS30" s="95"/>
      <c r="AT30" s="276"/>
      <c r="AU30" s="277"/>
      <c r="AV30" s="277"/>
      <c r="AW30" s="277"/>
      <c r="AX30" s="278"/>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211"/>
      <c r="Z31" s="86"/>
      <c r="AA31" s="87"/>
      <c r="AB31" s="291" t="s">
        <v>12</v>
      </c>
      <c r="AC31" s="292"/>
      <c r="AD31" s="293"/>
      <c r="AE31" s="297" t="s">
        <v>69</v>
      </c>
      <c r="AF31" s="298"/>
      <c r="AG31" s="298"/>
      <c r="AH31" s="298"/>
      <c r="AI31" s="299"/>
      <c r="AJ31" s="297" t="s">
        <v>70</v>
      </c>
      <c r="AK31" s="298"/>
      <c r="AL31" s="298"/>
      <c r="AM31" s="298"/>
      <c r="AN31" s="299"/>
      <c r="AO31" s="297" t="s">
        <v>71</v>
      </c>
      <c r="AP31" s="298"/>
      <c r="AQ31" s="298"/>
      <c r="AR31" s="298"/>
      <c r="AS31" s="299"/>
      <c r="AT31" s="265" t="s">
        <v>303</v>
      </c>
      <c r="AU31" s="266"/>
      <c r="AV31" s="266"/>
      <c r="AW31" s="266"/>
      <c r="AX31" s="267"/>
    </row>
    <row r="32" spans="1:50" ht="18.75" hidden="1" customHeight="1" x14ac:dyDescent="0.15">
      <c r="A32" s="217"/>
      <c r="B32" s="218"/>
      <c r="C32" s="218"/>
      <c r="D32" s="218"/>
      <c r="E32" s="218"/>
      <c r="F32" s="219"/>
      <c r="G32" s="227"/>
      <c r="H32" s="112"/>
      <c r="I32" s="112"/>
      <c r="J32" s="112"/>
      <c r="K32" s="112"/>
      <c r="L32" s="112"/>
      <c r="M32" s="112"/>
      <c r="N32" s="112"/>
      <c r="O32" s="228"/>
      <c r="P32" s="245"/>
      <c r="Q32" s="112"/>
      <c r="R32" s="112"/>
      <c r="S32" s="112"/>
      <c r="T32" s="112"/>
      <c r="U32" s="112"/>
      <c r="V32" s="112"/>
      <c r="W32" s="112"/>
      <c r="X32" s="228"/>
      <c r="Y32" s="294"/>
      <c r="Z32" s="295"/>
      <c r="AA32" s="296"/>
      <c r="AB32" s="143"/>
      <c r="AC32" s="138"/>
      <c r="AD32" s="139"/>
      <c r="AE32" s="144"/>
      <c r="AF32" s="137"/>
      <c r="AG32" s="137"/>
      <c r="AH32" s="137"/>
      <c r="AI32" s="300"/>
      <c r="AJ32" s="144"/>
      <c r="AK32" s="137"/>
      <c r="AL32" s="137"/>
      <c r="AM32" s="137"/>
      <c r="AN32" s="300"/>
      <c r="AO32" s="144"/>
      <c r="AP32" s="137"/>
      <c r="AQ32" s="137"/>
      <c r="AR32" s="137"/>
      <c r="AS32" s="300"/>
      <c r="AT32" s="67"/>
      <c r="AU32" s="114"/>
      <c r="AV32" s="114"/>
      <c r="AW32" s="112" t="s">
        <v>360</v>
      </c>
      <c r="AX32" s="113"/>
    </row>
    <row r="33" spans="1:50" ht="22.5" hidden="1" customHeight="1" x14ac:dyDescent="0.15">
      <c r="A33" s="220"/>
      <c r="B33" s="218"/>
      <c r="C33" s="218"/>
      <c r="D33" s="218"/>
      <c r="E33" s="218"/>
      <c r="F33" s="219"/>
      <c r="G33" s="279"/>
      <c r="H33" s="280"/>
      <c r="I33" s="280"/>
      <c r="J33" s="280"/>
      <c r="K33" s="280"/>
      <c r="L33" s="280"/>
      <c r="M33" s="280"/>
      <c r="N33" s="280"/>
      <c r="O33" s="281"/>
      <c r="P33" s="258"/>
      <c r="Q33" s="213"/>
      <c r="R33" s="213"/>
      <c r="S33" s="213"/>
      <c r="T33" s="213"/>
      <c r="U33" s="213"/>
      <c r="V33" s="213"/>
      <c r="W33" s="213"/>
      <c r="X33" s="214"/>
      <c r="Y33" s="285" t="s">
        <v>14</v>
      </c>
      <c r="Z33" s="286"/>
      <c r="AA33" s="287"/>
      <c r="AB33" s="288"/>
      <c r="AC33" s="288"/>
      <c r="AD33" s="288"/>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82"/>
      <c r="H34" s="283"/>
      <c r="I34" s="283"/>
      <c r="J34" s="283"/>
      <c r="K34" s="283"/>
      <c r="L34" s="283"/>
      <c r="M34" s="283"/>
      <c r="N34" s="283"/>
      <c r="O34" s="284"/>
      <c r="P34" s="270"/>
      <c r="Q34" s="270"/>
      <c r="R34" s="270"/>
      <c r="S34" s="270"/>
      <c r="T34" s="270"/>
      <c r="U34" s="270"/>
      <c r="V34" s="270"/>
      <c r="W34" s="270"/>
      <c r="X34" s="271"/>
      <c r="Y34" s="179" t="s">
        <v>65</v>
      </c>
      <c r="Z34" s="125"/>
      <c r="AA34" s="175"/>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56"/>
      <c r="B35" s="657"/>
      <c r="C35" s="657"/>
      <c r="D35" s="657"/>
      <c r="E35" s="657"/>
      <c r="F35" s="658"/>
      <c r="G35" s="320"/>
      <c r="H35" s="321"/>
      <c r="I35" s="321"/>
      <c r="J35" s="321"/>
      <c r="K35" s="321"/>
      <c r="L35" s="321"/>
      <c r="M35" s="321"/>
      <c r="N35" s="321"/>
      <c r="O35" s="322"/>
      <c r="P35" s="215"/>
      <c r="Q35" s="215"/>
      <c r="R35" s="215"/>
      <c r="S35" s="215"/>
      <c r="T35" s="215"/>
      <c r="U35" s="215"/>
      <c r="V35" s="215"/>
      <c r="W35" s="215"/>
      <c r="X35" s="216"/>
      <c r="Y35" s="124" t="s">
        <v>15</v>
      </c>
      <c r="Z35" s="125"/>
      <c r="AA35" s="175"/>
      <c r="AB35" s="290" t="s">
        <v>16</v>
      </c>
      <c r="AC35" s="290"/>
      <c r="AD35" s="290"/>
      <c r="AE35" s="93"/>
      <c r="AF35" s="94"/>
      <c r="AG35" s="94"/>
      <c r="AH35" s="94"/>
      <c r="AI35" s="95"/>
      <c r="AJ35" s="93"/>
      <c r="AK35" s="94"/>
      <c r="AL35" s="94"/>
      <c r="AM35" s="94"/>
      <c r="AN35" s="95"/>
      <c r="AO35" s="93"/>
      <c r="AP35" s="94"/>
      <c r="AQ35" s="94"/>
      <c r="AR35" s="94"/>
      <c r="AS35" s="95"/>
      <c r="AT35" s="276"/>
      <c r="AU35" s="277"/>
      <c r="AV35" s="277"/>
      <c r="AW35" s="277"/>
      <c r="AX35" s="278"/>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211"/>
      <c r="Z36" s="86"/>
      <c r="AA36" s="87"/>
      <c r="AB36" s="291" t="s">
        <v>12</v>
      </c>
      <c r="AC36" s="292"/>
      <c r="AD36" s="293"/>
      <c r="AE36" s="297" t="s">
        <v>69</v>
      </c>
      <c r="AF36" s="298"/>
      <c r="AG36" s="298"/>
      <c r="AH36" s="298"/>
      <c r="AI36" s="299"/>
      <c r="AJ36" s="297" t="s">
        <v>70</v>
      </c>
      <c r="AK36" s="298"/>
      <c r="AL36" s="298"/>
      <c r="AM36" s="298"/>
      <c r="AN36" s="299"/>
      <c r="AO36" s="297" t="s">
        <v>71</v>
      </c>
      <c r="AP36" s="298"/>
      <c r="AQ36" s="298"/>
      <c r="AR36" s="298"/>
      <c r="AS36" s="299"/>
      <c r="AT36" s="265" t="s">
        <v>303</v>
      </c>
      <c r="AU36" s="266"/>
      <c r="AV36" s="266"/>
      <c r="AW36" s="266"/>
      <c r="AX36" s="267"/>
    </row>
    <row r="37" spans="1:50" ht="18.75" hidden="1" customHeight="1" x14ac:dyDescent="0.15">
      <c r="A37" s="217"/>
      <c r="B37" s="218"/>
      <c r="C37" s="218"/>
      <c r="D37" s="218"/>
      <c r="E37" s="218"/>
      <c r="F37" s="219"/>
      <c r="G37" s="227"/>
      <c r="H37" s="112"/>
      <c r="I37" s="112"/>
      <c r="J37" s="112"/>
      <c r="K37" s="112"/>
      <c r="L37" s="112"/>
      <c r="M37" s="112"/>
      <c r="N37" s="112"/>
      <c r="O37" s="228"/>
      <c r="P37" s="245"/>
      <c r="Q37" s="112"/>
      <c r="R37" s="112"/>
      <c r="S37" s="112"/>
      <c r="T37" s="112"/>
      <c r="U37" s="112"/>
      <c r="V37" s="112"/>
      <c r="W37" s="112"/>
      <c r="X37" s="228"/>
      <c r="Y37" s="294"/>
      <c r="Z37" s="295"/>
      <c r="AA37" s="296"/>
      <c r="AB37" s="143"/>
      <c r="AC37" s="138"/>
      <c r="AD37" s="139"/>
      <c r="AE37" s="144"/>
      <c r="AF37" s="137"/>
      <c r="AG37" s="137"/>
      <c r="AH37" s="137"/>
      <c r="AI37" s="300"/>
      <c r="AJ37" s="144"/>
      <c r="AK37" s="137"/>
      <c r="AL37" s="137"/>
      <c r="AM37" s="137"/>
      <c r="AN37" s="300"/>
      <c r="AO37" s="144"/>
      <c r="AP37" s="137"/>
      <c r="AQ37" s="137"/>
      <c r="AR37" s="137"/>
      <c r="AS37" s="300"/>
      <c r="AT37" s="67"/>
      <c r="AU37" s="114"/>
      <c r="AV37" s="114"/>
      <c r="AW37" s="112" t="s">
        <v>360</v>
      </c>
      <c r="AX37" s="113"/>
    </row>
    <row r="38" spans="1:50" ht="22.5" hidden="1" customHeight="1" x14ac:dyDescent="0.15">
      <c r="A38" s="220"/>
      <c r="B38" s="218"/>
      <c r="C38" s="218"/>
      <c r="D38" s="218"/>
      <c r="E38" s="218"/>
      <c r="F38" s="219"/>
      <c r="G38" s="279"/>
      <c r="H38" s="280"/>
      <c r="I38" s="280"/>
      <c r="J38" s="280"/>
      <c r="K38" s="280"/>
      <c r="L38" s="280"/>
      <c r="M38" s="280"/>
      <c r="N38" s="280"/>
      <c r="O38" s="281"/>
      <c r="P38" s="213"/>
      <c r="Q38" s="213"/>
      <c r="R38" s="213"/>
      <c r="S38" s="213"/>
      <c r="T38" s="213"/>
      <c r="U38" s="213"/>
      <c r="V38" s="213"/>
      <c r="W38" s="213"/>
      <c r="X38" s="214"/>
      <c r="Y38" s="285" t="s">
        <v>14</v>
      </c>
      <c r="Z38" s="286"/>
      <c r="AA38" s="287"/>
      <c r="AB38" s="288"/>
      <c r="AC38" s="288"/>
      <c r="AD38" s="288"/>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82"/>
      <c r="H39" s="283"/>
      <c r="I39" s="283"/>
      <c r="J39" s="283"/>
      <c r="K39" s="283"/>
      <c r="L39" s="283"/>
      <c r="M39" s="283"/>
      <c r="N39" s="283"/>
      <c r="O39" s="284"/>
      <c r="P39" s="270"/>
      <c r="Q39" s="270"/>
      <c r="R39" s="270"/>
      <c r="S39" s="270"/>
      <c r="T39" s="270"/>
      <c r="U39" s="270"/>
      <c r="V39" s="270"/>
      <c r="W39" s="270"/>
      <c r="X39" s="271"/>
      <c r="Y39" s="179" t="s">
        <v>65</v>
      </c>
      <c r="Z39" s="125"/>
      <c r="AA39" s="175"/>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56"/>
      <c r="B40" s="657"/>
      <c r="C40" s="657"/>
      <c r="D40" s="657"/>
      <c r="E40" s="657"/>
      <c r="F40" s="658"/>
      <c r="G40" s="320"/>
      <c r="H40" s="321"/>
      <c r="I40" s="321"/>
      <c r="J40" s="321"/>
      <c r="K40" s="321"/>
      <c r="L40" s="321"/>
      <c r="M40" s="321"/>
      <c r="N40" s="321"/>
      <c r="O40" s="322"/>
      <c r="P40" s="215"/>
      <c r="Q40" s="215"/>
      <c r="R40" s="215"/>
      <c r="S40" s="215"/>
      <c r="T40" s="215"/>
      <c r="U40" s="215"/>
      <c r="V40" s="215"/>
      <c r="W40" s="215"/>
      <c r="X40" s="216"/>
      <c r="Y40" s="124" t="s">
        <v>15</v>
      </c>
      <c r="Z40" s="125"/>
      <c r="AA40" s="175"/>
      <c r="AB40" s="290" t="s">
        <v>16</v>
      </c>
      <c r="AC40" s="290"/>
      <c r="AD40" s="290"/>
      <c r="AE40" s="93"/>
      <c r="AF40" s="94"/>
      <c r="AG40" s="94"/>
      <c r="AH40" s="94"/>
      <c r="AI40" s="95"/>
      <c r="AJ40" s="93"/>
      <c r="AK40" s="94"/>
      <c r="AL40" s="94"/>
      <c r="AM40" s="94"/>
      <c r="AN40" s="95"/>
      <c r="AO40" s="93"/>
      <c r="AP40" s="94"/>
      <c r="AQ40" s="94"/>
      <c r="AR40" s="94"/>
      <c r="AS40" s="95"/>
      <c r="AT40" s="276"/>
      <c r="AU40" s="277"/>
      <c r="AV40" s="277"/>
      <c r="AW40" s="277"/>
      <c r="AX40" s="278"/>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211"/>
      <c r="Z41" s="86"/>
      <c r="AA41" s="87"/>
      <c r="AB41" s="291" t="s">
        <v>12</v>
      </c>
      <c r="AC41" s="292"/>
      <c r="AD41" s="293"/>
      <c r="AE41" s="297" t="s">
        <v>69</v>
      </c>
      <c r="AF41" s="298"/>
      <c r="AG41" s="298"/>
      <c r="AH41" s="298"/>
      <c r="AI41" s="299"/>
      <c r="AJ41" s="297" t="s">
        <v>70</v>
      </c>
      <c r="AK41" s="298"/>
      <c r="AL41" s="298"/>
      <c r="AM41" s="298"/>
      <c r="AN41" s="299"/>
      <c r="AO41" s="297" t="s">
        <v>71</v>
      </c>
      <c r="AP41" s="298"/>
      <c r="AQ41" s="298"/>
      <c r="AR41" s="298"/>
      <c r="AS41" s="299"/>
      <c r="AT41" s="265" t="s">
        <v>303</v>
      </c>
      <c r="AU41" s="266"/>
      <c r="AV41" s="266"/>
      <c r="AW41" s="266"/>
      <c r="AX41" s="267"/>
    </row>
    <row r="42" spans="1:50" ht="18.75" hidden="1" customHeight="1" x14ac:dyDescent="0.15">
      <c r="A42" s="217"/>
      <c r="B42" s="218"/>
      <c r="C42" s="218"/>
      <c r="D42" s="218"/>
      <c r="E42" s="218"/>
      <c r="F42" s="219"/>
      <c r="G42" s="227"/>
      <c r="H42" s="112"/>
      <c r="I42" s="112"/>
      <c r="J42" s="112"/>
      <c r="K42" s="112"/>
      <c r="L42" s="112"/>
      <c r="M42" s="112"/>
      <c r="N42" s="112"/>
      <c r="O42" s="228"/>
      <c r="P42" s="245"/>
      <c r="Q42" s="112"/>
      <c r="R42" s="112"/>
      <c r="S42" s="112"/>
      <c r="T42" s="112"/>
      <c r="U42" s="112"/>
      <c r="V42" s="112"/>
      <c r="W42" s="112"/>
      <c r="X42" s="228"/>
      <c r="Y42" s="294"/>
      <c r="Z42" s="295"/>
      <c r="AA42" s="296"/>
      <c r="AB42" s="143"/>
      <c r="AC42" s="138"/>
      <c r="AD42" s="139"/>
      <c r="AE42" s="144"/>
      <c r="AF42" s="137"/>
      <c r="AG42" s="137"/>
      <c r="AH42" s="137"/>
      <c r="AI42" s="300"/>
      <c r="AJ42" s="144"/>
      <c r="AK42" s="137"/>
      <c r="AL42" s="137"/>
      <c r="AM42" s="137"/>
      <c r="AN42" s="300"/>
      <c r="AO42" s="144"/>
      <c r="AP42" s="137"/>
      <c r="AQ42" s="137"/>
      <c r="AR42" s="137"/>
      <c r="AS42" s="300"/>
      <c r="AT42" s="67"/>
      <c r="AU42" s="114"/>
      <c r="AV42" s="114"/>
      <c r="AW42" s="112" t="s">
        <v>360</v>
      </c>
      <c r="AX42" s="113"/>
    </row>
    <row r="43" spans="1:50" ht="22.5" hidden="1" customHeight="1" x14ac:dyDescent="0.15">
      <c r="A43" s="220"/>
      <c r="B43" s="218"/>
      <c r="C43" s="218"/>
      <c r="D43" s="218"/>
      <c r="E43" s="218"/>
      <c r="F43" s="219"/>
      <c r="G43" s="279"/>
      <c r="H43" s="280"/>
      <c r="I43" s="280"/>
      <c r="J43" s="280"/>
      <c r="K43" s="280"/>
      <c r="L43" s="280"/>
      <c r="M43" s="280"/>
      <c r="N43" s="280"/>
      <c r="O43" s="281"/>
      <c r="P43" s="213"/>
      <c r="Q43" s="213"/>
      <c r="R43" s="213"/>
      <c r="S43" s="213"/>
      <c r="T43" s="213"/>
      <c r="U43" s="213"/>
      <c r="V43" s="213"/>
      <c r="W43" s="213"/>
      <c r="X43" s="214"/>
      <c r="Y43" s="285" t="s">
        <v>14</v>
      </c>
      <c r="Z43" s="286"/>
      <c r="AA43" s="287"/>
      <c r="AB43" s="288"/>
      <c r="AC43" s="288"/>
      <c r="AD43" s="288"/>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82"/>
      <c r="H44" s="283"/>
      <c r="I44" s="283"/>
      <c r="J44" s="283"/>
      <c r="K44" s="283"/>
      <c r="L44" s="283"/>
      <c r="M44" s="283"/>
      <c r="N44" s="283"/>
      <c r="O44" s="284"/>
      <c r="P44" s="270"/>
      <c r="Q44" s="270"/>
      <c r="R44" s="270"/>
      <c r="S44" s="270"/>
      <c r="T44" s="270"/>
      <c r="U44" s="270"/>
      <c r="V44" s="270"/>
      <c r="W44" s="270"/>
      <c r="X44" s="271"/>
      <c r="Y44" s="179" t="s">
        <v>65</v>
      </c>
      <c r="Z44" s="125"/>
      <c r="AA44" s="175"/>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82"/>
      <c r="H45" s="283"/>
      <c r="I45" s="283"/>
      <c r="J45" s="283"/>
      <c r="K45" s="283"/>
      <c r="L45" s="283"/>
      <c r="M45" s="283"/>
      <c r="N45" s="283"/>
      <c r="O45" s="284"/>
      <c r="P45" s="270"/>
      <c r="Q45" s="270"/>
      <c r="R45" s="270"/>
      <c r="S45" s="270"/>
      <c r="T45" s="270"/>
      <c r="U45" s="270"/>
      <c r="V45" s="270"/>
      <c r="W45" s="270"/>
      <c r="X45" s="271"/>
      <c r="Y45" s="291" t="s">
        <v>15</v>
      </c>
      <c r="Z45" s="292"/>
      <c r="AA45" s="293"/>
      <c r="AB45" s="290" t="s">
        <v>16</v>
      </c>
      <c r="AC45" s="290"/>
      <c r="AD45" s="290"/>
      <c r="AE45" s="93"/>
      <c r="AF45" s="94"/>
      <c r="AG45" s="94"/>
      <c r="AH45" s="94"/>
      <c r="AI45" s="95"/>
      <c r="AJ45" s="93"/>
      <c r="AK45" s="94"/>
      <c r="AL45" s="94"/>
      <c r="AM45" s="94"/>
      <c r="AN45" s="95"/>
      <c r="AO45" s="93"/>
      <c r="AP45" s="94"/>
      <c r="AQ45" s="94"/>
      <c r="AR45" s="94"/>
      <c r="AS45" s="95"/>
      <c r="AT45" s="276"/>
      <c r="AU45" s="277"/>
      <c r="AV45" s="277"/>
      <c r="AW45" s="277"/>
      <c r="AX45" s="278"/>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8" t="s">
        <v>320</v>
      </c>
      <c r="B47" s="690" t="s">
        <v>317</v>
      </c>
      <c r="C47" s="240"/>
      <c r="D47" s="240"/>
      <c r="E47" s="240"/>
      <c r="F47" s="241"/>
      <c r="G47" s="667" t="s">
        <v>311</v>
      </c>
      <c r="H47" s="667"/>
      <c r="I47" s="667"/>
      <c r="J47" s="667"/>
      <c r="K47" s="667"/>
      <c r="L47" s="667"/>
      <c r="M47" s="667"/>
      <c r="N47" s="667"/>
      <c r="O47" s="667"/>
      <c r="P47" s="667"/>
      <c r="Q47" s="667"/>
      <c r="R47" s="667"/>
      <c r="S47" s="667"/>
      <c r="T47" s="667"/>
      <c r="U47" s="667"/>
      <c r="V47" s="667"/>
      <c r="W47" s="667"/>
      <c r="X47" s="667"/>
      <c r="Y47" s="667"/>
      <c r="Z47" s="667"/>
      <c r="AA47" s="679"/>
      <c r="AB47" s="666" t="s">
        <v>310</v>
      </c>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8"/>
    </row>
    <row r="48" spans="1:50" ht="18.75" hidden="1" customHeight="1" x14ac:dyDescent="0.15">
      <c r="A48" s="238"/>
      <c r="B48" s="690"/>
      <c r="C48" s="240"/>
      <c r="D48" s="240"/>
      <c r="E48" s="240"/>
      <c r="F48" s="241"/>
      <c r="G48" s="112"/>
      <c r="H48" s="112"/>
      <c r="I48" s="112"/>
      <c r="J48" s="112"/>
      <c r="K48" s="112"/>
      <c r="L48" s="112"/>
      <c r="M48" s="112"/>
      <c r="N48" s="112"/>
      <c r="O48" s="112"/>
      <c r="P48" s="112"/>
      <c r="Q48" s="112"/>
      <c r="R48" s="112"/>
      <c r="S48" s="112"/>
      <c r="T48" s="112"/>
      <c r="U48" s="112"/>
      <c r="V48" s="112"/>
      <c r="W48" s="112"/>
      <c r="X48" s="112"/>
      <c r="Y48" s="112"/>
      <c r="Z48" s="112"/>
      <c r="AA48" s="228"/>
      <c r="AB48" s="245"/>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8"/>
      <c r="B49" s="690"/>
      <c r="C49" s="240"/>
      <c r="D49" s="240"/>
      <c r="E49" s="240"/>
      <c r="F49" s="241"/>
      <c r="G49" s="334"/>
      <c r="H49" s="334"/>
      <c r="I49" s="334"/>
      <c r="J49" s="334"/>
      <c r="K49" s="334"/>
      <c r="L49" s="334"/>
      <c r="M49" s="334"/>
      <c r="N49" s="334"/>
      <c r="O49" s="334"/>
      <c r="P49" s="334"/>
      <c r="Q49" s="334"/>
      <c r="R49" s="334"/>
      <c r="S49" s="334"/>
      <c r="T49" s="334"/>
      <c r="U49" s="334"/>
      <c r="V49" s="334"/>
      <c r="W49" s="334"/>
      <c r="X49" s="334"/>
      <c r="Y49" s="334"/>
      <c r="Z49" s="334"/>
      <c r="AA49" s="335"/>
      <c r="AB49" s="660"/>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61"/>
    </row>
    <row r="50" spans="1:50" ht="22.5" hidden="1" customHeight="1" x14ac:dyDescent="0.15">
      <c r="A50" s="238"/>
      <c r="B50" s="690"/>
      <c r="C50" s="240"/>
      <c r="D50" s="240"/>
      <c r="E50" s="240"/>
      <c r="F50" s="241"/>
      <c r="G50" s="336"/>
      <c r="H50" s="336"/>
      <c r="I50" s="336"/>
      <c r="J50" s="336"/>
      <c r="K50" s="336"/>
      <c r="L50" s="336"/>
      <c r="M50" s="336"/>
      <c r="N50" s="336"/>
      <c r="O50" s="336"/>
      <c r="P50" s="336"/>
      <c r="Q50" s="336"/>
      <c r="R50" s="336"/>
      <c r="S50" s="336"/>
      <c r="T50" s="336"/>
      <c r="U50" s="336"/>
      <c r="V50" s="336"/>
      <c r="W50" s="336"/>
      <c r="X50" s="336"/>
      <c r="Y50" s="336"/>
      <c r="Z50" s="336"/>
      <c r="AA50" s="337"/>
      <c r="AB50" s="662"/>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63"/>
    </row>
    <row r="51" spans="1:50" ht="22.5" hidden="1" customHeight="1" x14ac:dyDescent="0.15">
      <c r="A51" s="238"/>
      <c r="B51" s="691"/>
      <c r="C51" s="242"/>
      <c r="D51" s="242"/>
      <c r="E51" s="242"/>
      <c r="F51" s="243"/>
      <c r="G51" s="338"/>
      <c r="H51" s="338"/>
      <c r="I51" s="338"/>
      <c r="J51" s="338"/>
      <c r="K51" s="338"/>
      <c r="L51" s="338"/>
      <c r="M51" s="338"/>
      <c r="N51" s="338"/>
      <c r="O51" s="338"/>
      <c r="P51" s="338"/>
      <c r="Q51" s="338"/>
      <c r="R51" s="338"/>
      <c r="S51" s="338"/>
      <c r="T51" s="338"/>
      <c r="U51" s="338"/>
      <c r="V51" s="338"/>
      <c r="W51" s="338"/>
      <c r="X51" s="338"/>
      <c r="Y51" s="338"/>
      <c r="Z51" s="338"/>
      <c r="AA51" s="339"/>
      <c r="AB51" s="664"/>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65"/>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65" t="s">
        <v>303</v>
      </c>
      <c r="AU52" s="266"/>
      <c r="AV52" s="266"/>
      <c r="AW52" s="266"/>
      <c r="AX52" s="267"/>
    </row>
    <row r="53" spans="1:50" ht="18.75" hidden="1" customHeight="1" x14ac:dyDescent="0.15">
      <c r="A53" s="238"/>
      <c r="B53" s="240"/>
      <c r="C53" s="240"/>
      <c r="D53" s="240"/>
      <c r="E53" s="240"/>
      <c r="F53" s="241"/>
      <c r="G53" s="227"/>
      <c r="H53" s="112"/>
      <c r="I53" s="112"/>
      <c r="J53" s="112"/>
      <c r="K53" s="112"/>
      <c r="L53" s="112"/>
      <c r="M53" s="112"/>
      <c r="N53" s="112"/>
      <c r="O53" s="228"/>
      <c r="P53" s="245"/>
      <c r="Q53" s="112"/>
      <c r="R53" s="112"/>
      <c r="S53" s="112"/>
      <c r="T53" s="112"/>
      <c r="U53" s="112"/>
      <c r="V53" s="112"/>
      <c r="W53" s="112"/>
      <c r="X53" s="228"/>
      <c r="Y53" s="249"/>
      <c r="Z53" s="250"/>
      <c r="AA53" s="251"/>
      <c r="AB53" s="255"/>
      <c r="AC53" s="256"/>
      <c r="AD53" s="257"/>
      <c r="AE53" s="245"/>
      <c r="AF53" s="112"/>
      <c r="AG53" s="112"/>
      <c r="AH53" s="112"/>
      <c r="AI53" s="228"/>
      <c r="AJ53" s="245"/>
      <c r="AK53" s="112"/>
      <c r="AL53" s="112"/>
      <c r="AM53" s="112"/>
      <c r="AN53" s="228"/>
      <c r="AO53" s="245"/>
      <c r="AP53" s="112"/>
      <c r="AQ53" s="112"/>
      <c r="AR53" s="112"/>
      <c r="AS53" s="228"/>
      <c r="AT53" s="67"/>
      <c r="AU53" s="114"/>
      <c r="AV53" s="114"/>
      <c r="AW53" s="112" t="s">
        <v>360</v>
      </c>
      <c r="AX53" s="113"/>
    </row>
    <row r="54" spans="1:50" ht="22.5" hidden="1" customHeight="1" x14ac:dyDescent="0.15">
      <c r="A54" s="238"/>
      <c r="B54" s="240"/>
      <c r="C54" s="240"/>
      <c r="D54" s="240"/>
      <c r="E54" s="240"/>
      <c r="F54" s="241"/>
      <c r="G54" s="268"/>
      <c r="H54" s="213"/>
      <c r="I54" s="213"/>
      <c r="J54" s="213"/>
      <c r="K54" s="213"/>
      <c r="L54" s="213"/>
      <c r="M54" s="213"/>
      <c r="N54" s="213"/>
      <c r="O54" s="214"/>
      <c r="P54" s="258"/>
      <c r="Q54" s="259"/>
      <c r="R54" s="259"/>
      <c r="S54" s="259"/>
      <c r="T54" s="259"/>
      <c r="U54" s="259"/>
      <c r="V54" s="259"/>
      <c r="W54" s="259"/>
      <c r="X54" s="260"/>
      <c r="Y54" s="273" t="s">
        <v>86</v>
      </c>
      <c r="Z54" s="274"/>
      <c r="AA54" s="275"/>
      <c r="AB54" s="698"/>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69"/>
      <c r="H55" s="270"/>
      <c r="I55" s="270"/>
      <c r="J55" s="270"/>
      <c r="K55" s="270"/>
      <c r="L55" s="270"/>
      <c r="M55" s="270"/>
      <c r="N55" s="270"/>
      <c r="O55" s="271"/>
      <c r="P55" s="261"/>
      <c r="Q55" s="261"/>
      <c r="R55" s="261"/>
      <c r="S55" s="261"/>
      <c r="T55" s="261"/>
      <c r="U55" s="261"/>
      <c r="V55" s="261"/>
      <c r="W55" s="261"/>
      <c r="X55" s="262"/>
      <c r="Y55" s="232" t="s">
        <v>65</v>
      </c>
      <c r="Z55" s="233"/>
      <c r="AA55" s="234"/>
      <c r="AB55" s="680"/>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72"/>
      <c r="H56" s="215"/>
      <c r="I56" s="215"/>
      <c r="J56" s="215"/>
      <c r="K56" s="215"/>
      <c r="L56" s="215"/>
      <c r="M56" s="215"/>
      <c r="N56" s="215"/>
      <c r="O56" s="216"/>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6"/>
      <c r="AU56" s="277"/>
      <c r="AV56" s="277"/>
      <c r="AW56" s="277"/>
      <c r="AX56" s="278"/>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65" t="s">
        <v>303</v>
      </c>
      <c r="AU57" s="266"/>
      <c r="AV57" s="266"/>
      <c r="AW57" s="266"/>
      <c r="AX57" s="267"/>
    </row>
    <row r="58" spans="1:50" ht="18.75" hidden="1" customHeight="1" x14ac:dyDescent="0.15">
      <c r="A58" s="238"/>
      <c r="B58" s="240"/>
      <c r="C58" s="240"/>
      <c r="D58" s="240"/>
      <c r="E58" s="240"/>
      <c r="F58" s="241"/>
      <c r="G58" s="227"/>
      <c r="H58" s="112"/>
      <c r="I58" s="112"/>
      <c r="J58" s="112"/>
      <c r="K58" s="112"/>
      <c r="L58" s="112"/>
      <c r="M58" s="112"/>
      <c r="N58" s="112"/>
      <c r="O58" s="228"/>
      <c r="P58" s="245"/>
      <c r="Q58" s="112"/>
      <c r="R58" s="112"/>
      <c r="S58" s="112"/>
      <c r="T58" s="112"/>
      <c r="U58" s="112"/>
      <c r="V58" s="112"/>
      <c r="W58" s="112"/>
      <c r="X58" s="228"/>
      <c r="Y58" s="249"/>
      <c r="Z58" s="250"/>
      <c r="AA58" s="251"/>
      <c r="AB58" s="255"/>
      <c r="AC58" s="256"/>
      <c r="AD58" s="257"/>
      <c r="AE58" s="245"/>
      <c r="AF58" s="112"/>
      <c r="AG58" s="112"/>
      <c r="AH58" s="112"/>
      <c r="AI58" s="228"/>
      <c r="AJ58" s="245"/>
      <c r="AK58" s="112"/>
      <c r="AL58" s="112"/>
      <c r="AM58" s="112"/>
      <c r="AN58" s="228"/>
      <c r="AO58" s="245"/>
      <c r="AP58" s="112"/>
      <c r="AQ58" s="112"/>
      <c r="AR58" s="112"/>
      <c r="AS58" s="228"/>
      <c r="AT58" s="67"/>
      <c r="AU58" s="114"/>
      <c r="AV58" s="114"/>
      <c r="AW58" s="112" t="s">
        <v>360</v>
      </c>
      <c r="AX58" s="113"/>
    </row>
    <row r="59" spans="1:50" ht="22.5" hidden="1" customHeight="1" x14ac:dyDescent="0.15">
      <c r="A59" s="238"/>
      <c r="B59" s="240"/>
      <c r="C59" s="240"/>
      <c r="D59" s="240"/>
      <c r="E59" s="240"/>
      <c r="F59" s="241"/>
      <c r="G59" s="268"/>
      <c r="H59" s="213"/>
      <c r="I59" s="213"/>
      <c r="J59" s="213"/>
      <c r="K59" s="213"/>
      <c r="L59" s="213"/>
      <c r="M59" s="213"/>
      <c r="N59" s="213"/>
      <c r="O59" s="214"/>
      <c r="P59" s="258"/>
      <c r="Q59" s="259"/>
      <c r="R59" s="259"/>
      <c r="S59" s="259"/>
      <c r="T59" s="259"/>
      <c r="U59" s="259"/>
      <c r="V59" s="259"/>
      <c r="W59" s="259"/>
      <c r="X59" s="260"/>
      <c r="Y59" s="273" t="s">
        <v>86</v>
      </c>
      <c r="Z59" s="274"/>
      <c r="AA59" s="275"/>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69"/>
      <c r="H60" s="270"/>
      <c r="I60" s="270"/>
      <c r="J60" s="270"/>
      <c r="K60" s="270"/>
      <c r="L60" s="270"/>
      <c r="M60" s="270"/>
      <c r="N60" s="270"/>
      <c r="O60" s="27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72"/>
      <c r="H61" s="215"/>
      <c r="I61" s="215"/>
      <c r="J61" s="215"/>
      <c r="K61" s="215"/>
      <c r="L61" s="215"/>
      <c r="M61" s="215"/>
      <c r="N61" s="215"/>
      <c r="O61" s="216"/>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6"/>
      <c r="AU61" s="277"/>
      <c r="AV61" s="277"/>
      <c r="AW61" s="277"/>
      <c r="AX61" s="278"/>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65" t="s">
        <v>303</v>
      </c>
      <c r="AU62" s="266"/>
      <c r="AV62" s="266"/>
      <c r="AW62" s="266"/>
      <c r="AX62" s="267"/>
    </row>
    <row r="63" spans="1:50" ht="18.75" hidden="1" customHeight="1" x14ac:dyDescent="0.15">
      <c r="A63" s="238"/>
      <c r="B63" s="240"/>
      <c r="C63" s="240"/>
      <c r="D63" s="240"/>
      <c r="E63" s="240"/>
      <c r="F63" s="241"/>
      <c r="G63" s="227"/>
      <c r="H63" s="112"/>
      <c r="I63" s="112"/>
      <c r="J63" s="112"/>
      <c r="K63" s="112"/>
      <c r="L63" s="112"/>
      <c r="M63" s="112"/>
      <c r="N63" s="112"/>
      <c r="O63" s="228"/>
      <c r="P63" s="245"/>
      <c r="Q63" s="112"/>
      <c r="R63" s="112"/>
      <c r="S63" s="112"/>
      <c r="T63" s="112"/>
      <c r="U63" s="112"/>
      <c r="V63" s="112"/>
      <c r="W63" s="112"/>
      <c r="X63" s="228"/>
      <c r="Y63" s="249"/>
      <c r="Z63" s="250"/>
      <c r="AA63" s="251"/>
      <c r="AB63" s="255"/>
      <c r="AC63" s="256"/>
      <c r="AD63" s="257"/>
      <c r="AE63" s="245"/>
      <c r="AF63" s="112"/>
      <c r="AG63" s="112"/>
      <c r="AH63" s="112"/>
      <c r="AI63" s="228"/>
      <c r="AJ63" s="245"/>
      <c r="AK63" s="112"/>
      <c r="AL63" s="112"/>
      <c r="AM63" s="112"/>
      <c r="AN63" s="228"/>
      <c r="AO63" s="245"/>
      <c r="AP63" s="112"/>
      <c r="AQ63" s="112"/>
      <c r="AR63" s="112"/>
      <c r="AS63" s="228"/>
      <c r="AT63" s="67"/>
      <c r="AU63" s="114"/>
      <c r="AV63" s="114"/>
      <c r="AW63" s="112" t="s">
        <v>360</v>
      </c>
      <c r="AX63" s="113"/>
    </row>
    <row r="64" spans="1:50" ht="22.5" hidden="1" customHeight="1" x14ac:dyDescent="0.15">
      <c r="A64" s="238"/>
      <c r="B64" s="240"/>
      <c r="C64" s="240"/>
      <c r="D64" s="240"/>
      <c r="E64" s="240"/>
      <c r="F64" s="241"/>
      <c r="G64" s="268"/>
      <c r="H64" s="213"/>
      <c r="I64" s="213"/>
      <c r="J64" s="213"/>
      <c r="K64" s="213"/>
      <c r="L64" s="213"/>
      <c r="M64" s="213"/>
      <c r="N64" s="213"/>
      <c r="O64" s="214"/>
      <c r="P64" s="258"/>
      <c r="Q64" s="259"/>
      <c r="R64" s="259"/>
      <c r="S64" s="259"/>
      <c r="T64" s="259"/>
      <c r="U64" s="259"/>
      <c r="V64" s="259"/>
      <c r="W64" s="259"/>
      <c r="X64" s="260"/>
      <c r="Y64" s="273" t="s">
        <v>86</v>
      </c>
      <c r="Z64" s="274"/>
      <c r="AA64" s="275"/>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69"/>
      <c r="H65" s="270"/>
      <c r="I65" s="270"/>
      <c r="J65" s="270"/>
      <c r="K65" s="270"/>
      <c r="L65" s="270"/>
      <c r="M65" s="270"/>
      <c r="N65" s="270"/>
      <c r="O65" s="27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72"/>
      <c r="H66" s="215"/>
      <c r="I66" s="215"/>
      <c r="J66" s="215"/>
      <c r="K66" s="215"/>
      <c r="L66" s="215"/>
      <c r="M66" s="215"/>
      <c r="N66" s="215"/>
      <c r="O66" s="216"/>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6"/>
      <c r="AU66" s="277"/>
      <c r="AV66" s="277"/>
      <c r="AW66" s="277"/>
      <c r="AX66" s="278"/>
    </row>
    <row r="67" spans="1:60" ht="31.7" customHeight="1" x14ac:dyDescent="0.15">
      <c r="A67" s="189" t="s">
        <v>88</v>
      </c>
      <c r="B67" s="190"/>
      <c r="C67" s="190"/>
      <c r="D67" s="190"/>
      <c r="E67" s="190"/>
      <c r="F67" s="191"/>
      <c r="G67" s="209" t="s">
        <v>84</v>
      </c>
      <c r="H67" s="209"/>
      <c r="I67" s="209"/>
      <c r="J67" s="209"/>
      <c r="K67" s="209"/>
      <c r="L67" s="209"/>
      <c r="M67" s="209"/>
      <c r="N67" s="209"/>
      <c r="O67" s="209"/>
      <c r="P67" s="209"/>
      <c r="Q67" s="209"/>
      <c r="R67" s="209"/>
      <c r="S67" s="209"/>
      <c r="T67" s="209"/>
      <c r="U67" s="209"/>
      <c r="V67" s="209"/>
      <c r="W67" s="209"/>
      <c r="X67" s="210"/>
      <c r="Y67" s="211"/>
      <c r="Z67" s="86"/>
      <c r="AA67" s="87"/>
      <c r="AB67" s="124" t="s">
        <v>12</v>
      </c>
      <c r="AC67" s="125"/>
      <c r="AD67" s="175"/>
      <c r="AE67" s="659" t="s">
        <v>69</v>
      </c>
      <c r="AF67" s="122"/>
      <c r="AG67" s="122"/>
      <c r="AH67" s="122"/>
      <c r="AI67" s="122"/>
      <c r="AJ67" s="659" t="s">
        <v>70</v>
      </c>
      <c r="AK67" s="122"/>
      <c r="AL67" s="122"/>
      <c r="AM67" s="122"/>
      <c r="AN67" s="122"/>
      <c r="AO67" s="659" t="s">
        <v>71</v>
      </c>
      <c r="AP67" s="122"/>
      <c r="AQ67" s="122"/>
      <c r="AR67" s="122"/>
      <c r="AS67" s="122"/>
      <c r="AT67" s="180" t="s">
        <v>74</v>
      </c>
      <c r="AU67" s="181"/>
      <c r="AV67" s="181"/>
      <c r="AW67" s="181"/>
      <c r="AX67" s="182"/>
    </row>
    <row r="68" spans="1:60" ht="30" customHeight="1" x14ac:dyDescent="0.15">
      <c r="A68" s="192"/>
      <c r="B68" s="193"/>
      <c r="C68" s="193"/>
      <c r="D68" s="193"/>
      <c r="E68" s="193"/>
      <c r="F68" s="194"/>
      <c r="G68" s="258" t="s">
        <v>472</v>
      </c>
      <c r="H68" s="213"/>
      <c r="I68" s="213"/>
      <c r="J68" s="213"/>
      <c r="K68" s="213"/>
      <c r="L68" s="213"/>
      <c r="M68" s="213"/>
      <c r="N68" s="213"/>
      <c r="O68" s="213"/>
      <c r="P68" s="213"/>
      <c r="Q68" s="213"/>
      <c r="R68" s="213"/>
      <c r="S68" s="213"/>
      <c r="T68" s="213"/>
      <c r="U68" s="213"/>
      <c r="V68" s="213"/>
      <c r="W68" s="213"/>
      <c r="X68" s="214"/>
      <c r="Y68" s="330" t="s">
        <v>66</v>
      </c>
      <c r="Z68" s="331"/>
      <c r="AA68" s="332"/>
      <c r="AB68" s="201" t="s">
        <v>473</v>
      </c>
      <c r="AC68" s="202"/>
      <c r="AD68" s="203"/>
      <c r="AE68" s="93">
        <v>3</v>
      </c>
      <c r="AF68" s="94"/>
      <c r="AG68" s="94"/>
      <c r="AH68" s="94"/>
      <c r="AI68" s="95"/>
      <c r="AJ68" s="93">
        <v>3</v>
      </c>
      <c r="AK68" s="94"/>
      <c r="AL68" s="94"/>
      <c r="AM68" s="94"/>
      <c r="AN68" s="95"/>
      <c r="AO68" s="93">
        <v>3</v>
      </c>
      <c r="AP68" s="94"/>
      <c r="AQ68" s="94"/>
      <c r="AR68" s="94"/>
      <c r="AS68" s="95"/>
      <c r="AT68" s="204"/>
      <c r="AU68" s="204"/>
      <c r="AV68" s="204"/>
      <c r="AW68" s="204"/>
      <c r="AX68" s="205"/>
      <c r="AY68" s="10"/>
      <c r="AZ68" s="10"/>
      <c r="BA68" s="10"/>
      <c r="BB68" s="10"/>
      <c r="BC68" s="10"/>
    </row>
    <row r="69" spans="1:60" ht="30" customHeight="1" x14ac:dyDescent="0.15">
      <c r="A69" s="195"/>
      <c r="B69" s="196"/>
      <c r="C69" s="196"/>
      <c r="D69" s="196"/>
      <c r="E69" s="196"/>
      <c r="F69" s="197"/>
      <c r="G69" s="215"/>
      <c r="H69" s="215"/>
      <c r="I69" s="215"/>
      <c r="J69" s="215"/>
      <c r="K69" s="215"/>
      <c r="L69" s="215"/>
      <c r="M69" s="215"/>
      <c r="N69" s="215"/>
      <c r="O69" s="215"/>
      <c r="P69" s="215"/>
      <c r="Q69" s="215"/>
      <c r="R69" s="215"/>
      <c r="S69" s="215"/>
      <c r="T69" s="215"/>
      <c r="U69" s="215"/>
      <c r="V69" s="215"/>
      <c r="W69" s="215"/>
      <c r="X69" s="216"/>
      <c r="Y69" s="206" t="s">
        <v>67</v>
      </c>
      <c r="Z69" s="159"/>
      <c r="AA69" s="160"/>
      <c r="AB69" s="186" t="s">
        <v>473</v>
      </c>
      <c r="AC69" s="187"/>
      <c r="AD69" s="188"/>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209" t="s">
        <v>84</v>
      </c>
      <c r="H70" s="209"/>
      <c r="I70" s="209"/>
      <c r="J70" s="209"/>
      <c r="K70" s="209"/>
      <c r="L70" s="209"/>
      <c r="M70" s="209"/>
      <c r="N70" s="209"/>
      <c r="O70" s="209"/>
      <c r="P70" s="209"/>
      <c r="Q70" s="209"/>
      <c r="R70" s="209"/>
      <c r="S70" s="209"/>
      <c r="T70" s="209"/>
      <c r="U70" s="209"/>
      <c r="V70" s="209"/>
      <c r="W70" s="209"/>
      <c r="X70" s="210"/>
      <c r="Y70" s="211"/>
      <c r="Z70" s="86"/>
      <c r="AA70" s="87"/>
      <c r="AB70" s="124" t="s">
        <v>12</v>
      </c>
      <c r="AC70" s="125"/>
      <c r="AD70" s="175"/>
      <c r="AE70" s="179" t="s">
        <v>69</v>
      </c>
      <c r="AF70" s="174"/>
      <c r="AG70" s="174"/>
      <c r="AH70" s="174"/>
      <c r="AI70" s="212"/>
      <c r="AJ70" s="179" t="s">
        <v>70</v>
      </c>
      <c r="AK70" s="174"/>
      <c r="AL70" s="174"/>
      <c r="AM70" s="174"/>
      <c r="AN70" s="212"/>
      <c r="AO70" s="179" t="s">
        <v>71</v>
      </c>
      <c r="AP70" s="174"/>
      <c r="AQ70" s="174"/>
      <c r="AR70" s="174"/>
      <c r="AS70" s="212"/>
      <c r="AT70" s="180" t="s">
        <v>74</v>
      </c>
      <c r="AU70" s="181"/>
      <c r="AV70" s="181"/>
      <c r="AW70" s="181"/>
      <c r="AX70" s="182"/>
    </row>
    <row r="71" spans="1:60" ht="22.5" hidden="1" customHeight="1" x14ac:dyDescent="0.15">
      <c r="A71" s="192"/>
      <c r="B71" s="193"/>
      <c r="C71" s="193"/>
      <c r="D71" s="193"/>
      <c r="E71" s="193"/>
      <c r="F71" s="194"/>
      <c r="G71" s="213"/>
      <c r="H71" s="213"/>
      <c r="I71" s="213"/>
      <c r="J71" s="213"/>
      <c r="K71" s="213"/>
      <c r="L71" s="213"/>
      <c r="M71" s="213"/>
      <c r="N71" s="213"/>
      <c r="O71" s="213"/>
      <c r="P71" s="213"/>
      <c r="Q71" s="213"/>
      <c r="R71" s="213"/>
      <c r="S71" s="213"/>
      <c r="T71" s="213"/>
      <c r="U71" s="213"/>
      <c r="V71" s="213"/>
      <c r="W71" s="213"/>
      <c r="X71" s="214"/>
      <c r="Y71" s="198" t="s">
        <v>66</v>
      </c>
      <c r="Z71" s="199"/>
      <c r="AA71" s="200"/>
      <c r="AB71" s="201"/>
      <c r="AC71" s="202"/>
      <c r="AD71" s="203"/>
      <c r="AE71" s="93"/>
      <c r="AF71" s="94"/>
      <c r="AG71" s="94"/>
      <c r="AH71" s="94"/>
      <c r="AI71" s="95"/>
      <c r="AJ71" s="93"/>
      <c r="AK71" s="94"/>
      <c r="AL71" s="94"/>
      <c r="AM71" s="94"/>
      <c r="AN71" s="95"/>
      <c r="AO71" s="93"/>
      <c r="AP71" s="94"/>
      <c r="AQ71" s="94"/>
      <c r="AR71" s="94"/>
      <c r="AS71" s="95"/>
      <c r="AT71" s="204"/>
      <c r="AU71" s="204"/>
      <c r="AV71" s="204"/>
      <c r="AW71" s="204"/>
      <c r="AX71" s="205"/>
      <c r="AY71" s="10"/>
      <c r="AZ71" s="10"/>
      <c r="BA71" s="10"/>
      <c r="BB71" s="10"/>
      <c r="BC71" s="10"/>
    </row>
    <row r="72" spans="1:60" ht="22.5" hidden="1" customHeight="1" x14ac:dyDescent="0.15">
      <c r="A72" s="195"/>
      <c r="B72" s="196"/>
      <c r="C72" s="196"/>
      <c r="D72" s="196"/>
      <c r="E72" s="196"/>
      <c r="F72" s="197"/>
      <c r="G72" s="215"/>
      <c r="H72" s="215"/>
      <c r="I72" s="215"/>
      <c r="J72" s="215"/>
      <c r="K72" s="215"/>
      <c r="L72" s="215"/>
      <c r="M72" s="215"/>
      <c r="N72" s="215"/>
      <c r="O72" s="215"/>
      <c r="P72" s="215"/>
      <c r="Q72" s="215"/>
      <c r="R72" s="215"/>
      <c r="S72" s="215"/>
      <c r="T72" s="215"/>
      <c r="U72" s="215"/>
      <c r="V72" s="215"/>
      <c r="W72" s="215"/>
      <c r="X72" s="216"/>
      <c r="Y72" s="206" t="s">
        <v>67</v>
      </c>
      <c r="Z72" s="207"/>
      <c r="AA72" s="208"/>
      <c r="AB72" s="186"/>
      <c r="AC72" s="187"/>
      <c r="AD72" s="18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209" t="s">
        <v>84</v>
      </c>
      <c r="H73" s="209"/>
      <c r="I73" s="209"/>
      <c r="J73" s="209"/>
      <c r="K73" s="209"/>
      <c r="L73" s="209"/>
      <c r="M73" s="209"/>
      <c r="N73" s="209"/>
      <c r="O73" s="209"/>
      <c r="P73" s="209"/>
      <c r="Q73" s="209"/>
      <c r="R73" s="209"/>
      <c r="S73" s="209"/>
      <c r="T73" s="209"/>
      <c r="U73" s="209"/>
      <c r="V73" s="209"/>
      <c r="W73" s="209"/>
      <c r="X73" s="210"/>
      <c r="Y73" s="211"/>
      <c r="Z73" s="86"/>
      <c r="AA73" s="87"/>
      <c r="AB73" s="124" t="s">
        <v>12</v>
      </c>
      <c r="AC73" s="125"/>
      <c r="AD73" s="175"/>
      <c r="AE73" s="179" t="s">
        <v>69</v>
      </c>
      <c r="AF73" s="174"/>
      <c r="AG73" s="174"/>
      <c r="AH73" s="174"/>
      <c r="AI73" s="212"/>
      <c r="AJ73" s="179" t="s">
        <v>70</v>
      </c>
      <c r="AK73" s="174"/>
      <c r="AL73" s="174"/>
      <c r="AM73" s="174"/>
      <c r="AN73" s="212"/>
      <c r="AO73" s="179" t="s">
        <v>71</v>
      </c>
      <c r="AP73" s="174"/>
      <c r="AQ73" s="174"/>
      <c r="AR73" s="174"/>
      <c r="AS73" s="212"/>
      <c r="AT73" s="180" t="s">
        <v>74</v>
      </c>
      <c r="AU73" s="181"/>
      <c r="AV73" s="181"/>
      <c r="AW73" s="181"/>
      <c r="AX73" s="182"/>
    </row>
    <row r="74" spans="1:60" ht="22.5" hidden="1" customHeight="1" x14ac:dyDescent="0.15">
      <c r="A74" s="192"/>
      <c r="B74" s="193"/>
      <c r="C74" s="193"/>
      <c r="D74" s="193"/>
      <c r="E74" s="193"/>
      <c r="F74" s="194"/>
      <c r="G74" s="213"/>
      <c r="H74" s="213"/>
      <c r="I74" s="213"/>
      <c r="J74" s="213"/>
      <c r="K74" s="213"/>
      <c r="L74" s="213"/>
      <c r="M74" s="213"/>
      <c r="N74" s="213"/>
      <c r="O74" s="213"/>
      <c r="P74" s="213"/>
      <c r="Q74" s="213"/>
      <c r="R74" s="213"/>
      <c r="S74" s="213"/>
      <c r="T74" s="213"/>
      <c r="U74" s="213"/>
      <c r="V74" s="213"/>
      <c r="W74" s="213"/>
      <c r="X74" s="214"/>
      <c r="Y74" s="198" t="s">
        <v>66</v>
      </c>
      <c r="Z74" s="199"/>
      <c r="AA74" s="200"/>
      <c r="AB74" s="201"/>
      <c r="AC74" s="202"/>
      <c r="AD74" s="203"/>
      <c r="AE74" s="93"/>
      <c r="AF74" s="94"/>
      <c r="AG74" s="94"/>
      <c r="AH74" s="94"/>
      <c r="AI74" s="95"/>
      <c r="AJ74" s="93"/>
      <c r="AK74" s="94"/>
      <c r="AL74" s="94"/>
      <c r="AM74" s="94"/>
      <c r="AN74" s="95"/>
      <c r="AO74" s="93"/>
      <c r="AP74" s="94"/>
      <c r="AQ74" s="94"/>
      <c r="AR74" s="94"/>
      <c r="AS74" s="95"/>
      <c r="AT74" s="204"/>
      <c r="AU74" s="204"/>
      <c r="AV74" s="204"/>
      <c r="AW74" s="204"/>
      <c r="AX74" s="205"/>
      <c r="AY74" s="10"/>
      <c r="AZ74" s="10"/>
      <c r="BA74" s="10"/>
      <c r="BB74" s="10"/>
      <c r="BC74" s="10"/>
    </row>
    <row r="75" spans="1:60" ht="22.5" hidden="1" customHeight="1" x14ac:dyDescent="0.15">
      <c r="A75" s="195"/>
      <c r="B75" s="196"/>
      <c r="C75" s="196"/>
      <c r="D75" s="196"/>
      <c r="E75" s="196"/>
      <c r="F75" s="197"/>
      <c r="G75" s="215"/>
      <c r="H75" s="215"/>
      <c r="I75" s="215"/>
      <c r="J75" s="215"/>
      <c r="K75" s="215"/>
      <c r="L75" s="215"/>
      <c r="M75" s="215"/>
      <c r="N75" s="215"/>
      <c r="O75" s="215"/>
      <c r="P75" s="215"/>
      <c r="Q75" s="215"/>
      <c r="R75" s="215"/>
      <c r="S75" s="215"/>
      <c r="T75" s="215"/>
      <c r="U75" s="215"/>
      <c r="V75" s="215"/>
      <c r="W75" s="215"/>
      <c r="X75" s="216"/>
      <c r="Y75" s="206" t="s">
        <v>67</v>
      </c>
      <c r="Z75" s="207"/>
      <c r="AA75" s="208"/>
      <c r="AB75" s="186"/>
      <c r="AC75" s="187"/>
      <c r="AD75" s="18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209" t="s">
        <v>84</v>
      </c>
      <c r="H76" s="209"/>
      <c r="I76" s="209"/>
      <c r="J76" s="209"/>
      <c r="K76" s="209"/>
      <c r="L76" s="209"/>
      <c r="M76" s="209"/>
      <c r="N76" s="209"/>
      <c r="O76" s="209"/>
      <c r="P76" s="209"/>
      <c r="Q76" s="209"/>
      <c r="R76" s="209"/>
      <c r="S76" s="209"/>
      <c r="T76" s="209"/>
      <c r="U76" s="209"/>
      <c r="V76" s="209"/>
      <c r="W76" s="209"/>
      <c r="X76" s="210"/>
      <c r="Y76" s="211"/>
      <c r="Z76" s="86"/>
      <c r="AA76" s="87"/>
      <c r="AB76" s="124" t="s">
        <v>12</v>
      </c>
      <c r="AC76" s="125"/>
      <c r="AD76" s="175"/>
      <c r="AE76" s="179" t="s">
        <v>69</v>
      </c>
      <c r="AF76" s="174"/>
      <c r="AG76" s="174"/>
      <c r="AH76" s="174"/>
      <c r="AI76" s="212"/>
      <c r="AJ76" s="179" t="s">
        <v>70</v>
      </c>
      <c r="AK76" s="174"/>
      <c r="AL76" s="174"/>
      <c r="AM76" s="174"/>
      <c r="AN76" s="212"/>
      <c r="AO76" s="179" t="s">
        <v>71</v>
      </c>
      <c r="AP76" s="174"/>
      <c r="AQ76" s="174"/>
      <c r="AR76" s="174"/>
      <c r="AS76" s="212"/>
      <c r="AT76" s="180" t="s">
        <v>74</v>
      </c>
      <c r="AU76" s="181"/>
      <c r="AV76" s="181"/>
      <c r="AW76" s="181"/>
      <c r="AX76" s="182"/>
    </row>
    <row r="77" spans="1:60" ht="22.5" hidden="1" customHeight="1" x14ac:dyDescent="0.15">
      <c r="A77" s="192"/>
      <c r="B77" s="193"/>
      <c r="C77" s="193"/>
      <c r="D77" s="193"/>
      <c r="E77" s="193"/>
      <c r="F77" s="194"/>
      <c r="G77" s="213"/>
      <c r="H77" s="213"/>
      <c r="I77" s="213"/>
      <c r="J77" s="213"/>
      <c r="K77" s="213"/>
      <c r="L77" s="213"/>
      <c r="M77" s="213"/>
      <c r="N77" s="213"/>
      <c r="O77" s="213"/>
      <c r="P77" s="213"/>
      <c r="Q77" s="213"/>
      <c r="R77" s="213"/>
      <c r="S77" s="213"/>
      <c r="T77" s="213"/>
      <c r="U77" s="213"/>
      <c r="V77" s="213"/>
      <c r="W77" s="213"/>
      <c r="X77" s="214"/>
      <c r="Y77" s="198" t="s">
        <v>66</v>
      </c>
      <c r="Z77" s="199"/>
      <c r="AA77" s="200"/>
      <c r="AB77" s="201"/>
      <c r="AC77" s="202"/>
      <c r="AD77" s="203"/>
      <c r="AE77" s="93"/>
      <c r="AF77" s="94"/>
      <c r="AG77" s="94"/>
      <c r="AH77" s="94"/>
      <c r="AI77" s="95"/>
      <c r="AJ77" s="93"/>
      <c r="AK77" s="94"/>
      <c r="AL77" s="94"/>
      <c r="AM77" s="94"/>
      <c r="AN77" s="95"/>
      <c r="AO77" s="93"/>
      <c r="AP77" s="94"/>
      <c r="AQ77" s="94"/>
      <c r="AR77" s="94"/>
      <c r="AS77" s="95"/>
      <c r="AT77" s="204"/>
      <c r="AU77" s="204"/>
      <c r="AV77" s="204"/>
      <c r="AW77" s="204"/>
      <c r="AX77" s="205"/>
      <c r="AY77" s="10"/>
      <c r="AZ77" s="10"/>
      <c r="BA77" s="10"/>
      <c r="BB77" s="10"/>
      <c r="BC77" s="10"/>
    </row>
    <row r="78" spans="1:60" ht="22.5" hidden="1" customHeight="1" x14ac:dyDescent="0.15">
      <c r="A78" s="195"/>
      <c r="B78" s="196"/>
      <c r="C78" s="196"/>
      <c r="D78" s="196"/>
      <c r="E78" s="196"/>
      <c r="F78" s="197"/>
      <c r="G78" s="215"/>
      <c r="H78" s="215"/>
      <c r="I78" s="215"/>
      <c r="J78" s="215"/>
      <c r="K78" s="215"/>
      <c r="L78" s="215"/>
      <c r="M78" s="215"/>
      <c r="N78" s="215"/>
      <c r="O78" s="215"/>
      <c r="P78" s="215"/>
      <c r="Q78" s="215"/>
      <c r="R78" s="215"/>
      <c r="S78" s="215"/>
      <c r="T78" s="215"/>
      <c r="U78" s="215"/>
      <c r="V78" s="215"/>
      <c r="W78" s="215"/>
      <c r="X78" s="216"/>
      <c r="Y78" s="206" t="s">
        <v>67</v>
      </c>
      <c r="Z78" s="207"/>
      <c r="AA78" s="208"/>
      <c r="AB78" s="186"/>
      <c r="AC78" s="187"/>
      <c r="AD78" s="18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9" t="s">
        <v>88</v>
      </c>
      <c r="B79" s="190"/>
      <c r="C79" s="190"/>
      <c r="D79" s="190"/>
      <c r="E79" s="190"/>
      <c r="F79" s="191"/>
      <c r="G79" s="209" t="s">
        <v>84</v>
      </c>
      <c r="H79" s="209"/>
      <c r="I79" s="209"/>
      <c r="J79" s="209"/>
      <c r="K79" s="209"/>
      <c r="L79" s="209"/>
      <c r="M79" s="209"/>
      <c r="N79" s="209"/>
      <c r="O79" s="209"/>
      <c r="P79" s="209"/>
      <c r="Q79" s="209"/>
      <c r="R79" s="209"/>
      <c r="S79" s="209"/>
      <c r="T79" s="209"/>
      <c r="U79" s="209"/>
      <c r="V79" s="209"/>
      <c r="W79" s="209"/>
      <c r="X79" s="210"/>
      <c r="Y79" s="211"/>
      <c r="Z79" s="86"/>
      <c r="AA79" s="87"/>
      <c r="AB79" s="124" t="s">
        <v>12</v>
      </c>
      <c r="AC79" s="125"/>
      <c r="AD79" s="175"/>
      <c r="AE79" s="179" t="s">
        <v>69</v>
      </c>
      <c r="AF79" s="174"/>
      <c r="AG79" s="174"/>
      <c r="AH79" s="174"/>
      <c r="AI79" s="212"/>
      <c r="AJ79" s="179" t="s">
        <v>70</v>
      </c>
      <c r="AK79" s="174"/>
      <c r="AL79" s="174"/>
      <c r="AM79" s="174"/>
      <c r="AN79" s="212"/>
      <c r="AO79" s="179" t="s">
        <v>71</v>
      </c>
      <c r="AP79" s="174"/>
      <c r="AQ79" s="174"/>
      <c r="AR79" s="174"/>
      <c r="AS79" s="212"/>
      <c r="AT79" s="180" t="s">
        <v>74</v>
      </c>
      <c r="AU79" s="181"/>
      <c r="AV79" s="181"/>
      <c r="AW79" s="181"/>
      <c r="AX79" s="182"/>
    </row>
    <row r="80" spans="1:60" ht="22.5" hidden="1" customHeight="1" x14ac:dyDescent="0.15">
      <c r="A80" s="192"/>
      <c r="B80" s="193"/>
      <c r="C80" s="193"/>
      <c r="D80" s="193"/>
      <c r="E80" s="193"/>
      <c r="F80" s="194"/>
      <c r="G80" s="213"/>
      <c r="H80" s="213"/>
      <c r="I80" s="213"/>
      <c r="J80" s="213"/>
      <c r="K80" s="213"/>
      <c r="L80" s="213"/>
      <c r="M80" s="213"/>
      <c r="N80" s="213"/>
      <c r="O80" s="213"/>
      <c r="P80" s="213"/>
      <c r="Q80" s="213"/>
      <c r="R80" s="213"/>
      <c r="S80" s="213"/>
      <c r="T80" s="213"/>
      <c r="U80" s="213"/>
      <c r="V80" s="213"/>
      <c r="W80" s="213"/>
      <c r="X80" s="214"/>
      <c r="Y80" s="198" t="s">
        <v>66</v>
      </c>
      <c r="Z80" s="199"/>
      <c r="AA80" s="200"/>
      <c r="AB80" s="201"/>
      <c r="AC80" s="202"/>
      <c r="AD80" s="203"/>
      <c r="AE80" s="93"/>
      <c r="AF80" s="94"/>
      <c r="AG80" s="94"/>
      <c r="AH80" s="94"/>
      <c r="AI80" s="95"/>
      <c r="AJ80" s="93"/>
      <c r="AK80" s="94"/>
      <c r="AL80" s="94"/>
      <c r="AM80" s="94"/>
      <c r="AN80" s="95"/>
      <c r="AO80" s="93"/>
      <c r="AP80" s="94"/>
      <c r="AQ80" s="94"/>
      <c r="AR80" s="94"/>
      <c r="AS80" s="95"/>
      <c r="AT80" s="204"/>
      <c r="AU80" s="204"/>
      <c r="AV80" s="204"/>
      <c r="AW80" s="204"/>
      <c r="AX80" s="205"/>
      <c r="AY80" s="10"/>
      <c r="AZ80" s="10"/>
      <c r="BA80" s="10"/>
      <c r="BB80" s="10"/>
      <c r="BC80" s="10"/>
    </row>
    <row r="81" spans="1:60" ht="22.5" hidden="1" customHeight="1" x14ac:dyDescent="0.15">
      <c r="A81" s="195"/>
      <c r="B81" s="196"/>
      <c r="C81" s="196"/>
      <c r="D81" s="196"/>
      <c r="E81" s="196"/>
      <c r="F81" s="197"/>
      <c r="G81" s="215"/>
      <c r="H81" s="215"/>
      <c r="I81" s="215"/>
      <c r="J81" s="215"/>
      <c r="K81" s="215"/>
      <c r="L81" s="215"/>
      <c r="M81" s="215"/>
      <c r="N81" s="215"/>
      <c r="O81" s="215"/>
      <c r="P81" s="215"/>
      <c r="Q81" s="215"/>
      <c r="R81" s="215"/>
      <c r="S81" s="215"/>
      <c r="T81" s="215"/>
      <c r="U81" s="215"/>
      <c r="V81" s="215"/>
      <c r="W81" s="215"/>
      <c r="X81" s="216"/>
      <c r="Y81" s="206" t="s">
        <v>67</v>
      </c>
      <c r="Z81" s="207"/>
      <c r="AA81" s="208"/>
      <c r="AB81" s="186"/>
      <c r="AC81" s="187"/>
      <c r="AD81" s="18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474</v>
      </c>
      <c r="H83" s="148"/>
      <c r="I83" s="148"/>
      <c r="J83" s="148"/>
      <c r="K83" s="148"/>
      <c r="L83" s="148"/>
      <c r="M83" s="148"/>
      <c r="N83" s="148"/>
      <c r="O83" s="148"/>
      <c r="P83" s="148"/>
      <c r="Q83" s="148"/>
      <c r="R83" s="148"/>
      <c r="S83" s="148"/>
      <c r="T83" s="148"/>
      <c r="U83" s="148"/>
      <c r="V83" s="148"/>
      <c r="W83" s="148"/>
      <c r="X83" s="148"/>
      <c r="Y83" s="150" t="s">
        <v>17</v>
      </c>
      <c r="Z83" s="151"/>
      <c r="AA83" s="152"/>
      <c r="AB83" s="185" t="s">
        <v>475</v>
      </c>
      <c r="AC83" s="154"/>
      <c r="AD83" s="155"/>
      <c r="AE83" s="156">
        <f>135.2/3</f>
        <v>45.066666666666663</v>
      </c>
      <c r="AF83" s="157"/>
      <c r="AG83" s="157"/>
      <c r="AH83" s="157"/>
      <c r="AI83" s="157"/>
      <c r="AJ83" s="156">
        <f>142.1/3</f>
        <v>47.366666666666667</v>
      </c>
      <c r="AK83" s="157"/>
      <c r="AL83" s="157"/>
      <c r="AM83" s="157"/>
      <c r="AN83" s="157"/>
      <c r="AO83" s="156">
        <f>AD19/3</f>
        <v>45.333333333333336</v>
      </c>
      <c r="AP83" s="157"/>
      <c r="AQ83" s="157"/>
      <c r="AR83" s="157"/>
      <c r="AS83" s="157"/>
      <c r="AT83" s="93">
        <f>AO83</f>
        <v>45.333333333333336</v>
      </c>
      <c r="AU83" s="94"/>
      <c r="AV83" s="94"/>
      <c r="AW83" s="94"/>
      <c r="AX83" s="96"/>
    </row>
    <row r="84" spans="1:60" ht="4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476</v>
      </c>
      <c r="AC84" s="162"/>
      <c r="AD84" s="163"/>
      <c r="AE84" s="161" t="s">
        <v>484</v>
      </c>
      <c r="AF84" s="162"/>
      <c r="AG84" s="162"/>
      <c r="AH84" s="162"/>
      <c r="AI84" s="163"/>
      <c r="AJ84" s="161" t="s">
        <v>483</v>
      </c>
      <c r="AK84" s="162"/>
      <c r="AL84" s="162"/>
      <c r="AM84" s="162"/>
      <c r="AN84" s="163"/>
      <c r="AO84" s="161" t="str">
        <f>AD19&amp;"/3"</f>
        <v>136/3</v>
      </c>
      <c r="AP84" s="162"/>
      <c r="AQ84" s="162"/>
      <c r="AR84" s="162"/>
      <c r="AS84" s="163"/>
      <c r="AT84" s="161" t="str">
        <f>AO84</f>
        <v>136/3</v>
      </c>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96"/>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96"/>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55" t="s">
        <v>77</v>
      </c>
      <c r="B97" s="356"/>
      <c r="C97" s="346" t="s">
        <v>19</v>
      </c>
      <c r="D97" s="347"/>
      <c r="E97" s="347"/>
      <c r="F97" s="347"/>
      <c r="G97" s="347"/>
      <c r="H97" s="347"/>
      <c r="I97" s="347"/>
      <c r="J97" s="347"/>
      <c r="K97" s="348"/>
      <c r="L97" s="578" t="s">
        <v>76</v>
      </c>
      <c r="M97" s="578"/>
      <c r="N97" s="578"/>
      <c r="O97" s="578"/>
      <c r="P97" s="578"/>
      <c r="Q97" s="578"/>
      <c r="R97" s="579" t="s">
        <v>73</v>
      </c>
      <c r="S97" s="580"/>
      <c r="T97" s="580"/>
      <c r="U97" s="580"/>
      <c r="V97" s="580"/>
      <c r="W97" s="580"/>
      <c r="X97" s="56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568"/>
    </row>
    <row r="98" spans="1:50" ht="23.1" customHeight="1" x14ac:dyDescent="0.15">
      <c r="A98" s="357"/>
      <c r="B98" s="358"/>
      <c r="C98" s="364" t="s">
        <v>477</v>
      </c>
      <c r="D98" s="365"/>
      <c r="E98" s="365"/>
      <c r="F98" s="365"/>
      <c r="G98" s="365"/>
      <c r="H98" s="365"/>
      <c r="I98" s="365"/>
      <c r="J98" s="365"/>
      <c r="K98" s="366"/>
      <c r="L98" s="71">
        <v>122.095</v>
      </c>
      <c r="M98" s="72"/>
      <c r="N98" s="72"/>
      <c r="O98" s="72"/>
      <c r="P98" s="72"/>
      <c r="Q98" s="73"/>
      <c r="R98" s="71">
        <v>139</v>
      </c>
      <c r="S98" s="72"/>
      <c r="T98" s="72"/>
      <c r="U98" s="72"/>
      <c r="V98" s="72"/>
      <c r="W98" s="73"/>
      <c r="X98" s="445" t="s">
        <v>585</v>
      </c>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7"/>
    </row>
    <row r="99" spans="1:50" ht="23.1" customHeight="1" x14ac:dyDescent="0.15">
      <c r="A99" s="357"/>
      <c r="B99" s="358"/>
      <c r="C99" s="165" t="s">
        <v>478</v>
      </c>
      <c r="D99" s="166"/>
      <c r="E99" s="166"/>
      <c r="F99" s="166"/>
      <c r="G99" s="166"/>
      <c r="H99" s="166"/>
      <c r="I99" s="166"/>
      <c r="J99" s="166"/>
      <c r="K99" s="167"/>
      <c r="L99" s="71">
        <v>0.20899999999999999</v>
      </c>
      <c r="M99" s="72"/>
      <c r="N99" s="72"/>
      <c r="O99" s="72"/>
      <c r="P99" s="72"/>
      <c r="Q99" s="73"/>
      <c r="R99" s="71">
        <v>0.2</v>
      </c>
      <c r="S99" s="72"/>
      <c r="T99" s="72"/>
      <c r="U99" s="72"/>
      <c r="V99" s="72"/>
      <c r="W99" s="73"/>
      <c r="X99" s="448"/>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50"/>
    </row>
    <row r="100" spans="1:50" ht="23.1" customHeight="1" x14ac:dyDescent="0.15">
      <c r="A100" s="357"/>
      <c r="B100" s="358"/>
      <c r="C100" s="165" t="s">
        <v>479</v>
      </c>
      <c r="D100" s="166"/>
      <c r="E100" s="166"/>
      <c r="F100" s="166"/>
      <c r="G100" s="166"/>
      <c r="H100" s="166"/>
      <c r="I100" s="166"/>
      <c r="J100" s="166"/>
      <c r="K100" s="167"/>
      <c r="L100" s="71">
        <v>0.17199999999999999</v>
      </c>
      <c r="M100" s="72"/>
      <c r="N100" s="72"/>
      <c r="O100" s="72"/>
      <c r="P100" s="72"/>
      <c r="Q100" s="73"/>
      <c r="R100" s="71">
        <v>1</v>
      </c>
      <c r="S100" s="72"/>
      <c r="T100" s="72"/>
      <c r="U100" s="72"/>
      <c r="V100" s="72"/>
      <c r="W100" s="73"/>
      <c r="X100" s="448"/>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50"/>
    </row>
    <row r="101" spans="1:50" ht="23.1" customHeight="1" x14ac:dyDescent="0.15">
      <c r="A101" s="357"/>
      <c r="B101" s="358"/>
      <c r="C101" s="165" t="s">
        <v>480</v>
      </c>
      <c r="D101" s="166"/>
      <c r="E101" s="166"/>
      <c r="F101" s="166"/>
      <c r="G101" s="166"/>
      <c r="H101" s="166"/>
      <c r="I101" s="166"/>
      <c r="J101" s="166"/>
      <c r="K101" s="167"/>
      <c r="L101" s="71">
        <v>0.22800000000000001</v>
      </c>
      <c r="M101" s="72"/>
      <c r="N101" s="72"/>
      <c r="O101" s="72"/>
      <c r="P101" s="72"/>
      <c r="Q101" s="73"/>
      <c r="R101" s="71">
        <v>0.2</v>
      </c>
      <c r="S101" s="72"/>
      <c r="T101" s="72"/>
      <c r="U101" s="72"/>
      <c r="V101" s="72"/>
      <c r="W101" s="73"/>
      <c r="X101" s="448"/>
      <c r="Y101" s="449"/>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50"/>
    </row>
    <row r="102" spans="1:50" ht="23.1" customHeight="1" x14ac:dyDescent="0.15">
      <c r="A102" s="357"/>
      <c r="B102" s="358"/>
      <c r="C102" s="165" t="s">
        <v>481</v>
      </c>
      <c r="D102" s="166"/>
      <c r="E102" s="166"/>
      <c r="F102" s="166"/>
      <c r="G102" s="166"/>
      <c r="H102" s="166"/>
      <c r="I102" s="166"/>
      <c r="J102" s="166"/>
      <c r="K102" s="167"/>
      <c r="L102" s="71">
        <v>0.432</v>
      </c>
      <c r="M102" s="72"/>
      <c r="N102" s="72"/>
      <c r="O102" s="72"/>
      <c r="P102" s="72"/>
      <c r="Q102" s="73"/>
      <c r="R102" s="71">
        <v>2.4</v>
      </c>
      <c r="S102" s="72"/>
      <c r="T102" s="72"/>
      <c r="U102" s="72"/>
      <c r="V102" s="72"/>
      <c r="W102" s="73"/>
      <c r="X102" s="448"/>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50"/>
    </row>
    <row r="103" spans="1:50" ht="23.1" customHeight="1" x14ac:dyDescent="0.15">
      <c r="A103" s="357"/>
      <c r="B103" s="358"/>
      <c r="C103" s="361" t="s">
        <v>482</v>
      </c>
      <c r="D103" s="362"/>
      <c r="E103" s="362"/>
      <c r="F103" s="362"/>
      <c r="G103" s="362"/>
      <c r="H103" s="362"/>
      <c r="I103" s="362"/>
      <c r="J103" s="362"/>
      <c r="K103" s="363"/>
      <c r="L103" s="71">
        <v>8.6999999999999994E-2</v>
      </c>
      <c r="M103" s="72"/>
      <c r="N103" s="72"/>
      <c r="O103" s="72"/>
      <c r="P103" s="72"/>
      <c r="Q103" s="73"/>
      <c r="R103" s="71">
        <v>0.4</v>
      </c>
      <c r="S103" s="72"/>
      <c r="T103" s="72"/>
      <c r="U103" s="72"/>
      <c r="V103" s="72"/>
      <c r="W103" s="73"/>
      <c r="X103" s="448"/>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0"/>
    </row>
    <row r="104" spans="1:50" ht="21" customHeight="1" thickBot="1" x14ac:dyDescent="0.2">
      <c r="A104" s="359"/>
      <c r="B104" s="360"/>
      <c r="C104" s="394" t="s">
        <v>22</v>
      </c>
      <c r="D104" s="395"/>
      <c r="E104" s="395"/>
      <c r="F104" s="395"/>
      <c r="G104" s="395"/>
      <c r="H104" s="395"/>
      <c r="I104" s="395"/>
      <c r="J104" s="395"/>
      <c r="K104" s="396"/>
      <c r="L104" s="397">
        <f>SUM(L98:Q103)</f>
        <v>123.223</v>
      </c>
      <c r="M104" s="398"/>
      <c r="N104" s="398"/>
      <c r="O104" s="398"/>
      <c r="P104" s="398"/>
      <c r="Q104" s="399"/>
      <c r="R104" s="397">
        <f>SUM(R98:W103)</f>
        <v>143.19999999999999</v>
      </c>
      <c r="S104" s="398"/>
      <c r="T104" s="398"/>
      <c r="U104" s="398"/>
      <c r="V104" s="398"/>
      <c r="W104" s="399"/>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561" t="s">
        <v>39</v>
      </c>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2"/>
      <c r="AD107" s="560" t="s">
        <v>43</v>
      </c>
      <c r="AE107" s="560"/>
      <c r="AF107" s="560"/>
      <c r="AG107" s="627" t="s">
        <v>38</v>
      </c>
      <c r="AH107" s="560"/>
      <c r="AI107" s="560"/>
      <c r="AJ107" s="560"/>
      <c r="AK107" s="560"/>
      <c r="AL107" s="560"/>
      <c r="AM107" s="560"/>
      <c r="AN107" s="560"/>
      <c r="AO107" s="560"/>
      <c r="AP107" s="560"/>
      <c r="AQ107" s="560"/>
      <c r="AR107" s="560"/>
      <c r="AS107" s="560"/>
      <c r="AT107" s="560"/>
      <c r="AU107" s="560"/>
      <c r="AV107" s="560"/>
      <c r="AW107" s="560"/>
      <c r="AX107" s="628"/>
    </row>
    <row r="108" spans="1:50" ht="54.75" customHeight="1" x14ac:dyDescent="0.15">
      <c r="A108" s="304" t="s">
        <v>312</v>
      </c>
      <c r="B108" s="305"/>
      <c r="C108" s="503" t="s">
        <v>313</v>
      </c>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5"/>
      <c r="AD108" s="563" t="s">
        <v>465</v>
      </c>
      <c r="AE108" s="564"/>
      <c r="AF108" s="564"/>
      <c r="AG108" s="692" t="s">
        <v>566</v>
      </c>
      <c r="AH108" s="693"/>
      <c r="AI108" s="693"/>
      <c r="AJ108" s="693"/>
      <c r="AK108" s="693"/>
      <c r="AL108" s="693"/>
      <c r="AM108" s="693"/>
      <c r="AN108" s="693"/>
      <c r="AO108" s="693"/>
      <c r="AP108" s="693"/>
      <c r="AQ108" s="693"/>
      <c r="AR108" s="693"/>
      <c r="AS108" s="693"/>
      <c r="AT108" s="693"/>
      <c r="AU108" s="693"/>
      <c r="AV108" s="693"/>
      <c r="AW108" s="693"/>
      <c r="AX108" s="694"/>
    </row>
    <row r="109" spans="1:50" ht="62.25" customHeight="1" x14ac:dyDescent="0.15">
      <c r="A109" s="306"/>
      <c r="B109" s="307"/>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463"/>
      <c r="AD109" s="403" t="s">
        <v>465</v>
      </c>
      <c r="AE109" s="404"/>
      <c r="AF109" s="404"/>
      <c r="AG109" s="681" t="s">
        <v>567</v>
      </c>
      <c r="AH109" s="682"/>
      <c r="AI109" s="682"/>
      <c r="AJ109" s="682"/>
      <c r="AK109" s="682"/>
      <c r="AL109" s="682"/>
      <c r="AM109" s="682"/>
      <c r="AN109" s="682"/>
      <c r="AO109" s="682"/>
      <c r="AP109" s="682"/>
      <c r="AQ109" s="682"/>
      <c r="AR109" s="682"/>
      <c r="AS109" s="682"/>
      <c r="AT109" s="682"/>
      <c r="AU109" s="682"/>
      <c r="AV109" s="682"/>
      <c r="AW109" s="682"/>
      <c r="AX109" s="695"/>
    </row>
    <row r="110" spans="1:50" ht="62.25" customHeight="1" x14ac:dyDescent="0.15">
      <c r="A110" s="308"/>
      <c r="B110" s="309"/>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547" t="s">
        <v>465</v>
      </c>
      <c r="AE110" s="548"/>
      <c r="AF110" s="548"/>
      <c r="AG110" s="681" t="s">
        <v>568</v>
      </c>
      <c r="AH110" s="682"/>
      <c r="AI110" s="682"/>
      <c r="AJ110" s="682"/>
      <c r="AK110" s="682"/>
      <c r="AL110" s="682"/>
      <c r="AM110" s="682"/>
      <c r="AN110" s="682"/>
      <c r="AO110" s="682"/>
      <c r="AP110" s="682"/>
      <c r="AQ110" s="682"/>
      <c r="AR110" s="682"/>
      <c r="AS110" s="682"/>
      <c r="AT110" s="682"/>
      <c r="AU110" s="682"/>
      <c r="AV110" s="682"/>
      <c r="AW110" s="682"/>
      <c r="AX110" s="695"/>
    </row>
    <row r="111" spans="1:50" ht="48.75" customHeight="1" x14ac:dyDescent="0.15">
      <c r="A111" s="512" t="s">
        <v>46</v>
      </c>
      <c r="B111" s="551"/>
      <c r="C111" s="574" t="s">
        <v>48</v>
      </c>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549" t="s">
        <v>465</v>
      </c>
      <c r="AE111" s="550"/>
      <c r="AF111" s="550"/>
      <c r="AG111" s="692" t="s">
        <v>569</v>
      </c>
      <c r="AH111" s="693"/>
      <c r="AI111" s="693"/>
      <c r="AJ111" s="693"/>
      <c r="AK111" s="693"/>
      <c r="AL111" s="693"/>
      <c r="AM111" s="693"/>
      <c r="AN111" s="693"/>
      <c r="AO111" s="693"/>
      <c r="AP111" s="693"/>
      <c r="AQ111" s="693"/>
      <c r="AR111" s="693"/>
      <c r="AS111" s="693"/>
      <c r="AT111" s="693"/>
      <c r="AU111" s="693"/>
      <c r="AV111" s="693"/>
      <c r="AW111" s="693"/>
      <c r="AX111" s="696"/>
    </row>
    <row r="112" spans="1:50" ht="48.75" customHeight="1" x14ac:dyDescent="0.15">
      <c r="A112" s="552"/>
      <c r="B112" s="553"/>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03" t="s">
        <v>465</v>
      </c>
      <c r="AE112" s="404"/>
      <c r="AF112" s="404"/>
      <c r="AG112" s="681" t="s">
        <v>570</v>
      </c>
      <c r="AH112" s="682"/>
      <c r="AI112" s="682"/>
      <c r="AJ112" s="682"/>
      <c r="AK112" s="682"/>
      <c r="AL112" s="682"/>
      <c r="AM112" s="682"/>
      <c r="AN112" s="682"/>
      <c r="AO112" s="682"/>
      <c r="AP112" s="682"/>
      <c r="AQ112" s="682"/>
      <c r="AR112" s="682"/>
      <c r="AS112" s="682"/>
      <c r="AT112" s="682"/>
      <c r="AU112" s="682"/>
      <c r="AV112" s="682"/>
      <c r="AW112" s="682"/>
      <c r="AX112" s="683"/>
    </row>
    <row r="113" spans="1:64" ht="60.75" customHeight="1" x14ac:dyDescent="0.15">
      <c r="A113" s="552"/>
      <c r="B113" s="553"/>
      <c r="C113" s="478"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03" t="s">
        <v>465</v>
      </c>
      <c r="AE113" s="404"/>
      <c r="AF113" s="404"/>
      <c r="AG113" s="681" t="s">
        <v>571</v>
      </c>
      <c r="AH113" s="682"/>
      <c r="AI113" s="682"/>
      <c r="AJ113" s="682"/>
      <c r="AK113" s="682"/>
      <c r="AL113" s="682"/>
      <c r="AM113" s="682"/>
      <c r="AN113" s="682"/>
      <c r="AO113" s="682"/>
      <c r="AP113" s="682"/>
      <c r="AQ113" s="682"/>
      <c r="AR113" s="682"/>
      <c r="AS113" s="682"/>
      <c r="AT113" s="682"/>
      <c r="AU113" s="682"/>
      <c r="AV113" s="682"/>
      <c r="AW113" s="682"/>
      <c r="AX113" s="683"/>
    </row>
    <row r="114" spans="1:64" ht="75" customHeight="1" x14ac:dyDescent="0.15">
      <c r="A114" s="552"/>
      <c r="B114" s="553"/>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03" t="s">
        <v>465</v>
      </c>
      <c r="AE114" s="404"/>
      <c r="AF114" s="404"/>
      <c r="AG114" s="681" t="s">
        <v>572</v>
      </c>
      <c r="AH114" s="682"/>
      <c r="AI114" s="682"/>
      <c r="AJ114" s="682"/>
      <c r="AK114" s="682"/>
      <c r="AL114" s="682"/>
      <c r="AM114" s="682"/>
      <c r="AN114" s="682"/>
      <c r="AO114" s="682"/>
      <c r="AP114" s="682"/>
      <c r="AQ114" s="682"/>
      <c r="AR114" s="682"/>
      <c r="AS114" s="682"/>
      <c r="AT114" s="682"/>
      <c r="AU114" s="682"/>
      <c r="AV114" s="682"/>
      <c r="AW114" s="682"/>
      <c r="AX114" s="683"/>
    </row>
    <row r="115" spans="1:64" ht="75" customHeight="1" x14ac:dyDescent="0.15">
      <c r="A115" s="552"/>
      <c r="B115" s="553"/>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464"/>
      <c r="AD115" s="403" t="s">
        <v>465</v>
      </c>
      <c r="AE115" s="404"/>
      <c r="AF115" s="404"/>
      <c r="AG115" s="681" t="s">
        <v>572</v>
      </c>
      <c r="AH115" s="682"/>
      <c r="AI115" s="682"/>
      <c r="AJ115" s="682"/>
      <c r="AK115" s="682"/>
      <c r="AL115" s="682"/>
      <c r="AM115" s="682"/>
      <c r="AN115" s="682"/>
      <c r="AO115" s="682"/>
      <c r="AP115" s="682"/>
      <c r="AQ115" s="682"/>
      <c r="AR115" s="682"/>
      <c r="AS115" s="682"/>
      <c r="AT115" s="682"/>
      <c r="AU115" s="682"/>
      <c r="AV115" s="682"/>
      <c r="AW115" s="682"/>
      <c r="AX115" s="683"/>
    </row>
    <row r="116" spans="1:64" x14ac:dyDescent="0.15">
      <c r="A116" s="552"/>
      <c r="B116" s="553"/>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464"/>
      <c r="AD116" s="632" t="s">
        <v>485</v>
      </c>
      <c r="AE116" s="633"/>
      <c r="AF116" s="633"/>
      <c r="AG116" s="697"/>
      <c r="AH116" s="682"/>
      <c r="AI116" s="682"/>
      <c r="AJ116" s="682"/>
      <c r="AK116" s="682"/>
      <c r="AL116" s="682"/>
      <c r="AM116" s="682"/>
      <c r="AN116" s="682"/>
      <c r="AO116" s="682"/>
      <c r="AP116" s="682"/>
      <c r="AQ116" s="682"/>
      <c r="AR116" s="682"/>
      <c r="AS116" s="682"/>
      <c r="AT116" s="682"/>
      <c r="AU116" s="682"/>
      <c r="AV116" s="682"/>
      <c r="AW116" s="682"/>
      <c r="AX116" s="683"/>
      <c r="BI116" s="10"/>
      <c r="BJ116" s="10"/>
      <c r="BK116" s="10"/>
      <c r="BL116" s="10"/>
    </row>
    <row r="117" spans="1:64" ht="70.5" customHeight="1" x14ac:dyDescent="0.15">
      <c r="A117" s="554"/>
      <c r="B117" s="555"/>
      <c r="C117" s="556" t="s">
        <v>82</v>
      </c>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8"/>
      <c r="AD117" s="547" t="s">
        <v>465</v>
      </c>
      <c r="AE117" s="548"/>
      <c r="AF117" s="559"/>
      <c r="AG117" s="681" t="s">
        <v>572</v>
      </c>
      <c r="AH117" s="682"/>
      <c r="AI117" s="682"/>
      <c r="AJ117" s="682"/>
      <c r="AK117" s="682"/>
      <c r="AL117" s="682"/>
      <c r="AM117" s="682"/>
      <c r="AN117" s="682"/>
      <c r="AO117" s="682"/>
      <c r="AP117" s="682"/>
      <c r="AQ117" s="682"/>
      <c r="AR117" s="682"/>
      <c r="AS117" s="682"/>
      <c r="AT117" s="682"/>
      <c r="AU117" s="682"/>
      <c r="AV117" s="682"/>
      <c r="AW117" s="682"/>
      <c r="AX117" s="683"/>
      <c r="BG117" s="10"/>
      <c r="BH117" s="10"/>
      <c r="BI117" s="10"/>
      <c r="BJ117" s="10"/>
    </row>
    <row r="118" spans="1:64" ht="31.5" customHeight="1" x14ac:dyDescent="0.15">
      <c r="A118" s="512" t="s">
        <v>47</v>
      </c>
      <c r="B118" s="551"/>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549" t="s">
        <v>465</v>
      </c>
      <c r="AE118" s="550"/>
      <c r="AF118" s="637"/>
      <c r="AG118" s="692" t="s">
        <v>573</v>
      </c>
      <c r="AH118" s="693"/>
      <c r="AI118" s="693"/>
      <c r="AJ118" s="693"/>
      <c r="AK118" s="693"/>
      <c r="AL118" s="693"/>
      <c r="AM118" s="693"/>
      <c r="AN118" s="693"/>
      <c r="AO118" s="693"/>
      <c r="AP118" s="693"/>
      <c r="AQ118" s="693"/>
      <c r="AR118" s="693"/>
      <c r="AS118" s="693"/>
      <c r="AT118" s="693"/>
      <c r="AU118" s="693"/>
      <c r="AV118" s="693"/>
      <c r="AW118" s="693"/>
      <c r="AX118" s="696"/>
    </row>
    <row r="119" spans="1:64" ht="45.75" customHeight="1" x14ac:dyDescent="0.15">
      <c r="A119" s="552"/>
      <c r="B119" s="553"/>
      <c r="C119" s="544" t="s">
        <v>53</v>
      </c>
      <c r="D119" s="545"/>
      <c r="E119" s="545"/>
      <c r="F119" s="545"/>
      <c r="G119" s="545"/>
      <c r="H119" s="545"/>
      <c r="I119" s="545"/>
      <c r="J119" s="545"/>
      <c r="K119" s="545"/>
      <c r="L119" s="545"/>
      <c r="M119" s="545"/>
      <c r="N119" s="545"/>
      <c r="O119" s="545"/>
      <c r="P119" s="545"/>
      <c r="Q119" s="545"/>
      <c r="R119" s="545"/>
      <c r="S119" s="545"/>
      <c r="T119" s="545"/>
      <c r="U119" s="545"/>
      <c r="V119" s="545"/>
      <c r="W119" s="545"/>
      <c r="X119" s="545"/>
      <c r="Y119" s="545"/>
      <c r="Z119" s="545"/>
      <c r="AA119" s="545"/>
      <c r="AB119" s="545"/>
      <c r="AC119" s="546"/>
      <c r="AD119" s="565" t="s">
        <v>465</v>
      </c>
      <c r="AE119" s="566"/>
      <c r="AF119" s="566"/>
      <c r="AG119" s="681" t="s">
        <v>574</v>
      </c>
      <c r="AH119" s="682"/>
      <c r="AI119" s="682"/>
      <c r="AJ119" s="682"/>
      <c r="AK119" s="682"/>
      <c r="AL119" s="682"/>
      <c r="AM119" s="682"/>
      <c r="AN119" s="682"/>
      <c r="AO119" s="682"/>
      <c r="AP119" s="682"/>
      <c r="AQ119" s="682"/>
      <c r="AR119" s="682"/>
      <c r="AS119" s="682"/>
      <c r="AT119" s="682"/>
      <c r="AU119" s="682"/>
      <c r="AV119" s="682"/>
      <c r="AW119" s="682"/>
      <c r="AX119" s="683"/>
    </row>
    <row r="120" spans="1:64" ht="42.75" customHeight="1" x14ac:dyDescent="0.15">
      <c r="A120" s="552"/>
      <c r="B120" s="553"/>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03" t="s">
        <v>465</v>
      </c>
      <c r="AE120" s="404"/>
      <c r="AF120" s="404"/>
      <c r="AG120" s="681" t="s">
        <v>574</v>
      </c>
      <c r="AH120" s="682"/>
      <c r="AI120" s="682"/>
      <c r="AJ120" s="682"/>
      <c r="AK120" s="682"/>
      <c r="AL120" s="682"/>
      <c r="AM120" s="682"/>
      <c r="AN120" s="682"/>
      <c r="AO120" s="682"/>
      <c r="AP120" s="682"/>
      <c r="AQ120" s="682"/>
      <c r="AR120" s="682"/>
      <c r="AS120" s="682"/>
      <c r="AT120" s="682"/>
      <c r="AU120" s="682"/>
      <c r="AV120" s="682"/>
      <c r="AW120" s="682"/>
      <c r="AX120" s="683"/>
    </row>
    <row r="121" spans="1:64" ht="44.25" customHeight="1" x14ac:dyDescent="0.15">
      <c r="A121" s="554"/>
      <c r="B121" s="555"/>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03" t="s">
        <v>465</v>
      </c>
      <c r="AE121" s="404"/>
      <c r="AF121" s="404"/>
      <c r="AG121" s="681" t="s">
        <v>574</v>
      </c>
      <c r="AH121" s="682"/>
      <c r="AI121" s="682"/>
      <c r="AJ121" s="682"/>
      <c r="AK121" s="682"/>
      <c r="AL121" s="682"/>
      <c r="AM121" s="682"/>
      <c r="AN121" s="682"/>
      <c r="AO121" s="682"/>
      <c r="AP121" s="682"/>
      <c r="AQ121" s="682"/>
      <c r="AR121" s="682"/>
      <c r="AS121" s="682"/>
      <c r="AT121" s="682"/>
      <c r="AU121" s="682"/>
      <c r="AV121" s="682"/>
      <c r="AW121" s="682"/>
      <c r="AX121" s="683"/>
    </row>
    <row r="122" spans="1:64" ht="33.6" customHeight="1" x14ac:dyDescent="0.15">
      <c r="A122" s="621" t="s">
        <v>80</v>
      </c>
      <c r="B122" s="622"/>
      <c r="C122" s="400" t="s">
        <v>316</v>
      </c>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2"/>
      <c r="AD122" s="549"/>
      <c r="AE122" s="550"/>
      <c r="AF122" s="550"/>
      <c r="AG122" s="538"/>
      <c r="AH122" s="213"/>
      <c r="AI122" s="213"/>
      <c r="AJ122" s="213"/>
      <c r="AK122" s="213"/>
      <c r="AL122" s="213"/>
      <c r="AM122" s="213"/>
      <c r="AN122" s="213"/>
      <c r="AO122" s="213"/>
      <c r="AP122" s="213"/>
      <c r="AQ122" s="213"/>
      <c r="AR122" s="213"/>
      <c r="AS122" s="213"/>
      <c r="AT122" s="213"/>
      <c r="AU122" s="213"/>
      <c r="AV122" s="213"/>
      <c r="AW122" s="213"/>
      <c r="AX122" s="539"/>
    </row>
    <row r="123" spans="1:64" ht="15.75" customHeight="1" x14ac:dyDescent="0.15">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40"/>
      <c r="AH123" s="270"/>
      <c r="AI123" s="270"/>
      <c r="AJ123" s="270"/>
      <c r="AK123" s="270"/>
      <c r="AL123" s="270"/>
      <c r="AM123" s="270"/>
      <c r="AN123" s="270"/>
      <c r="AO123" s="270"/>
      <c r="AP123" s="270"/>
      <c r="AQ123" s="270"/>
      <c r="AR123" s="270"/>
      <c r="AS123" s="270"/>
      <c r="AT123" s="270"/>
      <c r="AU123" s="270"/>
      <c r="AV123" s="270"/>
      <c r="AW123" s="270"/>
      <c r="AX123" s="541"/>
    </row>
    <row r="124" spans="1:64" ht="26.25" customHeight="1" x14ac:dyDescent="0.15">
      <c r="A124" s="623"/>
      <c r="B124" s="624"/>
      <c r="C124" s="638"/>
      <c r="D124" s="639"/>
      <c r="E124" s="639"/>
      <c r="F124" s="639"/>
      <c r="G124" s="639"/>
      <c r="H124" s="639"/>
      <c r="I124" s="639"/>
      <c r="J124" s="639"/>
      <c r="K124" s="639"/>
      <c r="L124" s="639"/>
      <c r="M124" s="639"/>
      <c r="N124" s="639"/>
      <c r="O124" s="640"/>
      <c r="P124" s="647"/>
      <c r="Q124" s="647"/>
      <c r="R124" s="647"/>
      <c r="S124" s="648"/>
      <c r="T124" s="629"/>
      <c r="U124" s="630"/>
      <c r="V124" s="630"/>
      <c r="W124" s="630"/>
      <c r="X124" s="630"/>
      <c r="Y124" s="630"/>
      <c r="Z124" s="630"/>
      <c r="AA124" s="630"/>
      <c r="AB124" s="630"/>
      <c r="AC124" s="630"/>
      <c r="AD124" s="630"/>
      <c r="AE124" s="630"/>
      <c r="AF124" s="631"/>
      <c r="AG124" s="540"/>
      <c r="AH124" s="270"/>
      <c r="AI124" s="270"/>
      <c r="AJ124" s="270"/>
      <c r="AK124" s="270"/>
      <c r="AL124" s="270"/>
      <c r="AM124" s="270"/>
      <c r="AN124" s="270"/>
      <c r="AO124" s="270"/>
      <c r="AP124" s="270"/>
      <c r="AQ124" s="270"/>
      <c r="AR124" s="270"/>
      <c r="AS124" s="270"/>
      <c r="AT124" s="270"/>
      <c r="AU124" s="270"/>
      <c r="AV124" s="270"/>
      <c r="AW124" s="270"/>
      <c r="AX124" s="541"/>
    </row>
    <row r="125" spans="1:64" ht="26.25" customHeight="1" x14ac:dyDescent="0.15">
      <c r="A125" s="625"/>
      <c r="B125" s="626"/>
      <c r="C125" s="641"/>
      <c r="D125" s="642"/>
      <c r="E125" s="642"/>
      <c r="F125" s="642"/>
      <c r="G125" s="642"/>
      <c r="H125" s="642"/>
      <c r="I125" s="642"/>
      <c r="J125" s="642"/>
      <c r="K125" s="642"/>
      <c r="L125" s="642"/>
      <c r="M125" s="642"/>
      <c r="N125" s="642"/>
      <c r="O125" s="643"/>
      <c r="P125" s="649"/>
      <c r="Q125" s="649"/>
      <c r="R125" s="649"/>
      <c r="S125" s="650"/>
      <c r="T125" s="575"/>
      <c r="U125" s="576"/>
      <c r="V125" s="576"/>
      <c r="W125" s="576"/>
      <c r="X125" s="576"/>
      <c r="Y125" s="576"/>
      <c r="Z125" s="576"/>
      <c r="AA125" s="576"/>
      <c r="AB125" s="576"/>
      <c r="AC125" s="576"/>
      <c r="AD125" s="576"/>
      <c r="AE125" s="576"/>
      <c r="AF125" s="577"/>
      <c r="AG125" s="542"/>
      <c r="AH125" s="215"/>
      <c r="AI125" s="215"/>
      <c r="AJ125" s="215"/>
      <c r="AK125" s="215"/>
      <c r="AL125" s="215"/>
      <c r="AM125" s="215"/>
      <c r="AN125" s="215"/>
      <c r="AO125" s="215"/>
      <c r="AP125" s="215"/>
      <c r="AQ125" s="215"/>
      <c r="AR125" s="215"/>
      <c r="AS125" s="215"/>
      <c r="AT125" s="215"/>
      <c r="AU125" s="215"/>
      <c r="AV125" s="215"/>
      <c r="AW125" s="215"/>
      <c r="AX125" s="543"/>
    </row>
    <row r="126" spans="1:64" ht="80.099999999999994" customHeight="1" x14ac:dyDescent="0.15">
      <c r="A126" s="512" t="s">
        <v>58</v>
      </c>
      <c r="B126" s="513"/>
      <c r="C126" s="374" t="s">
        <v>64</v>
      </c>
      <c r="D126" s="536"/>
      <c r="E126" s="536"/>
      <c r="F126" s="537"/>
      <c r="G126" s="506" t="s">
        <v>575</v>
      </c>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8"/>
    </row>
    <row r="127" spans="1:64" ht="66.75" customHeight="1" thickBot="1" x14ac:dyDescent="0.2">
      <c r="A127" s="514"/>
      <c r="B127" s="515"/>
      <c r="C127" s="608" t="s">
        <v>68</v>
      </c>
      <c r="D127" s="609"/>
      <c r="E127" s="609"/>
      <c r="F127" s="610"/>
      <c r="G127" s="611" t="s">
        <v>576</v>
      </c>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2"/>
    </row>
    <row r="128" spans="1:64" ht="21" customHeight="1" x14ac:dyDescent="0.15">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120" customHeight="1" thickBot="1" x14ac:dyDescent="0.2">
      <c r="A129" s="535" t="s">
        <v>587</v>
      </c>
      <c r="B129" s="529"/>
      <c r="C129" s="529"/>
      <c r="D129" s="529"/>
      <c r="E129" s="529"/>
      <c r="F129" s="529"/>
      <c r="G129" s="529"/>
      <c r="H129" s="529"/>
      <c r="I129" s="529"/>
      <c r="J129" s="529"/>
      <c r="K129" s="529"/>
      <c r="L129" s="529"/>
      <c r="M129" s="529"/>
      <c r="N129" s="529"/>
      <c r="O129" s="529"/>
      <c r="P129" s="529"/>
      <c r="Q129" s="529"/>
      <c r="R129" s="529"/>
      <c r="S129" s="529"/>
      <c r="T129" s="529"/>
      <c r="U129" s="529"/>
      <c r="V129" s="529"/>
      <c r="W129" s="529"/>
      <c r="X129" s="529"/>
      <c r="Y129" s="529"/>
      <c r="Z129" s="529"/>
      <c r="AA129" s="529"/>
      <c r="AB129" s="529"/>
      <c r="AC129" s="529"/>
      <c r="AD129" s="529"/>
      <c r="AE129" s="529"/>
      <c r="AF129" s="529"/>
      <c r="AG129" s="529"/>
      <c r="AH129" s="529"/>
      <c r="AI129" s="529"/>
      <c r="AJ129" s="529"/>
      <c r="AK129" s="529"/>
      <c r="AL129" s="529"/>
      <c r="AM129" s="529"/>
      <c r="AN129" s="529"/>
      <c r="AO129" s="529"/>
      <c r="AP129" s="529"/>
      <c r="AQ129" s="529"/>
      <c r="AR129" s="529"/>
      <c r="AS129" s="529"/>
      <c r="AT129" s="529"/>
      <c r="AU129" s="529"/>
      <c r="AV129" s="529"/>
      <c r="AW129" s="529"/>
      <c r="AX129" s="530"/>
    </row>
    <row r="130" spans="1:50" ht="21" customHeight="1" x14ac:dyDescent="0.15">
      <c r="A130" s="525" t="s">
        <v>41</v>
      </c>
      <c r="B130" s="526"/>
      <c r="C130" s="526"/>
      <c r="D130" s="526"/>
      <c r="E130" s="526"/>
      <c r="F130" s="526"/>
      <c r="G130" s="526"/>
      <c r="H130" s="526"/>
      <c r="I130" s="526"/>
      <c r="J130" s="526"/>
      <c r="K130" s="526"/>
      <c r="L130" s="526"/>
      <c r="M130" s="526"/>
      <c r="N130" s="526"/>
      <c r="O130" s="526"/>
      <c r="P130" s="526"/>
      <c r="Q130" s="526"/>
      <c r="R130" s="526"/>
      <c r="S130" s="526"/>
      <c r="T130" s="526"/>
      <c r="U130" s="526"/>
      <c r="V130" s="526"/>
      <c r="W130" s="526"/>
      <c r="X130" s="526"/>
      <c r="Y130" s="526"/>
      <c r="Z130" s="526"/>
      <c r="AA130" s="526"/>
      <c r="AB130" s="526"/>
      <c r="AC130" s="526"/>
      <c r="AD130" s="526"/>
      <c r="AE130" s="526"/>
      <c r="AF130" s="526"/>
      <c r="AG130" s="526"/>
      <c r="AH130" s="526"/>
      <c r="AI130" s="526"/>
      <c r="AJ130" s="526"/>
      <c r="AK130" s="526"/>
      <c r="AL130" s="526"/>
      <c r="AM130" s="526"/>
      <c r="AN130" s="526"/>
      <c r="AO130" s="526"/>
      <c r="AP130" s="526"/>
      <c r="AQ130" s="526"/>
      <c r="AR130" s="526"/>
      <c r="AS130" s="526"/>
      <c r="AT130" s="526"/>
      <c r="AU130" s="526"/>
      <c r="AV130" s="526"/>
      <c r="AW130" s="526"/>
      <c r="AX130" s="527"/>
    </row>
    <row r="131" spans="1:50" ht="120" customHeight="1" thickBot="1" x14ac:dyDescent="0.2">
      <c r="A131" s="509" t="s">
        <v>306</v>
      </c>
      <c r="B131" s="510"/>
      <c r="C131" s="510"/>
      <c r="D131" s="510"/>
      <c r="E131" s="511"/>
      <c r="F131" s="528" t="s">
        <v>588</v>
      </c>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30"/>
    </row>
    <row r="132" spans="1:50" ht="21" customHeight="1" x14ac:dyDescent="0.15">
      <c r="A132" s="525" t="s">
        <v>54</v>
      </c>
      <c r="B132" s="526"/>
      <c r="C132" s="526"/>
      <c r="D132" s="526"/>
      <c r="E132" s="526"/>
      <c r="F132" s="526"/>
      <c r="G132" s="526"/>
      <c r="H132" s="526"/>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526"/>
      <c r="AF132" s="526"/>
      <c r="AG132" s="526"/>
      <c r="AH132" s="526"/>
      <c r="AI132" s="526"/>
      <c r="AJ132" s="526"/>
      <c r="AK132" s="526"/>
      <c r="AL132" s="526"/>
      <c r="AM132" s="526"/>
      <c r="AN132" s="526"/>
      <c r="AO132" s="526"/>
      <c r="AP132" s="526"/>
      <c r="AQ132" s="526"/>
      <c r="AR132" s="526"/>
      <c r="AS132" s="526"/>
      <c r="AT132" s="526"/>
      <c r="AU132" s="526"/>
      <c r="AV132" s="526"/>
      <c r="AW132" s="526"/>
      <c r="AX132" s="527"/>
    </row>
    <row r="133" spans="1:50" ht="99.95" customHeight="1" thickBot="1" x14ac:dyDescent="0.2">
      <c r="A133" s="602" t="s">
        <v>586</v>
      </c>
      <c r="B133" s="603"/>
      <c r="C133" s="603"/>
      <c r="D133" s="603"/>
      <c r="E133" s="604"/>
      <c r="F133" s="531" t="s">
        <v>589</v>
      </c>
      <c r="G133" s="532"/>
      <c r="H133" s="532"/>
      <c r="I133" s="532"/>
      <c r="J133" s="532"/>
      <c r="K133" s="532"/>
      <c r="L133" s="532"/>
      <c r="M133" s="532"/>
      <c r="N133" s="532"/>
      <c r="O133" s="532"/>
      <c r="P133" s="532"/>
      <c r="Q133" s="532"/>
      <c r="R133" s="532"/>
      <c r="S133" s="532"/>
      <c r="T133" s="532"/>
      <c r="U133" s="532"/>
      <c r="V133" s="532"/>
      <c r="W133" s="532"/>
      <c r="X133" s="532"/>
      <c r="Y133" s="532"/>
      <c r="Z133" s="532"/>
      <c r="AA133" s="532"/>
      <c r="AB133" s="532"/>
      <c r="AC133" s="532"/>
      <c r="AD133" s="532"/>
      <c r="AE133" s="532"/>
      <c r="AF133" s="532"/>
      <c r="AG133" s="532"/>
      <c r="AH133" s="532"/>
      <c r="AI133" s="532"/>
      <c r="AJ133" s="532"/>
      <c r="AK133" s="532"/>
      <c r="AL133" s="532"/>
      <c r="AM133" s="532"/>
      <c r="AN133" s="532"/>
      <c r="AO133" s="532"/>
      <c r="AP133" s="532"/>
      <c r="AQ133" s="532"/>
      <c r="AR133" s="532"/>
      <c r="AS133" s="532"/>
      <c r="AT133" s="532"/>
      <c r="AU133" s="532"/>
      <c r="AV133" s="532"/>
      <c r="AW133" s="532"/>
      <c r="AX133" s="533"/>
    </row>
    <row r="134" spans="1:50" ht="21" customHeight="1" x14ac:dyDescent="0.15">
      <c r="A134" s="516" t="s">
        <v>42</v>
      </c>
      <c r="B134" s="517"/>
      <c r="C134" s="517"/>
      <c r="D134" s="517"/>
      <c r="E134" s="517"/>
      <c r="F134" s="517"/>
      <c r="G134" s="517"/>
      <c r="H134" s="517"/>
      <c r="I134" s="517"/>
      <c r="J134" s="517"/>
      <c r="K134" s="517"/>
      <c r="L134" s="517"/>
      <c r="M134" s="517"/>
      <c r="N134" s="517"/>
      <c r="O134" s="517"/>
      <c r="P134" s="517"/>
      <c r="Q134" s="517"/>
      <c r="R134" s="517"/>
      <c r="S134" s="517"/>
      <c r="T134" s="517"/>
      <c r="U134" s="517"/>
      <c r="V134" s="517"/>
      <c r="W134" s="517"/>
      <c r="X134" s="517"/>
      <c r="Y134" s="517"/>
      <c r="Z134" s="517"/>
      <c r="AA134" s="517"/>
      <c r="AB134" s="517"/>
      <c r="AC134" s="517"/>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8"/>
    </row>
    <row r="135" spans="1:50" ht="99.95" customHeight="1" thickBot="1" x14ac:dyDescent="0.2">
      <c r="A135" s="587" t="s">
        <v>489</v>
      </c>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9"/>
    </row>
    <row r="136" spans="1:50" ht="19.7" customHeight="1" x14ac:dyDescent="0.15">
      <c r="A136" s="618" t="s">
        <v>37</v>
      </c>
      <c r="B136" s="619"/>
      <c r="C136" s="619"/>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19"/>
      <c r="AD136" s="619"/>
      <c r="AE136" s="619"/>
      <c r="AF136" s="619"/>
      <c r="AG136" s="619"/>
      <c r="AH136" s="619"/>
      <c r="AI136" s="619"/>
      <c r="AJ136" s="619"/>
      <c r="AK136" s="619"/>
      <c r="AL136" s="619"/>
      <c r="AM136" s="619"/>
      <c r="AN136" s="619"/>
      <c r="AO136" s="619"/>
      <c r="AP136" s="619"/>
      <c r="AQ136" s="619"/>
      <c r="AR136" s="619"/>
      <c r="AS136" s="619"/>
      <c r="AT136" s="619"/>
      <c r="AU136" s="619"/>
      <c r="AV136" s="619"/>
      <c r="AW136" s="619"/>
      <c r="AX136" s="620"/>
    </row>
    <row r="137" spans="1:50" ht="19.899999999999999" customHeight="1" x14ac:dyDescent="0.15">
      <c r="A137" s="596" t="s">
        <v>224</v>
      </c>
      <c r="B137" s="584"/>
      <c r="C137" s="584"/>
      <c r="D137" s="584"/>
      <c r="E137" s="584"/>
      <c r="F137" s="584"/>
      <c r="G137" s="598" t="s">
        <v>563</v>
      </c>
      <c r="H137" s="599"/>
      <c r="I137" s="599"/>
      <c r="J137" s="599"/>
      <c r="K137" s="599"/>
      <c r="L137" s="599"/>
      <c r="M137" s="599"/>
      <c r="N137" s="599"/>
      <c r="O137" s="599"/>
      <c r="P137" s="600"/>
      <c r="Q137" s="584" t="s">
        <v>225</v>
      </c>
      <c r="R137" s="584"/>
      <c r="S137" s="584"/>
      <c r="T137" s="584"/>
      <c r="U137" s="584"/>
      <c r="V137" s="584"/>
      <c r="W137" s="598" t="s">
        <v>486</v>
      </c>
      <c r="X137" s="599"/>
      <c r="Y137" s="599"/>
      <c r="Z137" s="599"/>
      <c r="AA137" s="599"/>
      <c r="AB137" s="599"/>
      <c r="AC137" s="599"/>
      <c r="AD137" s="599"/>
      <c r="AE137" s="599"/>
      <c r="AF137" s="600"/>
      <c r="AG137" s="584" t="s">
        <v>226</v>
      </c>
      <c r="AH137" s="584"/>
      <c r="AI137" s="584"/>
      <c r="AJ137" s="584"/>
      <c r="AK137" s="584"/>
      <c r="AL137" s="584"/>
      <c r="AM137" s="593" t="s">
        <v>487</v>
      </c>
      <c r="AN137" s="594"/>
      <c r="AO137" s="594"/>
      <c r="AP137" s="594"/>
      <c r="AQ137" s="594"/>
      <c r="AR137" s="594"/>
      <c r="AS137" s="594"/>
      <c r="AT137" s="594"/>
      <c r="AU137" s="594"/>
      <c r="AV137" s="595"/>
      <c r="AW137" s="12"/>
      <c r="AX137" s="13"/>
    </row>
    <row r="138" spans="1:50" ht="19.899999999999999" customHeight="1" thickBot="1" x14ac:dyDescent="0.2">
      <c r="A138" s="597" t="s">
        <v>227</v>
      </c>
      <c r="B138" s="534"/>
      <c r="C138" s="534"/>
      <c r="D138" s="534"/>
      <c r="E138" s="534"/>
      <c r="F138" s="534"/>
      <c r="G138" s="601">
        <v>302</v>
      </c>
      <c r="H138" s="582"/>
      <c r="I138" s="582"/>
      <c r="J138" s="582"/>
      <c r="K138" s="582"/>
      <c r="L138" s="582"/>
      <c r="M138" s="582"/>
      <c r="N138" s="582"/>
      <c r="O138" s="582"/>
      <c r="P138" s="583"/>
      <c r="Q138" s="534" t="s">
        <v>228</v>
      </c>
      <c r="R138" s="534"/>
      <c r="S138" s="534"/>
      <c r="T138" s="534"/>
      <c r="U138" s="534"/>
      <c r="V138" s="534"/>
      <c r="W138" s="581" t="s">
        <v>488</v>
      </c>
      <c r="X138" s="582"/>
      <c r="Y138" s="582"/>
      <c r="Z138" s="582"/>
      <c r="AA138" s="582"/>
      <c r="AB138" s="582"/>
      <c r="AC138" s="582"/>
      <c r="AD138" s="582"/>
      <c r="AE138" s="582"/>
      <c r="AF138" s="583"/>
      <c r="AG138" s="585"/>
      <c r="AH138" s="586"/>
      <c r="AI138" s="586"/>
      <c r="AJ138" s="586"/>
      <c r="AK138" s="586"/>
      <c r="AL138" s="586"/>
      <c r="AM138" s="590"/>
      <c r="AN138" s="591"/>
      <c r="AO138" s="591"/>
      <c r="AP138" s="591"/>
      <c r="AQ138" s="591"/>
      <c r="AR138" s="591"/>
      <c r="AS138" s="591"/>
      <c r="AT138" s="591"/>
      <c r="AU138" s="591"/>
      <c r="AV138" s="592"/>
      <c r="AW138" s="28"/>
      <c r="AX138" s="29"/>
    </row>
    <row r="139" spans="1:50" ht="23.65" customHeight="1" x14ac:dyDescent="0.15">
      <c r="A139" s="519" t="s">
        <v>28</v>
      </c>
      <c r="B139" s="520"/>
      <c r="C139" s="520"/>
      <c r="D139" s="520"/>
      <c r="E139" s="520"/>
      <c r="F139" s="5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5"/>
      <c r="B140" s="426"/>
      <c r="C140" s="426"/>
      <c r="D140" s="426"/>
      <c r="E140" s="426"/>
      <c r="F140" s="427"/>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5"/>
      <c r="B141" s="426"/>
      <c r="C141" s="426"/>
      <c r="D141" s="426"/>
      <c r="E141" s="426"/>
      <c r="F141" s="42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5"/>
      <c r="B142" s="426"/>
      <c r="C142" s="426"/>
      <c r="D142" s="426"/>
      <c r="E142" s="426"/>
      <c r="F142" s="42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5"/>
      <c r="B143" s="426"/>
      <c r="C143" s="426"/>
      <c r="D143" s="426"/>
      <c r="E143" s="426"/>
      <c r="F143" s="42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5"/>
      <c r="B144" s="426"/>
      <c r="C144" s="426"/>
      <c r="D144" s="426"/>
      <c r="E144" s="426"/>
      <c r="F144" s="42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5"/>
      <c r="B145" s="426"/>
      <c r="C145" s="426"/>
      <c r="D145" s="426"/>
      <c r="E145" s="426"/>
      <c r="F145" s="42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5"/>
      <c r="B146" s="426"/>
      <c r="C146" s="426"/>
      <c r="D146" s="426"/>
      <c r="E146" s="426"/>
      <c r="F146" s="42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5"/>
      <c r="B147" s="426"/>
      <c r="C147" s="426"/>
      <c r="D147" s="426"/>
      <c r="E147" s="426"/>
      <c r="F147" s="42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5"/>
      <c r="B148" s="426"/>
      <c r="C148" s="426"/>
      <c r="D148" s="426"/>
      <c r="E148" s="426"/>
      <c r="F148" s="42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5"/>
      <c r="B149" s="426"/>
      <c r="C149" s="426"/>
      <c r="D149" s="426"/>
      <c r="E149" s="426"/>
      <c r="F149" s="42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5"/>
      <c r="B150" s="426"/>
      <c r="C150" s="426"/>
      <c r="D150" s="426"/>
      <c r="E150" s="426"/>
      <c r="F150" s="42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5"/>
      <c r="B151" s="426"/>
      <c r="C151" s="426"/>
      <c r="D151" s="426"/>
      <c r="E151" s="426"/>
      <c r="F151" s="42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5"/>
      <c r="B152" s="426"/>
      <c r="C152" s="426"/>
      <c r="D152" s="426"/>
      <c r="E152" s="426"/>
      <c r="F152" s="42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5"/>
      <c r="B153" s="426"/>
      <c r="C153" s="426"/>
      <c r="D153" s="426"/>
      <c r="E153" s="426"/>
      <c r="F153" s="42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5"/>
      <c r="B154" s="426"/>
      <c r="C154" s="426"/>
      <c r="D154" s="426"/>
      <c r="E154" s="426"/>
      <c r="F154" s="42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5"/>
      <c r="B155" s="426"/>
      <c r="C155" s="426"/>
      <c r="D155" s="426"/>
      <c r="E155" s="426"/>
      <c r="F155" s="42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5"/>
      <c r="B156" s="426"/>
      <c r="C156" s="426"/>
      <c r="D156" s="426"/>
      <c r="E156" s="426"/>
      <c r="F156" s="42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5"/>
      <c r="B157" s="426"/>
      <c r="C157" s="426"/>
      <c r="D157" s="426"/>
      <c r="E157" s="426"/>
      <c r="F157" s="42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5"/>
      <c r="B158" s="426"/>
      <c r="C158" s="426"/>
      <c r="D158" s="426"/>
      <c r="E158" s="426"/>
      <c r="F158" s="42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5"/>
      <c r="B159" s="426"/>
      <c r="C159" s="426"/>
      <c r="D159" s="426"/>
      <c r="E159" s="426"/>
      <c r="F159" s="42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5"/>
      <c r="B160" s="426"/>
      <c r="C160" s="426"/>
      <c r="D160" s="426"/>
      <c r="E160" s="426"/>
      <c r="F160" s="42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5"/>
      <c r="B161" s="426"/>
      <c r="C161" s="426"/>
      <c r="D161" s="426"/>
      <c r="E161" s="426"/>
      <c r="F161" s="42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5"/>
      <c r="B162" s="426"/>
      <c r="C162" s="426"/>
      <c r="D162" s="426"/>
      <c r="E162" s="426"/>
      <c r="F162" s="42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5"/>
      <c r="B163" s="426"/>
      <c r="C163" s="426"/>
      <c r="D163" s="426"/>
      <c r="E163" s="426"/>
      <c r="F163" s="42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5"/>
      <c r="B164" s="426"/>
      <c r="C164" s="426"/>
      <c r="D164" s="426"/>
      <c r="E164" s="426"/>
      <c r="F164" s="42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5"/>
      <c r="B165" s="426"/>
      <c r="C165" s="426"/>
      <c r="D165" s="426"/>
      <c r="E165" s="426"/>
      <c r="F165" s="42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25"/>
      <c r="B166" s="426"/>
      <c r="C166" s="426"/>
      <c r="D166" s="426"/>
      <c r="E166" s="426"/>
      <c r="F166" s="42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25"/>
      <c r="B167" s="426"/>
      <c r="C167" s="426"/>
      <c r="D167" s="426"/>
      <c r="E167" s="426"/>
      <c r="F167" s="42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25"/>
      <c r="B168" s="426"/>
      <c r="C168" s="426"/>
      <c r="D168" s="426"/>
      <c r="E168" s="426"/>
      <c r="F168" s="42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25"/>
      <c r="B169" s="426"/>
      <c r="C169" s="426"/>
      <c r="D169" s="426"/>
      <c r="E169" s="426"/>
      <c r="F169" s="42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5"/>
      <c r="B170" s="426"/>
      <c r="C170" s="426"/>
      <c r="D170" s="426"/>
      <c r="E170" s="426"/>
      <c r="F170" s="42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25"/>
      <c r="B171" s="426"/>
      <c r="C171" s="426"/>
      <c r="D171" s="426"/>
      <c r="E171" s="426"/>
      <c r="F171" s="42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25"/>
      <c r="B172" s="426"/>
      <c r="C172" s="426"/>
      <c r="D172" s="426"/>
      <c r="E172" s="426"/>
      <c r="F172" s="42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25"/>
      <c r="B173" s="426"/>
      <c r="C173" s="426"/>
      <c r="D173" s="426"/>
      <c r="E173" s="426"/>
      <c r="F173" s="42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25"/>
      <c r="B174" s="426"/>
      <c r="C174" s="426"/>
      <c r="D174" s="426"/>
      <c r="E174" s="426"/>
      <c r="F174" s="42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25"/>
      <c r="B175" s="426"/>
      <c r="C175" s="426"/>
      <c r="D175" s="426"/>
      <c r="E175" s="426"/>
      <c r="F175" s="42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25"/>
      <c r="B176" s="426"/>
      <c r="C176" s="426"/>
      <c r="D176" s="426"/>
      <c r="E176" s="426"/>
      <c r="F176" s="42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3.25" customHeight="1" thickBot="1" x14ac:dyDescent="0.2">
      <c r="A177" s="522"/>
      <c r="B177" s="523"/>
      <c r="C177" s="523"/>
      <c r="D177" s="523"/>
      <c r="E177" s="523"/>
      <c r="F177" s="5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13" t="s">
        <v>34</v>
      </c>
      <c r="B178" s="614"/>
      <c r="C178" s="614"/>
      <c r="D178" s="614"/>
      <c r="E178" s="614"/>
      <c r="F178" s="615"/>
      <c r="G178" s="370" t="s">
        <v>505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580</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3.25" customHeight="1" x14ac:dyDescent="0.15">
      <c r="A179" s="130"/>
      <c r="B179" s="616"/>
      <c r="C179" s="616"/>
      <c r="D179" s="616"/>
      <c r="E179" s="616"/>
      <c r="F179" s="617"/>
      <c r="G179" s="374" t="s">
        <v>19</v>
      </c>
      <c r="H179" s="375"/>
      <c r="I179" s="375"/>
      <c r="J179" s="375"/>
      <c r="K179" s="375"/>
      <c r="L179" s="376" t="s">
        <v>20</v>
      </c>
      <c r="M179" s="375"/>
      <c r="N179" s="375"/>
      <c r="O179" s="375"/>
      <c r="P179" s="375"/>
      <c r="Q179" s="375"/>
      <c r="R179" s="375"/>
      <c r="S179" s="375"/>
      <c r="T179" s="375"/>
      <c r="U179" s="375"/>
      <c r="V179" s="375"/>
      <c r="W179" s="375"/>
      <c r="X179" s="377"/>
      <c r="Y179" s="378" t="s">
        <v>21</v>
      </c>
      <c r="Z179" s="379"/>
      <c r="AA179" s="379"/>
      <c r="AB179" s="380"/>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8" t="s">
        <v>21</v>
      </c>
      <c r="AV179" s="379"/>
      <c r="AW179" s="379"/>
      <c r="AX179" s="381"/>
    </row>
    <row r="180" spans="1:50" ht="23.25" customHeight="1" x14ac:dyDescent="0.15">
      <c r="A180" s="130"/>
      <c r="B180" s="616"/>
      <c r="C180" s="616"/>
      <c r="D180" s="616"/>
      <c r="E180" s="616"/>
      <c r="F180" s="617"/>
      <c r="G180" s="97" t="s">
        <v>490</v>
      </c>
      <c r="H180" s="383"/>
      <c r="I180" s="383"/>
      <c r="J180" s="383"/>
      <c r="K180" s="384"/>
      <c r="L180" s="100" t="s">
        <v>506</v>
      </c>
      <c r="M180" s="101"/>
      <c r="N180" s="101"/>
      <c r="O180" s="101"/>
      <c r="P180" s="101"/>
      <c r="Q180" s="101"/>
      <c r="R180" s="101"/>
      <c r="S180" s="101"/>
      <c r="T180" s="101"/>
      <c r="U180" s="101"/>
      <c r="V180" s="101"/>
      <c r="W180" s="101"/>
      <c r="X180" s="102"/>
      <c r="Y180" s="103">
        <v>18.7</v>
      </c>
      <c r="Z180" s="104"/>
      <c r="AA180" s="104"/>
      <c r="AB180" s="105"/>
      <c r="AC180" s="97" t="s">
        <v>497</v>
      </c>
      <c r="AD180" s="98"/>
      <c r="AE180" s="98"/>
      <c r="AF180" s="98"/>
      <c r="AG180" s="99"/>
      <c r="AH180" s="100" t="s">
        <v>507</v>
      </c>
      <c r="AI180" s="101"/>
      <c r="AJ180" s="101"/>
      <c r="AK180" s="101"/>
      <c r="AL180" s="101"/>
      <c r="AM180" s="101"/>
      <c r="AN180" s="101"/>
      <c r="AO180" s="101"/>
      <c r="AP180" s="101"/>
      <c r="AQ180" s="101"/>
      <c r="AR180" s="101"/>
      <c r="AS180" s="101"/>
      <c r="AT180" s="102"/>
      <c r="AU180" s="103">
        <v>2.5</v>
      </c>
      <c r="AV180" s="104"/>
      <c r="AW180" s="104"/>
      <c r="AX180" s="382"/>
    </row>
    <row r="181" spans="1:50" ht="23.25" customHeight="1" x14ac:dyDescent="0.15">
      <c r="A181" s="130"/>
      <c r="B181" s="616"/>
      <c r="C181" s="616"/>
      <c r="D181" s="616"/>
      <c r="E181" s="616"/>
      <c r="F181" s="617"/>
      <c r="G181" s="74" t="s">
        <v>491</v>
      </c>
      <c r="H181" s="106"/>
      <c r="I181" s="106"/>
      <c r="J181" s="106"/>
      <c r="K181" s="107"/>
      <c r="L181" s="77" t="s">
        <v>493</v>
      </c>
      <c r="M181" s="78"/>
      <c r="N181" s="78"/>
      <c r="O181" s="78"/>
      <c r="P181" s="78"/>
      <c r="Q181" s="78"/>
      <c r="R181" s="78"/>
      <c r="S181" s="78"/>
      <c r="T181" s="78"/>
      <c r="U181" s="78"/>
      <c r="V181" s="78"/>
      <c r="W181" s="78"/>
      <c r="X181" s="79"/>
      <c r="Y181" s="80">
        <v>12</v>
      </c>
      <c r="Z181" s="81"/>
      <c r="AA181" s="81"/>
      <c r="AB181" s="92"/>
      <c r="AC181" s="74" t="s">
        <v>500</v>
      </c>
      <c r="AD181" s="75"/>
      <c r="AE181" s="75"/>
      <c r="AF181" s="75"/>
      <c r="AG181" s="76"/>
      <c r="AH181" s="77" t="s">
        <v>514</v>
      </c>
      <c r="AI181" s="78"/>
      <c r="AJ181" s="78"/>
      <c r="AK181" s="78"/>
      <c r="AL181" s="78"/>
      <c r="AM181" s="78"/>
      <c r="AN181" s="78"/>
      <c r="AO181" s="78"/>
      <c r="AP181" s="78"/>
      <c r="AQ181" s="78"/>
      <c r="AR181" s="78"/>
      <c r="AS181" s="78"/>
      <c r="AT181" s="79"/>
      <c r="AU181" s="80">
        <v>1.7</v>
      </c>
      <c r="AV181" s="81"/>
      <c r="AW181" s="81"/>
      <c r="AX181" s="82"/>
    </row>
    <row r="182" spans="1:50" ht="23.25" customHeight="1" x14ac:dyDescent="0.15">
      <c r="A182" s="130"/>
      <c r="B182" s="616"/>
      <c r="C182" s="616"/>
      <c r="D182" s="616"/>
      <c r="E182" s="616"/>
      <c r="F182" s="617"/>
      <c r="G182" s="74" t="s">
        <v>492</v>
      </c>
      <c r="H182" s="106"/>
      <c r="I182" s="106"/>
      <c r="J182" s="106"/>
      <c r="K182" s="107"/>
      <c r="L182" s="77" t="s">
        <v>494</v>
      </c>
      <c r="M182" s="78"/>
      <c r="N182" s="78"/>
      <c r="O182" s="78"/>
      <c r="P182" s="78"/>
      <c r="Q182" s="78"/>
      <c r="R182" s="78"/>
      <c r="S182" s="78"/>
      <c r="T182" s="78"/>
      <c r="U182" s="78"/>
      <c r="V182" s="78"/>
      <c r="W182" s="78"/>
      <c r="X182" s="79"/>
      <c r="Y182" s="80">
        <v>8</v>
      </c>
      <c r="Z182" s="81"/>
      <c r="AA182" s="81"/>
      <c r="AB182" s="92"/>
      <c r="AC182" s="74" t="s">
        <v>490</v>
      </c>
      <c r="AD182" s="75"/>
      <c r="AE182" s="75"/>
      <c r="AF182" s="75"/>
      <c r="AG182" s="76"/>
      <c r="AH182" s="77" t="s">
        <v>506</v>
      </c>
      <c r="AI182" s="78"/>
      <c r="AJ182" s="78"/>
      <c r="AK182" s="78"/>
      <c r="AL182" s="78"/>
      <c r="AM182" s="78"/>
      <c r="AN182" s="78"/>
      <c r="AO182" s="78"/>
      <c r="AP182" s="78"/>
      <c r="AQ182" s="78"/>
      <c r="AR182" s="78"/>
      <c r="AS182" s="78"/>
      <c r="AT182" s="79"/>
      <c r="AU182" s="80">
        <v>1.6</v>
      </c>
      <c r="AV182" s="81"/>
      <c r="AW182" s="81"/>
      <c r="AX182" s="82"/>
    </row>
    <row r="183" spans="1:50" ht="23.25" customHeight="1" x14ac:dyDescent="0.15">
      <c r="A183" s="130"/>
      <c r="B183" s="616"/>
      <c r="C183" s="616"/>
      <c r="D183" s="616"/>
      <c r="E183" s="616"/>
      <c r="F183" s="617"/>
      <c r="G183" s="74" t="s">
        <v>495</v>
      </c>
      <c r="H183" s="106"/>
      <c r="I183" s="106"/>
      <c r="J183" s="106"/>
      <c r="K183" s="107"/>
      <c r="L183" s="77" t="s">
        <v>496</v>
      </c>
      <c r="M183" s="78"/>
      <c r="N183" s="78"/>
      <c r="O183" s="78"/>
      <c r="P183" s="78"/>
      <c r="Q183" s="78"/>
      <c r="R183" s="78"/>
      <c r="S183" s="78"/>
      <c r="T183" s="78"/>
      <c r="U183" s="78"/>
      <c r="V183" s="78"/>
      <c r="W183" s="78"/>
      <c r="X183" s="79"/>
      <c r="Y183" s="80">
        <v>4.2</v>
      </c>
      <c r="Z183" s="81"/>
      <c r="AA183" s="81"/>
      <c r="AB183" s="92"/>
      <c r="AC183" s="74" t="s">
        <v>491</v>
      </c>
      <c r="AD183" s="75"/>
      <c r="AE183" s="75"/>
      <c r="AF183" s="75"/>
      <c r="AG183" s="76"/>
      <c r="AH183" s="77" t="s">
        <v>493</v>
      </c>
      <c r="AI183" s="78"/>
      <c r="AJ183" s="78"/>
      <c r="AK183" s="78"/>
      <c r="AL183" s="78"/>
      <c r="AM183" s="78"/>
      <c r="AN183" s="78"/>
      <c r="AO183" s="78"/>
      <c r="AP183" s="78"/>
      <c r="AQ183" s="78"/>
      <c r="AR183" s="78"/>
      <c r="AS183" s="78"/>
      <c r="AT183" s="79"/>
      <c r="AU183" s="80">
        <v>1.3</v>
      </c>
      <c r="AV183" s="81"/>
      <c r="AW183" s="81"/>
      <c r="AX183" s="82"/>
    </row>
    <row r="184" spans="1:50" ht="23.25" customHeight="1" x14ac:dyDescent="0.15">
      <c r="A184" s="130"/>
      <c r="B184" s="616"/>
      <c r="C184" s="616"/>
      <c r="D184" s="616"/>
      <c r="E184" s="616"/>
      <c r="F184" s="617"/>
      <c r="G184" s="74" t="s">
        <v>497</v>
      </c>
      <c r="H184" s="106"/>
      <c r="I184" s="106"/>
      <c r="J184" s="106"/>
      <c r="K184" s="107"/>
      <c r="L184" s="77" t="s">
        <v>498</v>
      </c>
      <c r="M184" s="78"/>
      <c r="N184" s="78"/>
      <c r="O184" s="78"/>
      <c r="P184" s="78"/>
      <c r="Q184" s="78"/>
      <c r="R184" s="78"/>
      <c r="S184" s="78"/>
      <c r="T184" s="78"/>
      <c r="U184" s="78"/>
      <c r="V184" s="78"/>
      <c r="W184" s="78"/>
      <c r="X184" s="79"/>
      <c r="Y184" s="80">
        <v>1</v>
      </c>
      <c r="Z184" s="81"/>
      <c r="AA184" s="81"/>
      <c r="AB184" s="92"/>
      <c r="AC184" s="74" t="s">
        <v>492</v>
      </c>
      <c r="AD184" s="75"/>
      <c r="AE184" s="75"/>
      <c r="AF184" s="75"/>
      <c r="AG184" s="76"/>
      <c r="AH184" s="77" t="s">
        <v>494</v>
      </c>
      <c r="AI184" s="78"/>
      <c r="AJ184" s="78"/>
      <c r="AK184" s="78"/>
      <c r="AL184" s="78"/>
      <c r="AM184" s="78"/>
      <c r="AN184" s="78"/>
      <c r="AO184" s="78"/>
      <c r="AP184" s="78"/>
      <c r="AQ184" s="78"/>
      <c r="AR184" s="78"/>
      <c r="AS184" s="78"/>
      <c r="AT184" s="79"/>
      <c r="AU184" s="80">
        <v>1</v>
      </c>
      <c r="AV184" s="81"/>
      <c r="AW184" s="81"/>
      <c r="AX184" s="82"/>
    </row>
    <row r="185" spans="1:50" ht="23.25" customHeight="1" x14ac:dyDescent="0.15">
      <c r="A185" s="130"/>
      <c r="B185" s="616"/>
      <c r="C185" s="616"/>
      <c r="D185" s="616"/>
      <c r="E185" s="616"/>
      <c r="F185" s="617"/>
      <c r="G185" s="74" t="s">
        <v>499</v>
      </c>
      <c r="H185" s="106"/>
      <c r="I185" s="106"/>
      <c r="J185" s="106"/>
      <c r="K185" s="107"/>
      <c r="L185" s="77" t="s">
        <v>558</v>
      </c>
      <c r="M185" s="108"/>
      <c r="N185" s="108"/>
      <c r="O185" s="108"/>
      <c r="P185" s="108"/>
      <c r="Q185" s="108"/>
      <c r="R185" s="108"/>
      <c r="S185" s="108"/>
      <c r="T185" s="108"/>
      <c r="U185" s="108"/>
      <c r="V185" s="108"/>
      <c r="W185" s="108"/>
      <c r="X185" s="109"/>
      <c r="Y185" s="80">
        <v>0.3</v>
      </c>
      <c r="Z185" s="81"/>
      <c r="AA185" s="81"/>
      <c r="AB185" s="92"/>
      <c r="AC185" s="74" t="s">
        <v>495</v>
      </c>
      <c r="AD185" s="75"/>
      <c r="AE185" s="75"/>
      <c r="AF185" s="75"/>
      <c r="AG185" s="76"/>
      <c r="AH185" s="77" t="s">
        <v>496</v>
      </c>
      <c r="AI185" s="78"/>
      <c r="AJ185" s="78"/>
      <c r="AK185" s="78"/>
      <c r="AL185" s="78"/>
      <c r="AM185" s="78"/>
      <c r="AN185" s="78"/>
      <c r="AO185" s="78"/>
      <c r="AP185" s="78"/>
      <c r="AQ185" s="78"/>
      <c r="AR185" s="78"/>
      <c r="AS185" s="78"/>
      <c r="AT185" s="79"/>
      <c r="AU185" s="80">
        <v>0.8</v>
      </c>
      <c r="AV185" s="81"/>
      <c r="AW185" s="81"/>
      <c r="AX185" s="82"/>
    </row>
    <row r="186" spans="1:50" ht="23.25" customHeight="1" x14ac:dyDescent="0.15">
      <c r="A186" s="130"/>
      <c r="B186" s="616"/>
      <c r="C186" s="616"/>
      <c r="D186" s="616"/>
      <c r="E186" s="616"/>
      <c r="F186" s="617"/>
      <c r="G186" s="74" t="s">
        <v>502</v>
      </c>
      <c r="H186" s="106"/>
      <c r="I186" s="106"/>
      <c r="J186" s="106"/>
      <c r="K186" s="107"/>
      <c r="L186" s="77" t="s">
        <v>503</v>
      </c>
      <c r="M186" s="108"/>
      <c r="N186" s="108"/>
      <c r="O186" s="108"/>
      <c r="P186" s="108"/>
      <c r="Q186" s="108"/>
      <c r="R186" s="108"/>
      <c r="S186" s="108"/>
      <c r="T186" s="108"/>
      <c r="U186" s="108"/>
      <c r="V186" s="108"/>
      <c r="W186" s="108"/>
      <c r="X186" s="109"/>
      <c r="Y186" s="80">
        <v>1.5</v>
      </c>
      <c r="Z186" s="81"/>
      <c r="AA186" s="81"/>
      <c r="AB186" s="92"/>
      <c r="AC186" s="74" t="s">
        <v>502</v>
      </c>
      <c r="AD186" s="75"/>
      <c r="AE186" s="75"/>
      <c r="AF186" s="75"/>
      <c r="AG186" s="76"/>
      <c r="AH186" s="77" t="s">
        <v>503</v>
      </c>
      <c r="AI186" s="78"/>
      <c r="AJ186" s="78"/>
      <c r="AK186" s="78"/>
      <c r="AL186" s="78"/>
      <c r="AM186" s="78"/>
      <c r="AN186" s="78"/>
      <c r="AO186" s="78"/>
      <c r="AP186" s="78"/>
      <c r="AQ186" s="78"/>
      <c r="AR186" s="78"/>
      <c r="AS186" s="78"/>
      <c r="AT186" s="79"/>
      <c r="AU186" s="80">
        <v>0.3</v>
      </c>
      <c r="AV186" s="81"/>
      <c r="AW186" s="81"/>
      <c r="AX186" s="82"/>
    </row>
    <row r="187" spans="1:50" ht="23.25" customHeight="1" x14ac:dyDescent="0.15">
      <c r="A187" s="130"/>
      <c r="B187" s="616"/>
      <c r="C187" s="616"/>
      <c r="D187" s="616"/>
      <c r="E187" s="616"/>
      <c r="F187" s="617"/>
      <c r="G187" s="74"/>
      <c r="H187" s="106"/>
      <c r="I187" s="106"/>
      <c r="J187" s="106"/>
      <c r="K187" s="107"/>
      <c r="L187" s="77"/>
      <c r="M187" s="108"/>
      <c r="N187" s="108"/>
      <c r="O187" s="108"/>
      <c r="P187" s="108"/>
      <c r="Q187" s="108"/>
      <c r="R187" s="108"/>
      <c r="S187" s="108"/>
      <c r="T187" s="108"/>
      <c r="U187" s="108"/>
      <c r="V187" s="108"/>
      <c r="W187" s="108"/>
      <c r="X187" s="10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0"/>
      <c r="B188" s="616"/>
      <c r="C188" s="616"/>
      <c r="D188" s="616"/>
      <c r="E188" s="616"/>
      <c r="F188" s="61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0"/>
      <c r="B189" s="616"/>
      <c r="C189" s="616"/>
      <c r="D189" s="616"/>
      <c r="E189" s="616"/>
      <c r="F189" s="61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0"/>
      <c r="B190" s="616"/>
      <c r="C190" s="616"/>
      <c r="D190" s="616"/>
      <c r="E190" s="616"/>
      <c r="F190" s="617"/>
      <c r="G190" s="83" t="s">
        <v>22</v>
      </c>
      <c r="H190" s="84"/>
      <c r="I190" s="84"/>
      <c r="J190" s="84"/>
      <c r="K190" s="84"/>
      <c r="L190" s="85"/>
      <c r="M190" s="86"/>
      <c r="N190" s="86"/>
      <c r="O190" s="86"/>
      <c r="P190" s="86"/>
      <c r="Q190" s="86"/>
      <c r="R190" s="86"/>
      <c r="S190" s="86"/>
      <c r="T190" s="86"/>
      <c r="U190" s="86"/>
      <c r="V190" s="86"/>
      <c r="W190" s="86"/>
      <c r="X190" s="87"/>
      <c r="Y190" s="88">
        <f>SUM(Y180:AB189)</f>
        <v>45.7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9.2000000000000028</v>
      </c>
      <c r="AV190" s="89"/>
      <c r="AW190" s="89"/>
      <c r="AX190" s="91"/>
    </row>
    <row r="191" spans="1:50" ht="23.25" customHeight="1" x14ac:dyDescent="0.15">
      <c r="A191" s="130"/>
      <c r="B191" s="616"/>
      <c r="C191" s="616"/>
      <c r="D191" s="616"/>
      <c r="E191" s="616"/>
      <c r="F191" s="617"/>
      <c r="G191" s="370" t="s">
        <v>504</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581</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3.25" customHeight="1" x14ac:dyDescent="0.15">
      <c r="A192" s="130"/>
      <c r="B192" s="616"/>
      <c r="C192" s="616"/>
      <c r="D192" s="616"/>
      <c r="E192" s="616"/>
      <c r="F192" s="617"/>
      <c r="G192" s="374" t="s">
        <v>19</v>
      </c>
      <c r="H192" s="375"/>
      <c r="I192" s="375"/>
      <c r="J192" s="375"/>
      <c r="K192" s="375"/>
      <c r="L192" s="376" t="s">
        <v>20</v>
      </c>
      <c r="M192" s="375"/>
      <c r="N192" s="375"/>
      <c r="O192" s="375"/>
      <c r="P192" s="375"/>
      <c r="Q192" s="375"/>
      <c r="R192" s="375"/>
      <c r="S192" s="375"/>
      <c r="T192" s="375"/>
      <c r="U192" s="375"/>
      <c r="V192" s="375"/>
      <c r="W192" s="375"/>
      <c r="X192" s="377"/>
      <c r="Y192" s="378" t="s">
        <v>21</v>
      </c>
      <c r="Z192" s="379"/>
      <c r="AA192" s="379"/>
      <c r="AB192" s="380"/>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8" t="s">
        <v>21</v>
      </c>
      <c r="AV192" s="379"/>
      <c r="AW192" s="379"/>
      <c r="AX192" s="381"/>
    </row>
    <row r="193" spans="1:50" ht="23.25" customHeight="1" x14ac:dyDescent="0.15">
      <c r="A193" s="130"/>
      <c r="B193" s="616"/>
      <c r="C193" s="616"/>
      <c r="D193" s="616"/>
      <c r="E193" s="616"/>
      <c r="F193" s="617"/>
      <c r="G193" s="97" t="s">
        <v>490</v>
      </c>
      <c r="H193" s="98"/>
      <c r="I193" s="98"/>
      <c r="J193" s="98"/>
      <c r="K193" s="99"/>
      <c r="L193" s="100" t="s">
        <v>506</v>
      </c>
      <c r="M193" s="101"/>
      <c r="N193" s="101"/>
      <c r="O193" s="101"/>
      <c r="P193" s="101"/>
      <c r="Q193" s="101"/>
      <c r="R193" s="101"/>
      <c r="S193" s="101"/>
      <c r="T193" s="101"/>
      <c r="U193" s="101"/>
      <c r="V193" s="101"/>
      <c r="W193" s="101"/>
      <c r="X193" s="102"/>
      <c r="Y193" s="103">
        <v>11</v>
      </c>
      <c r="Z193" s="104"/>
      <c r="AA193" s="104"/>
      <c r="AB193" s="105"/>
      <c r="AC193" s="97" t="s">
        <v>490</v>
      </c>
      <c r="AD193" s="98"/>
      <c r="AE193" s="98"/>
      <c r="AF193" s="98"/>
      <c r="AG193" s="99"/>
      <c r="AH193" s="100" t="s">
        <v>506</v>
      </c>
      <c r="AI193" s="101"/>
      <c r="AJ193" s="101"/>
      <c r="AK193" s="101"/>
      <c r="AL193" s="101"/>
      <c r="AM193" s="101"/>
      <c r="AN193" s="101"/>
      <c r="AO193" s="101"/>
      <c r="AP193" s="101"/>
      <c r="AQ193" s="101"/>
      <c r="AR193" s="101"/>
      <c r="AS193" s="101"/>
      <c r="AT193" s="102"/>
      <c r="AU193" s="103">
        <v>6.3</v>
      </c>
      <c r="AV193" s="104"/>
      <c r="AW193" s="104"/>
      <c r="AX193" s="382"/>
    </row>
    <row r="194" spans="1:50" ht="23.25" customHeight="1" x14ac:dyDescent="0.15">
      <c r="A194" s="130"/>
      <c r="B194" s="616"/>
      <c r="C194" s="616"/>
      <c r="D194" s="616"/>
      <c r="E194" s="616"/>
      <c r="F194" s="617"/>
      <c r="G194" s="74" t="s">
        <v>497</v>
      </c>
      <c r="H194" s="75"/>
      <c r="I194" s="75"/>
      <c r="J194" s="75"/>
      <c r="K194" s="76"/>
      <c r="L194" s="77" t="s">
        <v>507</v>
      </c>
      <c r="M194" s="78"/>
      <c r="N194" s="78"/>
      <c r="O194" s="78"/>
      <c r="P194" s="78"/>
      <c r="Q194" s="78"/>
      <c r="R194" s="78"/>
      <c r="S194" s="78"/>
      <c r="T194" s="78"/>
      <c r="U194" s="78"/>
      <c r="V194" s="78"/>
      <c r="W194" s="78"/>
      <c r="X194" s="79"/>
      <c r="Y194" s="80">
        <v>4.7</v>
      </c>
      <c r="Z194" s="81"/>
      <c r="AA194" s="81"/>
      <c r="AB194" s="92"/>
      <c r="AC194" s="74" t="s">
        <v>500</v>
      </c>
      <c r="AD194" s="75"/>
      <c r="AE194" s="75"/>
      <c r="AF194" s="75"/>
      <c r="AG194" s="76"/>
      <c r="AH194" s="77" t="s">
        <v>514</v>
      </c>
      <c r="AI194" s="78"/>
      <c r="AJ194" s="78"/>
      <c r="AK194" s="78"/>
      <c r="AL194" s="78"/>
      <c r="AM194" s="78"/>
      <c r="AN194" s="78"/>
      <c r="AO194" s="78"/>
      <c r="AP194" s="78"/>
      <c r="AQ194" s="78"/>
      <c r="AR194" s="78"/>
      <c r="AS194" s="78"/>
      <c r="AT194" s="79"/>
      <c r="AU194" s="80">
        <v>3.6</v>
      </c>
      <c r="AV194" s="81"/>
      <c r="AW194" s="81"/>
      <c r="AX194" s="82"/>
    </row>
    <row r="195" spans="1:50" ht="23.25" customHeight="1" x14ac:dyDescent="0.15">
      <c r="A195" s="130"/>
      <c r="B195" s="616"/>
      <c r="C195" s="616"/>
      <c r="D195" s="616"/>
      <c r="E195" s="616"/>
      <c r="F195" s="617"/>
      <c r="G195" s="74" t="s">
        <v>495</v>
      </c>
      <c r="H195" s="75"/>
      <c r="I195" s="75"/>
      <c r="J195" s="75"/>
      <c r="K195" s="76"/>
      <c r="L195" s="77" t="s">
        <v>496</v>
      </c>
      <c r="M195" s="78"/>
      <c r="N195" s="78"/>
      <c r="O195" s="78"/>
      <c r="P195" s="78"/>
      <c r="Q195" s="78"/>
      <c r="R195" s="78"/>
      <c r="S195" s="78"/>
      <c r="T195" s="78"/>
      <c r="U195" s="78"/>
      <c r="V195" s="78"/>
      <c r="W195" s="78"/>
      <c r="X195" s="79"/>
      <c r="Y195" s="80">
        <v>2</v>
      </c>
      <c r="Z195" s="81"/>
      <c r="AA195" s="81"/>
      <c r="AB195" s="92"/>
      <c r="AC195" s="74" t="s">
        <v>497</v>
      </c>
      <c r="AD195" s="75"/>
      <c r="AE195" s="75"/>
      <c r="AF195" s="75"/>
      <c r="AG195" s="76"/>
      <c r="AH195" s="77" t="s">
        <v>507</v>
      </c>
      <c r="AI195" s="78"/>
      <c r="AJ195" s="78"/>
      <c r="AK195" s="78"/>
      <c r="AL195" s="78"/>
      <c r="AM195" s="78"/>
      <c r="AN195" s="78"/>
      <c r="AO195" s="78"/>
      <c r="AP195" s="78"/>
      <c r="AQ195" s="78"/>
      <c r="AR195" s="78"/>
      <c r="AS195" s="78"/>
      <c r="AT195" s="79"/>
      <c r="AU195" s="80">
        <v>3.5</v>
      </c>
      <c r="AV195" s="81"/>
      <c r="AW195" s="81"/>
      <c r="AX195" s="82"/>
    </row>
    <row r="196" spans="1:50" ht="23.25" customHeight="1" x14ac:dyDescent="0.15">
      <c r="A196" s="130"/>
      <c r="B196" s="616"/>
      <c r="C196" s="616"/>
      <c r="D196" s="616"/>
      <c r="E196" s="616"/>
      <c r="F196" s="617"/>
      <c r="G196" s="74" t="s">
        <v>492</v>
      </c>
      <c r="H196" s="75"/>
      <c r="I196" s="75"/>
      <c r="J196" s="75"/>
      <c r="K196" s="76"/>
      <c r="L196" s="77" t="s">
        <v>494</v>
      </c>
      <c r="M196" s="78"/>
      <c r="N196" s="78"/>
      <c r="O196" s="78"/>
      <c r="P196" s="78"/>
      <c r="Q196" s="78"/>
      <c r="R196" s="78"/>
      <c r="S196" s="78"/>
      <c r="T196" s="78"/>
      <c r="U196" s="78"/>
      <c r="V196" s="78"/>
      <c r="W196" s="78"/>
      <c r="X196" s="79"/>
      <c r="Y196" s="80">
        <v>2.1</v>
      </c>
      <c r="Z196" s="81"/>
      <c r="AA196" s="81"/>
      <c r="AB196" s="92"/>
      <c r="AC196" s="74" t="s">
        <v>491</v>
      </c>
      <c r="AD196" s="75"/>
      <c r="AE196" s="75"/>
      <c r="AF196" s="75"/>
      <c r="AG196" s="76"/>
      <c r="AH196" s="77" t="s">
        <v>493</v>
      </c>
      <c r="AI196" s="78"/>
      <c r="AJ196" s="78"/>
      <c r="AK196" s="78"/>
      <c r="AL196" s="78"/>
      <c r="AM196" s="78"/>
      <c r="AN196" s="78"/>
      <c r="AO196" s="78"/>
      <c r="AP196" s="78"/>
      <c r="AQ196" s="78"/>
      <c r="AR196" s="78"/>
      <c r="AS196" s="78"/>
      <c r="AT196" s="79"/>
      <c r="AU196" s="80">
        <v>1.7</v>
      </c>
      <c r="AV196" s="81"/>
      <c r="AW196" s="81"/>
      <c r="AX196" s="82"/>
    </row>
    <row r="197" spans="1:50" ht="23.25" customHeight="1" x14ac:dyDescent="0.15">
      <c r="A197" s="130"/>
      <c r="B197" s="616"/>
      <c r="C197" s="616"/>
      <c r="D197" s="616"/>
      <c r="E197" s="616"/>
      <c r="F197" s="617"/>
      <c r="G197" s="74" t="s">
        <v>499</v>
      </c>
      <c r="H197" s="75"/>
      <c r="I197" s="75"/>
      <c r="J197" s="75"/>
      <c r="K197" s="76"/>
      <c r="L197" s="77" t="s">
        <v>510</v>
      </c>
      <c r="M197" s="78"/>
      <c r="N197" s="78"/>
      <c r="O197" s="78"/>
      <c r="P197" s="78"/>
      <c r="Q197" s="78"/>
      <c r="R197" s="78"/>
      <c r="S197" s="78"/>
      <c r="T197" s="78"/>
      <c r="U197" s="78"/>
      <c r="V197" s="78"/>
      <c r="W197" s="78"/>
      <c r="X197" s="79"/>
      <c r="Y197" s="80">
        <v>0.6</v>
      </c>
      <c r="Z197" s="81"/>
      <c r="AA197" s="81"/>
      <c r="AB197" s="92"/>
      <c r="AC197" s="74" t="s">
        <v>495</v>
      </c>
      <c r="AD197" s="75"/>
      <c r="AE197" s="75"/>
      <c r="AF197" s="75"/>
      <c r="AG197" s="76"/>
      <c r="AH197" s="77" t="s">
        <v>496</v>
      </c>
      <c r="AI197" s="78"/>
      <c r="AJ197" s="78"/>
      <c r="AK197" s="78"/>
      <c r="AL197" s="78"/>
      <c r="AM197" s="78"/>
      <c r="AN197" s="78"/>
      <c r="AO197" s="78"/>
      <c r="AP197" s="78"/>
      <c r="AQ197" s="78"/>
      <c r="AR197" s="78"/>
      <c r="AS197" s="78"/>
      <c r="AT197" s="79"/>
      <c r="AU197" s="80">
        <v>1.7</v>
      </c>
      <c r="AV197" s="81"/>
      <c r="AW197" s="81"/>
      <c r="AX197" s="82"/>
    </row>
    <row r="198" spans="1:50" ht="23.25" customHeight="1" x14ac:dyDescent="0.15">
      <c r="A198" s="130"/>
      <c r="B198" s="616"/>
      <c r="C198" s="616"/>
      <c r="D198" s="616"/>
      <c r="E198" s="616"/>
      <c r="F198" s="617"/>
      <c r="G198" s="74" t="s">
        <v>500</v>
      </c>
      <c r="H198" s="75"/>
      <c r="I198" s="75"/>
      <c r="J198" s="75"/>
      <c r="K198" s="76"/>
      <c r="L198" s="77" t="s">
        <v>509</v>
      </c>
      <c r="M198" s="78"/>
      <c r="N198" s="78"/>
      <c r="O198" s="78"/>
      <c r="P198" s="78"/>
      <c r="Q198" s="78"/>
      <c r="R198" s="78"/>
      <c r="S198" s="78"/>
      <c r="T198" s="78"/>
      <c r="U198" s="78"/>
      <c r="V198" s="78"/>
      <c r="W198" s="78"/>
      <c r="X198" s="79"/>
      <c r="Y198" s="80">
        <v>0.5</v>
      </c>
      <c r="Z198" s="81"/>
      <c r="AA198" s="81"/>
      <c r="AB198" s="92"/>
      <c r="AC198" s="74" t="s">
        <v>502</v>
      </c>
      <c r="AD198" s="75"/>
      <c r="AE198" s="75"/>
      <c r="AF198" s="75"/>
      <c r="AG198" s="76"/>
      <c r="AH198" s="77" t="s">
        <v>503</v>
      </c>
      <c r="AI198" s="78"/>
      <c r="AJ198" s="78"/>
      <c r="AK198" s="78"/>
      <c r="AL198" s="78"/>
      <c r="AM198" s="78"/>
      <c r="AN198" s="78"/>
      <c r="AO198" s="78"/>
      <c r="AP198" s="78"/>
      <c r="AQ198" s="78"/>
      <c r="AR198" s="78"/>
      <c r="AS198" s="78"/>
      <c r="AT198" s="79"/>
      <c r="AU198" s="80">
        <v>1.5</v>
      </c>
      <c r="AV198" s="81"/>
      <c r="AW198" s="81"/>
      <c r="AX198" s="82"/>
    </row>
    <row r="199" spans="1:50" ht="23.25" customHeight="1" x14ac:dyDescent="0.15">
      <c r="A199" s="130"/>
      <c r="B199" s="616"/>
      <c r="C199" s="616"/>
      <c r="D199" s="616"/>
      <c r="E199" s="616"/>
      <c r="F199" s="617"/>
      <c r="G199" s="74" t="s">
        <v>559</v>
      </c>
      <c r="H199" s="75"/>
      <c r="I199" s="75"/>
      <c r="J199" s="75"/>
      <c r="K199" s="76"/>
      <c r="L199" s="77" t="s">
        <v>560</v>
      </c>
      <c r="M199" s="78"/>
      <c r="N199" s="78"/>
      <c r="O199" s="78"/>
      <c r="P199" s="78"/>
      <c r="Q199" s="78"/>
      <c r="R199" s="78"/>
      <c r="S199" s="78"/>
      <c r="T199" s="78"/>
      <c r="U199" s="78"/>
      <c r="V199" s="78"/>
      <c r="W199" s="78"/>
      <c r="X199" s="79"/>
      <c r="Y199" s="80">
        <v>0.2</v>
      </c>
      <c r="Z199" s="81"/>
      <c r="AA199" s="81"/>
      <c r="AB199" s="92"/>
      <c r="AC199" s="74" t="s">
        <v>508</v>
      </c>
      <c r="AD199" s="75"/>
      <c r="AE199" s="75"/>
      <c r="AF199" s="75"/>
      <c r="AG199" s="76"/>
      <c r="AH199" s="77" t="s">
        <v>515</v>
      </c>
      <c r="AI199" s="78"/>
      <c r="AJ199" s="78"/>
      <c r="AK199" s="78"/>
      <c r="AL199" s="78"/>
      <c r="AM199" s="78"/>
      <c r="AN199" s="78"/>
      <c r="AO199" s="78"/>
      <c r="AP199" s="78"/>
      <c r="AQ199" s="78"/>
      <c r="AR199" s="78"/>
      <c r="AS199" s="78"/>
      <c r="AT199" s="79"/>
      <c r="AU199" s="80">
        <v>20.9</v>
      </c>
      <c r="AV199" s="81"/>
      <c r="AW199" s="81"/>
      <c r="AX199" s="82"/>
    </row>
    <row r="200" spans="1:50" ht="23.25" customHeight="1" x14ac:dyDescent="0.15">
      <c r="A200" s="130"/>
      <c r="B200" s="616"/>
      <c r="C200" s="616"/>
      <c r="D200" s="616"/>
      <c r="E200" s="616"/>
      <c r="F200" s="617"/>
      <c r="G200" s="74" t="s">
        <v>502</v>
      </c>
      <c r="H200" s="75"/>
      <c r="I200" s="75"/>
      <c r="J200" s="75"/>
      <c r="K200" s="76"/>
      <c r="L200" s="77" t="s">
        <v>503</v>
      </c>
      <c r="M200" s="78"/>
      <c r="N200" s="78"/>
      <c r="O200" s="78"/>
      <c r="P200" s="78"/>
      <c r="Q200" s="78"/>
      <c r="R200" s="78"/>
      <c r="S200" s="78"/>
      <c r="T200" s="78"/>
      <c r="U200" s="78"/>
      <c r="V200" s="78"/>
      <c r="W200" s="78"/>
      <c r="X200" s="79"/>
      <c r="Y200" s="80">
        <v>1.1000000000000001</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0"/>
      <c r="B201" s="616"/>
      <c r="C201" s="616"/>
      <c r="D201" s="616"/>
      <c r="E201" s="616"/>
      <c r="F201" s="617"/>
      <c r="G201" s="74" t="s">
        <v>508</v>
      </c>
      <c r="H201" s="106"/>
      <c r="I201" s="106"/>
      <c r="J201" s="106"/>
      <c r="K201" s="107"/>
      <c r="L201" s="77" t="s">
        <v>582</v>
      </c>
      <c r="M201" s="108"/>
      <c r="N201" s="108"/>
      <c r="O201" s="108"/>
      <c r="P201" s="108"/>
      <c r="Q201" s="108"/>
      <c r="R201" s="108"/>
      <c r="S201" s="108"/>
      <c r="T201" s="108"/>
      <c r="U201" s="108"/>
      <c r="V201" s="108"/>
      <c r="W201" s="108"/>
      <c r="X201" s="109"/>
      <c r="Y201" s="80">
        <v>28.5</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0"/>
      <c r="B202" s="616"/>
      <c r="C202" s="616"/>
      <c r="D202" s="616"/>
      <c r="E202" s="616"/>
      <c r="F202" s="61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0"/>
      <c r="B203" s="616"/>
      <c r="C203" s="616"/>
      <c r="D203" s="616"/>
      <c r="E203" s="616"/>
      <c r="F203" s="617"/>
      <c r="G203" s="83" t="s">
        <v>22</v>
      </c>
      <c r="H203" s="84"/>
      <c r="I203" s="84"/>
      <c r="J203" s="84"/>
      <c r="K203" s="84"/>
      <c r="L203" s="85"/>
      <c r="M203" s="86"/>
      <c r="N203" s="86"/>
      <c r="O203" s="86"/>
      <c r="P203" s="86"/>
      <c r="Q203" s="86"/>
      <c r="R203" s="86"/>
      <c r="S203" s="86"/>
      <c r="T203" s="86"/>
      <c r="U203" s="86"/>
      <c r="V203" s="86"/>
      <c r="W203" s="86"/>
      <c r="X203" s="87"/>
      <c r="Y203" s="88">
        <f>SUM(Y193:AB202)</f>
        <v>50.7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39.200000000000003</v>
      </c>
      <c r="AV203" s="89"/>
      <c r="AW203" s="89"/>
      <c r="AX203" s="91"/>
    </row>
    <row r="204" spans="1:50" ht="23.25" customHeight="1" x14ac:dyDescent="0.15">
      <c r="A204" s="130"/>
      <c r="B204" s="616"/>
      <c r="C204" s="616"/>
      <c r="D204" s="616"/>
      <c r="E204" s="616"/>
      <c r="F204" s="617"/>
      <c r="G204" s="370" t="s">
        <v>511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517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3.25" customHeight="1" x14ac:dyDescent="0.15">
      <c r="A205" s="130"/>
      <c r="B205" s="616"/>
      <c r="C205" s="616"/>
      <c r="D205" s="616"/>
      <c r="E205" s="616"/>
      <c r="F205" s="617"/>
      <c r="G205" s="374" t="s">
        <v>19</v>
      </c>
      <c r="H205" s="375"/>
      <c r="I205" s="375"/>
      <c r="J205" s="375"/>
      <c r="K205" s="375"/>
      <c r="L205" s="376" t="s">
        <v>20</v>
      </c>
      <c r="M205" s="375"/>
      <c r="N205" s="375"/>
      <c r="O205" s="375"/>
      <c r="P205" s="375"/>
      <c r="Q205" s="375"/>
      <c r="R205" s="375"/>
      <c r="S205" s="375"/>
      <c r="T205" s="375"/>
      <c r="U205" s="375"/>
      <c r="V205" s="375"/>
      <c r="W205" s="375"/>
      <c r="X205" s="377"/>
      <c r="Y205" s="378" t="s">
        <v>21</v>
      </c>
      <c r="Z205" s="379"/>
      <c r="AA205" s="379"/>
      <c r="AB205" s="380"/>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8" t="s">
        <v>21</v>
      </c>
      <c r="AV205" s="379"/>
      <c r="AW205" s="379"/>
      <c r="AX205" s="381"/>
    </row>
    <row r="206" spans="1:50" ht="23.25" customHeight="1" x14ac:dyDescent="0.15">
      <c r="A206" s="130"/>
      <c r="B206" s="616"/>
      <c r="C206" s="616"/>
      <c r="D206" s="616"/>
      <c r="E206" s="616"/>
      <c r="F206" s="617"/>
      <c r="G206" s="97" t="s">
        <v>490</v>
      </c>
      <c r="H206" s="98"/>
      <c r="I206" s="98"/>
      <c r="J206" s="98"/>
      <c r="K206" s="99"/>
      <c r="L206" s="100" t="s">
        <v>506</v>
      </c>
      <c r="M206" s="101"/>
      <c r="N206" s="101"/>
      <c r="O206" s="101"/>
      <c r="P206" s="101"/>
      <c r="Q206" s="101"/>
      <c r="R206" s="101"/>
      <c r="S206" s="101"/>
      <c r="T206" s="101"/>
      <c r="U206" s="101"/>
      <c r="V206" s="101"/>
      <c r="W206" s="101"/>
      <c r="X206" s="102"/>
      <c r="Y206" s="103">
        <v>5.4</v>
      </c>
      <c r="Z206" s="104"/>
      <c r="AA206" s="104"/>
      <c r="AB206" s="105"/>
      <c r="AC206" s="387" t="s">
        <v>497</v>
      </c>
      <c r="AD206" s="388"/>
      <c r="AE206" s="388"/>
      <c r="AF206" s="388"/>
      <c r="AG206" s="389"/>
      <c r="AH206" s="390" t="s">
        <v>507</v>
      </c>
      <c r="AI206" s="391"/>
      <c r="AJ206" s="391"/>
      <c r="AK206" s="391"/>
      <c r="AL206" s="391"/>
      <c r="AM206" s="391"/>
      <c r="AN206" s="391"/>
      <c r="AO206" s="391"/>
      <c r="AP206" s="391"/>
      <c r="AQ206" s="391"/>
      <c r="AR206" s="391"/>
      <c r="AS206" s="391"/>
      <c r="AT206" s="392"/>
      <c r="AU206" s="118">
        <v>0.6</v>
      </c>
      <c r="AV206" s="119"/>
      <c r="AW206" s="119"/>
      <c r="AX206" s="393"/>
    </row>
    <row r="207" spans="1:50" ht="23.25" customHeight="1" x14ac:dyDescent="0.15">
      <c r="A207" s="130"/>
      <c r="B207" s="616"/>
      <c r="C207" s="616"/>
      <c r="D207" s="616"/>
      <c r="E207" s="616"/>
      <c r="F207" s="617"/>
      <c r="G207" s="74" t="s">
        <v>497</v>
      </c>
      <c r="H207" s="75"/>
      <c r="I207" s="75"/>
      <c r="J207" s="75"/>
      <c r="K207" s="76"/>
      <c r="L207" s="77" t="s">
        <v>507</v>
      </c>
      <c r="M207" s="78"/>
      <c r="N207" s="78"/>
      <c r="O207" s="78"/>
      <c r="P207" s="78"/>
      <c r="Q207" s="78"/>
      <c r="R207" s="78"/>
      <c r="S207" s="78"/>
      <c r="T207" s="78"/>
      <c r="U207" s="78"/>
      <c r="V207" s="78"/>
      <c r="W207" s="78"/>
      <c r="X207" s="79"/>
      <c r="Y207" s="80">
        <v>2.4</v>
      </c>
      <c r="Z207" s="81"/>
      <c r="AA207" s="81"/>
      <c r="AB207" s="92"/>
      <c r="AC207" s="97" t="s">
        <v>491</v>
      </c>
      <c r="AD207" s="383"/>
      <c r="AE207" s="383"/>
      <c r="AF207" s="383"/>
      <c r="AG207" s="384"/>
      <c r="AH207" s="100" t="s">
        <v>493</v>
      </c>
      <c r="AI207" s="385"/>
      <c r="AJ207" s="385"/>
      <c r="AK207" s="385"/>
      <c r="AL207" s="385"/>
      <c r="AM207" s="385"/>
      <c r="AN207" s="385"/>
      <c r="AO207" s="385"/>
      <c r="AP207" s="385"/>
      <c r="AQ207" s="385"/>
      <c r="AR207" s="385"/>
      <c r="AS207" s="385"/>
      <c r="AT207" s="386"/>
      <c r="AU207" s="103">
        <v>0.4</v>
      </c>
      <c r="AV207" s="104"/>
      <c r="AW207" s="104"/>
      <c r="AX207" s="382"/>
    </row>
    <row r="208" spans="1:50" ht="23.25" customHeight="1" x14ac:dyDescent="0.15">
      <c r="A208" s="130"/>
      <c r="B208" s="616"/>
      <c r="C208" s="616"/>
      <c r="D208" s="616"/>
      <c r="E208" s="616"/>
      <c r="F208" s="617"/>
      <c r="G208" s="74" t="s">
        <v>492</v>
      </c>
      <c r="H208" s="75"/>
      <c r="I208" s="75"/>
      <c r="J208" s="75"/>
      <c r="K208" s="76"/>
      <c r="L208" s="77" t="s">
        <v>494</v>
      </c>
      <c r="M208" s="78"/>
      <c r="N208" s="78"/>
      <c r="O208" s="78"/>
      <c r="P208" s="78"/>
      <c r="Q208" s="78"/>
      <c r="R208" s="78"/>
      <c r="S208" s="78"/>
      <c r="T208" s="78"/>
      <c r="U208" s="78"/>
      <c r="V208" s="78"/>
      <c r="W208" s="78"/>
      <c r="X208" s="79"/>
      <c r="Y208" s="80">
        <v>1.8</v>
      </c>
      <c r="Z208" s="81"/>
      <c r="AA208" s="81"/>
      <c r="AB208" s="92"/>
      <c r="AC208" s="74" t="s">
        <v>490</v>
      </c>
      <c r="AD208" s="106"/>
      <c r="AE208" s="106"/>
      <c r="AF208" s="106"/>
      <c r="AG208" s="107"/>
      <c r="AH208" s="77" t="s">
        <v>506</v>
      </c>
      <c r="AI208" s="108"/>
      <c r="AJ208" s="108"/>
      <c r="AK208" s="108"/>
      <c r="AL208" s="108"/>
      <c r="AM208" s="108"/>
      <c r="AN208" s="108"/>
      <c r="AO208" s="108"/>
      <c r="AP208" s="108"/>
      <c r="AQ208" s="108"/>
      <c r="AR208" s="108"/>
      <c r="AS208" s="108"/>
      <c r="AT208" s="109"/>
      <c r="AU208" s="80">
        <v>0.4</v>
      </c>
      <c r="AV208" s="81"/>
      <c r="AW208" s="81"/>
      <c r="AX208" s="82"/>
    </row>
    <row r="209" spans="1:50" ht="23.25" customHeight="1" x14ac:dyDescent="0.15">
      <c r="A209" s="130"/>
      <c r="B209" s="616"/>
      <c r="C209" s="616"/>
      <c r="D209" s="616"/>
      <c r="E209" s="616"/>
      <c r="F209" s="617"/>
      <c r="G209" s="74" t="s">
        <v>495</v>
      </c>
      <c r="H209" s="75"/>
      <c r="I209" s="75"/>
      <c r="J209" s="75"/>
      <c r="K209" s="76"/>
      <c r="L209" s="77" t="s">
        <v>496</v>
      </c>
      <c r="M209" s="78"/>
      <c r="N209" s="78"/>
      <c r="O209" s="78"/>
      <c r="P209" s="78"/>
      <c r="Q209" s="78"/>
      <c r="R209" s="78"/>
      <c r="S209" s="78"/>
      <c r="T209" s="78"/>
      <c r="U209" s="78"/>
      <c r="V209" s="78"/>
      <c r="W209" s="78"/>
      <c r="X209" s="79"/>
      <c r="Y209" s="80">
        <v>1.2</v>
      </c>
      <c r="Z209" s="81"/>
      <c r="AA209" s="81"/>
      <c r="AB209" s="92"/>
      <c r="AC209" s="74" t="s">
        <v>500</v>
      </c>
      <c r="AD209" s="106"/>
      <c r="AE209" s="106"/>
      <c r="AF209" s="106"/>
      <c r="AG209" s="107"/>
      <c r="AH209" s="77" t="s">
        <v>514</v>
      </c>
      <c r="AI209" s="108"/>
      <c r="AJ209" s="108"/>
      <c r="AK209" s="108"/>
      <c r="AL209" s="108"/>
      <c r="AM209" s="108"/>
      <c r="AN209" s="108"/>
      <c r="AO209" s="108"/>
      <c r="AP209" s="108"/>
      <c r="AQ209" s="108"/>
      <c r="AR209" s="108"/>
      <c r="AS209" s="108"/>
      <c r="AT209" s="109"/>
      <c r="AU209" s="80">
        <v>0.3</v>
      </c>
      <c r="AV209" s="81"/>
      <c r="AW209" s="81"/>
      <c r="AX209" s="82"/>
    </row>
    <row r="210" spans="1:50" ht="23.25" customHeight="1" x14ac:dyDescent="0.15">
      <c r="A210" s="130"/>
      <c r="B210" s="616"/>
      <c r="C210" s="616"/>
      <c r="D210" s="616"/>
      <c r="E210" s="616"/>
      <c r="F210" s="617"/>
      <c r="G210" s="74" t="s">
        <v>491</v>
      </c>
      <c r="H210" s="75"/>
      <c r="I210" s="75"/>
      <c r="J210" s="75"/>
      <c r="K210" s="76"/>
      <c r="L210" s="77" t="s">
        <v>493</v>
      </c>
      <c r="M210" s="78"/>
      <c r="N210" s="78"/>
      <c r="O210" s="78"/>
      <c r="P210" s="78"/>
      <c r="Q210" s="78"/>
      <c r="R210" s="78"/>
      <c r="S210" s="78"/>
      <c r="T210" s="78"/>
      <c r="U210" s="78"/>
      <c r="V210" s="78"/>
      <c r="W210" s="78"/>
      <c r="X210" s="79"/>
      <c r="Y210" s="80">
        <v>0.9</v>
      </c>
      <c r="Z210" s="81"/>
      <c r="AA210" s="81"/>
      <c r="AB210" s="92"/>
      <c r="AC210" s="74" t="s">
        <v>495</v>
      </c>
      <c r="AD210" s="106"/>
      <c r="AE210" s="106"/>
      <c r="AF210" s="106"/>
      <c r="AG210" s="107"/>
      <c r="AH210" s="77" t="s">
        <v>496</v>
      </c>
      <c r="AI210" s="108"/>
      <c r="AJ210" s="108"/>
      <c r="AK210" s="108"/>
      <c r="AL210" s="108"/>
      <c r="AM210" s="108"/>
      <c r="AN210" s="108"/>
      <c r="AO210" s="108"/>
      <c r="AP210" s="108"/>
      <c r="AQ210" s="108"/>
      <c r="AR210" s="108"/>
      <c r="AS210" s="108"/>
      <c r="AT210" s="109"/>
      <c r="AU210" s="80">
        <v>0.2</v>
      </c>
      <c r="AV210" s="81"/>
      <c r="AW210" s="81"/>
      <c r="AX210" s="82"/>
    </row>
    <row r="211" spans="1:50" ht="23.25" customHeight="1" x14ac:dyDescent="0.15">
      <c r="A211" s="130"/>
      <c r="B211" s="616"/>
      <c r="C211" s="616"/>
      <c r="D211" s="616"/>
      <c r="E211" s="616"/>
      <c r="F211" s="617"/>
      <c r="G211" s="74" t="s">
        <v>499</v>
      </c>
      <c r="H211" s="75"/>
      <c r="I211" s="75"/>
      <c r="J211" s="75"/>
      <c r="K211" s="76"/>
      <c r="L211" s="77" t="s">
        <v>512</v>
      </c>
      <c r="M211" s="78"/>
      <c r="N211" s="78"/>
      <c r="O211" s="78"/>
      <c r="P211" s="78"/>
      <c r="Q211" s="78"/>
      <c r="R211" s="78"/>
      <c r="S211" s="78"/>
      <c r="T211" s="78"/>
      <c r="U211" s="78"/>
      <c r="V211" s="78"/>
      <c r="W211" s="78"/>
      <c r="X211" s="79"/>
      <c r="Y211" s="80">
        <v>0.8</v>
      </c>
      <c r="Z211" s="81"/>
      <c r="AA211" s="81"/>
      <c r="AB211" s="92"/>
      <c r="AC211" s="74" t="s">
        <v>502</v>
      </c>
      <c r="AD211" s="106"/>
      <c r="AE211" s="106"/>
      <c r="AF211" s="106"/>
      <c r="AG211" s="107"/>
      <c r="AH211" s="77" t="s">
        <v>503</v>
      </c>
      <c r="AI211" s="108"/>
      <c r="AJ211" s="108"/>
      <c r="AK211" s="108"/>
      <c r="AL211" s="108"/>
      <c r="AM211" s="108"/>
      <c r="AN211" s="108"/>
      <c r="AO211" s="108"/>
      <c r="AP211" s="108"/>
      <c r="AQ211" s="108"/>
      <c r="AR211" s="108"/>
      <c r="AS211" s="108"/>
      <c r="AT211" s="109"/>
      <c r="AU211" s="80">
        <v>0.1</v>
      </c>
      <c r="AV211" s="81"/>
      <c r="AW211" s="81"/>
      <c r="AX211" s="82"/>
    </row>
    <row r="212" spans="1:50" ht="23.25" customHeight="1" x14ac:dyDescent="0.15">
      <c r="A212" s="130"/>
      <c r="B212" s="616"/>
      <c r="C212" s="616"/>
      <c r="D212" s="616"/>
      <c r="E212" s="616"/>
      <c r="F212" s="617"/>
      <c r="G212" s="74" t="s">
        <v>500</v>
      </c>
      <c r="H212" s="75"/>
      <c r="I212" s="75"/>
      <c r="J212" s="75"/>
      <c r="K212" s="76"/>
      <c r="L212" s="77" t="s">
        <v>501</v>
      </c>
      <c r="M212" s="78"/>
      <c r="N212" s="78"/>
      <c r="O212" s="78"/>
      <c r="P212" s="78"/>
      <c r="Q212" s="78"/>
      <c r="R212" s="78"/>
      <c r="S212" s="78"/>
      <c r="T212" s="78"/>
      <c r="U212" s="78"/>
      <c r="V212" s="78"/>
      <c r="W212" s="78"/>
      <c r="X212" s="79"/>
      <c r="Y212" s="80">
        <v>0.4</v>
      </c>
      <c r="Z212" s="81"/>
      <c r="AA212" s="81"/>
      <c r="AB212" s="92"/>
      <c r="AC212" s="74"/>
      <c r="AD212" s="106"/>
      <c r="AE212" s="106"/>
      <c r="AF212" s="106"/>
      <c r="AG212" s="107"/>
      <c r="AH212" s="77"/>
      <c r="AI212" s="108"/>
      <c r="AJ212" s="108"/>
      <c r="AK212" s="108"/>
      <c r="AL212" s="108"/>
      <c r="AM212" s="108"/>
      <c r="AN212" s="108"/>
      <c r="AO212" s="108"/>
      <c r="AP212" s="108"/>
      <c r="AQ212" s="108"/>
      <c r="AR212" s="108"/>
      <c r="AS212" s="108"/>
      <c r="AT212" s="109"/>
      <c r="AU212" s="80"/>
      <c r="AV212" s="81"/>
      <c r="AW212" s="81"/>
      <c r="AX212" s="82"/>
    </row>
    <row r="213" spans="1:50" ht="23.25" customHeight="1" x14ac:dyDescent="0.15">
      <c r="A213" s="130"/>
      <c r="B213" s="616"/>
      <c r="C213" s="616"/>
      <c r="D213" s="616"/>
      <c r="E213" s="616"/>
      <c r="F213" s="617"/>
      <c r="G213" s="74" t="s">
        <v>502</v>
      </c>
      <c r="H213" s="75"/>
      <c r="I213" s="75"/>
      <c r="J213" s="75"/>
      <c r="K213" s="76"/>
      <c r="L213" s="77" t="s">
        <v>503</v>
      </c>
      <c r="M213" s="78"/>
      <c r="N213" s="78"/>
      <c r="O213" s="78"/>
      <c r="P213" s="78"/>
      <c r="Q213" s="78"/>
      <c r="R213" s="78"/>
      <c r="S213" s="78"/>
      <c r="T213" s="78"/>
      <c r="U213" s="78"/>
      <c r="V213" s="78"/>
      <c r="W213" s="78"/>
      <c r="X213" s="79"/>
      <c r="Y213" s="80">
        <v>0.6</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0"/>
      <c r="B214" s="616"/>
      <c r="C214" s="616"/>
      <c r="D214" s="616"/>
      <c r="E214" s="616"/>
      <c r="F214" s="61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0"/>
      <c r="B215" s="616"/>
      <c r="C215" s="616"/>
      <c r="D215" s="616"/>
      <c r="E215" s="616"/>
      <c r="F215" s="61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0"/>
      <c r="B216" s="616"/>
      <c r="C216" s="616"/>
      <c r="D216" s="616"/>
      <c r="E216" s="616"/>
      <c r="F216" s="617"/>
      <c r="G216" s="83" t="s">
        <v>22</v>
      </c>
      <c r="H216" s="84"/>
      <c r="I216" s="84"/>
      <c r="J216" s="84"/>
      <c r="K216" s="84"/>
      <c r="L216" s="85"/>
      <c r="M216" s="86"/>
      <c r="N216" s="86"/>
      <c r="O216" s="86"/>
      <c r="P216" s="86"/>
      <c r="Q216" s="86"/>
      <c r="R216" s="86"/>
      <c r="S216" s="86"/>
      <c r="T216" s="86"/>
      <c r="U216" s="86"/>
      <c r="V216" s="86"/>
      <c r="W216" s="86"/>
      <c r="X216" s="87"/>
      <c r="Y216" s="88">
        <f>SUM(Y206:AB215)</f>
        <v>13.500000000000002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v>
      </c>
      <c r="AV216" s="89"/>
      <c r="AW216" s="89"/>
      <c r="AX216" s="91"/>
    </row>
    <row r="217" spans="1:50" ht="23.25" customHeight="1" x14ac:dyDescent="0.15">
      <c r="A217" s="130"/>
      <c r="B217" s="616"/>
      <c r="C217" s="616"/>
      <c r="D217" s="616"/>
      <c r="E217" s="616"/>
      <c r="F217" s="617"/>
      <c r="G217" s="370" t="s">
        <v>513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516</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3.25" customHeight="1" x14ac:dyDescent="0.15">
      <c r="A218" s="130"/>
      <c r="B218" s="616"/>
      <c r="C218" s="616"/>
      <c r="D218" s="616"/>
      <c r="E218" s="616"/>
      <c r="F218" s="617"/>
      <c r="G218" s="374" t="s">
        <v>19</v>
      </c>
      <c r="H218" s="375"/>
      <c r="I218" s="375"/>
      <c r="J218" s="375"/>
      <c r="K218" s="375"/>
      <c r="L218" s="376" t="s">
        <v>20</v>
      </c>
      <c r="M218" s="375"/>
      <c r="N218" s="375"/>
      <c r="O218" s="375"/>
      <c r="P218" s="375"/>
      <c r="Q218" s="375"/>
      <c r="R218" s="375"/>
      <c r="S218" s="375"/>
      <c r="T218" s="375"/>
      <c r="U218" s="375"/>
      <c r="V218" s="375"/>
      <c r="W218" s="375"/>
      <c r="X218" s="377"/>
      <c r="Y218" s="378" t="s">
        <v>21</v>
      </c>
      <c r="Z218" s="379"/>
      <c r="AA218" s="379"/>
      <c r="AB218" s="380"/>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8" t="s">
        <v>21</v>
      </c>
      <c r="AV218" s="379"/>
      <c r="AW218" s="379"/>
      <c r="AX218" s="381"/>
    </row>
    <row r="219" spans="1:50" ht="23.25" customHeight="1" x14ac:dyDescent="0.15">
      <c r="A219" s="130"/>
      <c r="B219" s="616"/>
      <c r="C219" s="616"/>
      <c r="D219" s="616"/>
      <c r="E219" s="616"/>
      <c r="F219" s="617"/>
      <c r="G219" s="97" t="s">
        <v>491</v>
      </c>
      <c r="H219" s="98"/>
      <c r="I219" s="98"/>
      <c r="J219" s="98"/>
      <c r="K219" s="99"/>
      <c r="L219" s="100" t="s">
        <v>493</v>
      </c>
      <c r="M219" s="101"/>
      <c r="N219" s="101"/>
      <c r="O219" s="101"/>
      <c r="P219" s="101"/>
      <c r="Q219" s="101"/>
      <c r="R219" s="101"/>
      <c r="S219" s="101"/>
      <c r="T219" s="101"/>
      <c r="U219" s="101"/>
      <c r="V219" s="101"/>
      <c r="W219" s="101"/>
      <c r="X219" s="102"/>
      <c r="Y219" s="103">
        <v>2.2000000000000002</v>
      </c>
      <c r="Z219" s="104"/>
      <c r="AA219" s="104"/>
      <c r="AB219" s="105"/>
      <c r="AC219" s="97" t="s">
        <v>490</v>
      </c>
      <c r="AD219" s="98"/>
      <c r="AE219" s="98"/>
      <c r="AF219" s="98"/>
      <c r="AG219" s="99"/>
      <c r="AH219" s="100" t="s">
        <v>506</v>
      </c>
      <c r="AI219" s="101"/>
      <c r="AJ219" s="101"/>
      <c r="AK219" s="101"/>
      <c r="AL219" s="101"/>
      <c r="AM219" s="101"/>
      <c r="AN219" s="101"/>
      <c r="AO219" s="101"/>
      <c r="AP219" s="101"/>
      <c r="AQ219" s="101"/>
      <c r="AR219" s="101"/>
      <c r="AS219" s="101"/>
      <c r="AT219" s="102"/>
      <c r="AU219" s="103">
        <v>2</v>
      </c>
      <c r="AV219" s="104"/>
      <c r="AW219" s="104"/>
      <c r="AX219" s="382"/>
    </row>
    <row r="220" spans="1:50" ht="23.25" customHeight="1" x14ac:dyDescent="0.15">
      <c r="A220" s="130"/>
      <c r="B220" s="616"/>
      <c r="C220" s="616"/>
      <c r="D220" s="616"/>
      <c r="E220" s="616"/>
      <c r="F220" s="617"/>
      <c r="G220" s="74" t="s">
        <v>500</v>
      </c>
      <c r="H220" s="75"/>
      <c r="I220" s="75"/>
      <c r="J220" s="75"/>
      <c r="K220" s="76"/>
      <c r="L220" s="77" t="s">
        <v>514</v>
      </c>
      <c r="M220" s="78"/>
      <c r="N220" s="78"/>
      <c r="O220" s="78"/>
      <c r="P220" s="78"/>
      <c r="Q220" s="78"/>
      <c r="R220" s="78"/>
      <c r="S220" s="78"/>
      <c r="T220" s="78"/>
      <c r="U220" s="78"/>
      <c r="V220" s="78"/>
      <c r="W220" s="78"/>
      <c r="X220" s="79"/>
      <c r="Y220" s="80">
        <v>1.5</v>
      </c>
      <c r="Z220" s="81"/>
      <c r="AA220" s="81"/>
      <c r="AB220" s="92"/>
      <c r="AC220" s="74" t="s">
        <v>495</v>
      </c>
      <c r="AD220" s="75"/>
      <c r="AE220" s="75"/>
      <c r="AF220" s="75"/>
      <c r="AG220" s="76"/>
      <c r="AH220" s="77" t="s">
        <v>496</v>
      </c>
      <c r="AI220" s="78"/>
      <c r="AJ220" s="78"/>
      <c r="AK220" s="78"/>
      <c r="AL220" s="78"/>
      <c r="AM220" s="78"/>
      <c r="AN220" s="78"/>
      <c r="AO220" s="78"/>
      <c r="AP220" s="78"/>
      <c r="AQ220" s="78"/>
      <c r="AR220" s="78"/>
      <c r="AS220" s="78"/>
      <c r="AT220" s="79"/>
      <c r="AU220" s="80">
        <v>0.2</v>
      </c>
      <c r="AV220" s="81"/>
      <c r="AW220" s="81"/>
      <c r="AX220" s="82"/>
    </row>
    <row r="221" spans="1:50" ht="23.25" customHeight="1" x14ac:dyDescent="0.15">
      <c r="A221" s="130"/>
      <c r="B221" s="616"/>
      <c r="C221" s="616"/>
      <c r="D221" s="616"/>
      <c r="E221" s="616"/>
      <c r="F221" s="617"/>
      <c r="G221" s="74" t="s">
        <v>492</v>
      </c>
      <c r="H221" s="75"/>
      <c r="I221" s="75"/>
      <c r="J221" s="75"/>
      <c r="K221" s="76"/>
      <c r="L221" s="77" t="s">
        <v>494</v>
      </c>
      <c r="M221" s="78"/>
      <c r="N221" s="78"/>
      <c r="O221" s="78"/>
      <c r="P221" s="78"/>
      <c r="Q221" s="78"/>
      <c r="R221" s="78"/>
      <c r="S221" s="78"/>
      <c r="T221" s="78"/>
      <c r="U221" s="78"/>
      <c r="V221" s="78"/>
      <c r="W221" s="78"/>
      <c r="X221" s="79"/>
      <c r="Y221" s="80">
        <v>0.9</v>
      </c>
      <c r="Z221" s="81"/>
      <c r="AA221" s="81"/>
      <c r="AB221" s="92"/>
      <c r="AC221" s="74" t="s">
        <v>491</v>
      </c>
      <c r="AD221" s="75"/>
      <c r="AE221" s="75"/>
      <c r="AF221" s="75"/>
      <c r="AG221" s="76"/>
      <c r="AH221" s="77" t="s">
        <v>493</v>
      </c>
      <c r="AI221" s="78"/>
      <c r="AJ221" s="78"/>
      <c r="AK221" s="78"/>
      <c r="AL221" s="78"/>
      <c r="AM221" s="78"/>
      <c r="AN221" s="78"/>
      <c r="AO221" s="78"/>
      <c r="AP221" s="78"/>
      <c r="AQ221" s="78"/>
      <c r="AR221" s="78"/>
      <c r="AS221" s="78"/>
      <c r="AT221" s="79"/>
      <c r="AU221" s="80">
        <v>0.1</v>
      </c>
      <c r="AV221" s="81"/>
      <c r="AW221" s="81"/>
      <c r="AX221" s="82"/>
    </row>
    <row r="222" spans="1:50" ht="23.25" customHeight="1" x14ac:dyDescent="0.15">
      <c r="A222" s="130"/>
      <c r="B222" s="616"/>
      <c r="C222" s="616"/>
      <c r="D222" s="616"/>
      <c r="E222" s="616"/>
      <c r="F222" s="617"/>
      <c r="G222" s="74" t="s">
        <v>497</v>
      </c>
      <c r="H222" s="75"/>
      <c r="I222" s="75"/>
      <c r="J222" s="75"/>
      <c r="K222" s="76"/>
      <c r="L222" s="77" t="s">
        <v>507</v>
      </c>
      <c r="M222" s="78"/>
      <c r="N222" s="78"/>
      <c r="O222" s="78"/>
      <c r="P222" s="78"/>
      <c r="Q222" s="78"/>
      <c r="R222" s="78"/>
      <c r="S222" s="78"/>
      <c r="T222" s="78"/>
      <c r="U222" s="78"/>
      <c r="V222" s="78"/>
      <c r="W222" s="78"/>
      <c r="X222" s="79"/>
      <c r="Y222" s="80">
        <v>0.7</v>
      </c>
      <c r="Z222" s="81"/>
      <c r="AA222" s="81"/>
      <c r="AB222" s="92"/>
      <c r="AC222" s="74" t="s">
        <v>497</v>
      </c>
      <c r="AD222" s="75"/>
      <c r="AE222" s="75"/>
      <c r="AF222" s="75"/>
      <c r="AG222" s="76"/>
      <c r="AH222" s="77" t="s">
        <v>507</v>
      </c>
      <c r="AI222" s="78"/>
      <c r="AJ222" s="78"/>
      <c r="AK222" s="78"/>
      <c r="AL222" s="78"/>
      <c r="AM222" s="78"/>
      <c r="AN222" s="78"/>
      <c r="AO222" s="78"/>
      <c r="AP222" s="78"/>
      <c r="AQ222" s="78"/>
      <c r="AR222" s="78"/>
      <c r="AS222" s="78"/>
      <c r="AT222" s="79"/>
      <c r="AU222" s="80">
        <v>0.05</v>
      </c>
      <c r="AV222" s="81"/>
      <c r="AW222" s="81"/>
      <c r="AX222" s="82"/>
    </row>
    <row r="223" spans="1:50" ht="23.25" customHeight="1" x14ac:dyDescent="0.15">
      <c r="A223" s="130"/>
      <c r="B223" s="616"/>
      <c r="C223" s="616"/>
      <c r="D223" s="616"/>
      <c r="E223" s="616"/>
      <c r="F223" s="617"/>
      <c r="G223" s="74" t="s">
        <v>495</v>
      </c>
      <c r="H223" s="75"/>
      <c r="I223" s="75"/>
      <c r="J223" s="75"/>
      <c r="K223" s="76"/>
      <c r="L223" s="77" t="s">
        <v>496</v>
      </c>
      <c r="M223" s="78"/>
      <c r="N223" s="78"/>
      <c r="O223" s="78"/>
      <c r="P223" s="78"/>
      <c r="Q223" s="78"/>
      <c r="R223" s="78"/>
      <c r="S223" s="78"/>
      <c r="T223" s="78"/>
      <c r="U223" s="78"/>
      <c r="V223" s="78"/>
      <c r="W223" s="78"/>
      <c r="X223" s="79"/>
      <c r="Y223" s="80">
        <v>0.5</v>
      </c>
      <c r="Z223" s="81"/>
      <c r="AA223" s="81"/>
      <c r="AB223" s="92"/>
      <c r="AC223" s="74" t="s">
        <v>502</v>
      </c>
      <c r="AD223" s="75"/>
      <c r="AE223" s="75"/>
      <c r="AF223" s="75"/>
      <c r="AG223" s="76"/>
      <c r="AH223" s="77" t="s">
        <v>503</v>
      </c>
      <c r="AI223" s="78"/>
      <c r="AJ223" s="78"/>
      <c r="AK223" s="78"/>
      <c r="AL223" s="78"/>
      <c r="AM223" s="78"/>
      <c r="AN223" s="78"/>
      <c r="AO223" s="78"/>
      <c r="AP223" s="78"/>
      <c r="AQ223" s="78"/>
      <c r="AR223" s="78"/>
      <c r="AS223" s="78"/>
      <c r="AT223" s="79"/>
      <c r="AU223" s="80">
        <v>0.2</v>
      </c>
      <c r="AV223" s="81"/>
      <c r="AW223" s="81"/>
      <c r="AX223" s="82"/>
    </row>
    <row r="224" spans="1:50" ht="23.25" customHeight="1" x14ac:dyDescent="0.15">
      <c r="A224" s="130"/>
      <c r="B224" s="616"/>
      <c r="C224" s="616"/>
      <c r="D224" s="616"/>
      <c r="E224" s="616"/>
      <c r="F224" s="6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0"/>
      <c r="B225" s="616"/>
      <c r="C225" s="616"/>
      <c r="D225" s="616"/>
      <c r="E225" s="616"/>
      <c r="F225" s="6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0"/>
      <c r="B226" s="616"/>
      <c r="C226" s="616"/>
      <c r="D226" s="616"/>
      <c r="E226" s="616"/>
      <c r="F226" s="61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0"/>
      <c r="B227" s="616"/>
      <c r="C227" s="616"/>
      <c r="D227" s="616"/>
      <c r="E227" s="616"/>
      <c r="F227" s="61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0"/>
      <c r="B228" s="616"/>
      <c r="C228" s="616"/>
      <c r="D228" s="616"/>
      <c r="E228" s="616"/>
      <c r="F228" s="61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0"/>
      <c r="B229" s="616"/>
      <c r="C229" s="616"/>
      <c r="D229" s="616"/>
      <c r="E229" s="616"/>
      <c r="F229" s="617"/>
      <c r="G229" s="83" t="s">
        <v>22</v>
      </c>
      <c r="H229" s="84"/>
      <c r="I229" s="84"/>
      <c r="J229" s="84"/>
      <c r="K229" s="84"/>
      <c r="L229" s="85"/>
      <c r="M229" s="86"/>
      <c r="N229" s="86"/>
      <c r="O229" s="86"/>
      <c r="P229" s="86"/>
      <c r="Q229" s="86"/>
      <c r="R229" s="86"/>
      <c r="S229" s="86"/>
      <c r="T229" s="86"/>
      <c r="U229" s="86"/>
      <c r="V229" s="86"/>
      <c r="W229" s="86"/>
      <c r="X229" s="87"/>
      <c r="Y229" s="88">
        <f>SUM(Y219:AB228)</f>
        <v>5.8000000000000007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2.5500000000000003</v>
      </c>
      <c r="AV229" s="89"/>
      <c r="AW229" s="89"/>
      <c r="AX229" s="91"/>
    </row>
    <row r="230" spans="1:50" ht="23.25" customHeight="1" thickBot="1" x14ac:dyDescent="0.2">
      <c r="A230" s="367" t="s">
        <v>321</v>
      </c>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8"/>
      <c r="AJ230" s="368"/>
      <c r="AK230" s="36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t="s">
        <v>536</v>
      </c>
      <c r="D236" s="117"/>
      <c r="E236" s="117"/>
      <c r="F236" s="117"/>
      <c r="G236" s="117"/>
      <c r="H236" s="117"/>
      <c r="I236" s="117"/>
      <c r="J236" s="117"/>
      <c r="K236" s="117"/>
      <c r="L236" s="117"/>
      <c r="M236" s="121" t="s">
        <v>537</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45.7</v>
      </c>
      <c r="AL236" s="119"/>
      <c r="AM236" s="119"/>
      <c r="AN236" s="119"/>
      <c r="AO236" s="119"/>
      <c r="AP236" s="120"/>
      <c r="AQ236" s="121" t="s">
        <v>540</v>
      </c>
      <c r="AR236" s="117"/>
      <c r="AS236" s="117"/>
      <c r="AT236" s="117"/>
      <c r="AU236" s="118" t="s">
        <v>538</v>
      </c>
      <c r="AV236" s="119"/>
      <c r="AW236" s="119"/>
      <c r="AX236" s="120"/>
    </row>
    <row r="237" spans="1:50" ht="24"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402</v>
      </c>
      <c r="D268" s="122"/>
      <c r="E268" s="122"/>
      <c r="F268" s="122"/>
      <c r="G268" s="122"/>
      <c r="H268" s="122"/>
      <c r="I268" s="122"/>
      <c r="J268" s="122"/>
      <c r="K268" s="122"/>
      <c r="L268" s="122"/>
      <c r="M268" s="122" t="s">
        <v>403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404</v>
      </c>
      <c r="AL268" s="122"/>
      <c r="AM268" s="122"/>
      <c r="AN268" s="122"/>
      <c r="AO268" s="122"/>
      <c r="AP268" s="122"/>
      <c r="AQ268" s="122" t="s">
        <v>23</v>
      </c>
      <c r="AR268" s="122"/>
      <c r="AS268" s="122"/>
      <c r="AT268" s="122"/>
      <c r="AU268" s="124" t="s">
        <v>24</v>
      </c>
      <c r="AV268" s="125"/>
      <c r="AW268" s="125"/>
      <c r="AX268" s="126"/>
    </row>
    <row r="269" spans="1:50" ht="30" customHeight="1" x14ac:dyDescent="0.15">
      <c r="A269" s="116">
        <v>1</v>
      </c>
      <c r="B269" s="116">
        <v>1</v>
      </c>
      <c r="C269" s="121" t="s">
        <v>541</v>
      </c>
      <c r="D269" s="117"/>
      <c r="E269" s="117"/>
      <c r="F269" s="117"/>
      <c r="G269" s="117"/>
      <c r="H269" s="117"/>
      <c r="I269" s="117"/>
      <c r="J269" s="117"/>
      <c r="K269" s="117"/>
      <c r="L269" s="117"/>
      <c r="M269" s="121" t="s">
        <v>544</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22.2</v>
      </c>
      <c r="AL269" s="119"/>
      <c r="AM269" s="119"/>
      <c r="AN269" s="119"/>
      <c r="AO269" s="119"/>
      <c r="AP269" s="120"/>
      <c r="AQ269" s="121" t="s">
        <v>540</v>
      </c>
      <c r="AR269" s="117"/>
      <c r="AS269" s="117"/>
      <c r="AT269" s="117"/>
      <c r="AU269" s="118" t="s">
        <v>538</v>
      </c>
      <c r="AV269" s="119"/>
      <c r="AW269" s="119"/>
      <c r="AX269" s="120"/>
    </row>
    <row r="270" spans="1:50" ht="24" customHeight="1" x14ac:dyDescent="0.15">
      <c r="A270" s="116">
        <v>2</v>
      </c>
      <c r="B270" s="116">
        <v>1</v>
      </c>
      <c r="C270" s="121" t="s">
        <v>542</v>
      </c>
      <c r="D270" s="117"/>
      <c r="E270" s="117"/>
      <c r="F270" s="117"/>
      <c r="G270" s="117"/>
      <c r="H270" s="117"/>
      <c r="I270" s="117"/>
      <c r="J270" s="117"/>
      <c r="K270" s="117"/>
      <c r="L270" s="117"/>
      <c r="M270" s="121" t="s">
        <v>545</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13.5</v>
      </c>
      <c r="AL270" s="119"/>
      <c r="AM270" s="119"/>
      <c r="AN270" s="119"/>
      <c r="AO270" s="119"/>
      <c r="AP270" s="120"/>
      <c r="AQ270" s="121" t="s">
        <v>540</v>
      </c>
      <c r="AR270" s="117"/>
      <c r="AS270" s="117"/>
      <c r="AT270" s="117"/>
      <c r="AU270" s="118" t="s">
        <v>538</v>
      </c>
      <c r="AV270" s="119"/>
      <c r="AW270" s="119"/>
      <c r="AX270" s="120"/>
    </row>
    <row r="271" spans="1:50" ht="30" customHeight="1" x14ac:dyDescent="0.15">
      <c r="A271" s="116">
        <v>3</v>
      </c>
      <c r="B271" s="116">
        <v>1</v>
      </c>
      <c r="C271" s="121" t="s">
        <v>583</v>
      </c>
      <c r="D271" s="117"/>
      <c r="E271" s="117"/>
      <c r="F271" s="117"/>
      <c r="G271" s="117"/>
      <c r="H271" s="117"/>
      <c r="I271" s="117"/>
      <c r="J271" s="117"/>
      <c r="K271" s="117"/>
      <c r="L271" s="117"/>
      <c r="M271" s="121" t="s">
        <v>546</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9.1999999999999993</v>
      </c>
      <c r="AL271" s="119"/>
      <c r="AM271" s="119"/>
      <c r="AN271" s="119"/>
      <c r="AO271" s="119"/>
      <c r="AP271" s="120"/>
      <c r="AQ271" s="121" t="s">
        <v>540</v>
      </c>
      <c r="AR271" s="117"/>
      <c r="AS271" s="117"/>
      <c r="AT271" s="117"/>
      <c r="AU271" s="118" t="s">
        <v>539</v>
      </c>
      <c r="AV271" s="119"/>
      <c r="AW271" s="119"/>
      <c r="AX271" s="120"/>
    </row>
    <row r="272" spans="1:50" ht="24" customHeight="1" x14ac:dyDescent="0.15">
      <c r="A272" s="116">
        <v>4</v>
      </c>
      <c r="B272" s="116">
        <v>1</v>
      </c>
      <c r="C272" s="121" t="s">
        <v>543</v>
      </c>
      <c r="D272" s="117"/>
      <c r="E272" s="117"/>
      <c r="F272" s="117"/>
      <c r="G272" s="117"/>
      <c r="H272" s="117"/>
      <c r="I272" s="117"/>
      <c r="J272" s="117"/>
      <c r="K272" s="117"/>
      <c r="L272" s="117"/>
      <c r="M272" s="121" t="s">
        <v>547</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5.8</v>
      </c>
      <c r="AL272" s="119"/>
      <c r="AM272" s="119"/>
      <c r="AN272" s="119"/>
      <c r="AO272" s="119"/>
      <c r="AP272" s="120"/>
      <c r="AQ272" s="121" t="s">
        <v>540</v>
      </c>
      <c r="AR272" s="117"/>
      <c r="AS272" s="117"/>
      <c r="AT272" s="117"/>
      <c r="AU272" s="118" t="s">
        <v>538</v>
      </c>
      <c r="AV272" s="119"/>
      <c r="AW272" s="119"/>
      <c r="AX272" s="120"/>
    </row>
    <row r="273" spans="1:50" ht="24" customHeight="1" x14ac:dyDescent="0.15">
      <c r="A273" s="116">
        <v>5</v>
      </c>
      <c r="B273" s="116">
        <v>1</v>
      </c>
      <c r="C273" s="121"/>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402</v>
      </c>
      <c r="D301" s="122"/>
      <c r="E301" s="122"/>
      <c r="F301" s="122"/>
      <c r="G301" s="122"/>
      <c r="H301" s="122"/>
      <c r="I301" s="122"/>
      <c r="J301" s="122"/>
      <c r="K301" s="122"/>
      <c r="L301" s="122"/>
      <c r="M301" s="122" t="s">
        <v>403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404</v>
      </c>
      <c r="AL301" s="122"/>
      <c r="AM301" s="122"/>
      <c r="AN301" s="122"/>
      <c r="AO301" s="122"/>
      <c r="AP301" s="122"/>
      <c r="AQ301" s="122" t="s">
        <v>23</v>
      </c>
      <c r="AR301" s="122"/>
      <c r="AS301" s="122"/>
      <c r="AT301" s="122"/>
      <c r="AU301" s="124" t="s">
        <v>24</v>
      </c>
      <c r="AV301" s="125"/>
      <c r="AW301" s="125"/>
      <c r="AX301" s="126"/>
    </row>
    <row r="302" spans="1:50" ht="30" customHeight="1" x14ac:dyDescent="0.15">
      <c r="A302" s="116">
        <v>1</v>
      </c>
      <c r="B302" s="116">
        <v>1</v>
      </c>
      <c r="C302" s="121" t="s">
        <v>583</v>
      </c>
      <c r="D302" s="117"/>
      <c r="E302" s="117"/>
      <c r="F302" s="117"/>
      <c r="G302" s="117"/>
      <c r="H302" s="117"/>
      <c r="I302" s="117"/>
      <c r="J302" s="117"/>
      <c r="K302" s="117"/>
      <c r="L302" s="117"/>
      <c r="M302" s="121" t="s">
        <v>548</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18.3</v>
      </c>
      <c r="AL302" s="119"/>
      <c r="AM302" s="119"/>
      <c r="AN302" s="119"/>
      <c r="AO302" s="119"/>
      <c r="AP302" s="120"/>
      <c r="AQ302" s="121" t="s">
        <v>540</v>
      </c>
      <c r="AR302" s="117"/>
      <c r="AS302" s="117"/>
      <c r="AT302" s="117"/>
      <c r="AU302" s="118" t="s">
        <v>538</v>
      </c>
      <c r="AV302" s="119"/>
      <c r="AW302" s="119"/>
      <c r="AX302" s="120"/>
    </row>
    <row r="303" spans="1:50" ht="24" customHeight="1" x14ac:dyDescent="0.15">
      <c r="A303" s="116">
        <v>2</v>
      </c>
      <c r="B303" s="116">
        <v>1</v>
      </c>
      <c r="C303" s="121" t="s">
        <v>549</v>
      </c>
      <c r="D303" s="117"/>
      <c r="E303" s="117"/>
      <c r="F303" s="117"/>
      <c r="G303" s="117"/>
      <c r="H303" s="117"/>
      <c r="I303" s="117"/>
      <c r="J303" s="117"/>
      <c r="K303" s="117"/>
      <c r="L303" s="117"/>
      <c r="M303" s="121" t="s">
        <v>555</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v>9.4</v>
      </c>
      <c r="AL303" s="119"/>
      <c r="AM303" s="119"/>
      <c r="AN303" s="119"/>
      <c r="AO303" s="119"/>
      <c r="AP303" s="120"/>
      <c r="AQ303" s="121" t="s">
        <v>540</v>
      </c>
      <c r="AR303" s="117"/>
      <c r="AS303" s="117"/>
      <c r="AT303" s="117"/>
      <c r="AU303" s="118" t="s">
        <v>538</v>
      </c>
      <c r="AV303" s="119"/>
      <c r="AW303" s="119"/>
      <c r="AX303" s="120"/>
    </row>
    <row r="304" spans="1:50" ht="30" customHeight="1" x14ac:dyDescent="0.15">
      <c r="A304" s="116">
        <v>3</v>
      </c>
      <c r="B304" s="116">
        <v>1</v>
      </c>
      <c r="C304" s="121" t="s">
        <v>550</v>
      </c>
      <c r="D304" s="117"/>
      <c r="E304" s="117"/>
      <c r="F304" s="117"/>
      <c r="G304" s="117"/>
      <c r="H304" s="117"/>
      <c r="I304" s="117"/>
      <c r="J304" s="117"/>
      <c r="K304" s="117"/>
      <c r="L304" s="117"/>
      <c r="M304" s="121" t="s">
        <v>556</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v>3.9</v>
      </c>
      <c r="AL304" s="119"/>
      <c r="AM304" s="119"/>
      <c r="AN304" s="119"/>
      <c r="AO304" s="119"/>
      <c r="AP304" s="120"/>
      <c r="AQ304" s="121" t="s">
        <v>540</v>
      </c>
      <c r="AR304" s="117"/>
      <c r="AS304" s="117"/>
      <c r="AT304" s="117"/>
      <c r="AU304" s="118" t="s">
        <v>538</v>
      </c>
      <c r="AV304" s="119"/>
      <c r="AW304" s="119"/>
      <c r="AX304" s="120"/>
    </row>
    <row r="305" spans="1:50" ht="24" customHeight="1" x14ac:dyDescent="0.15">
      <c r="A305" s="116">
        <v>4</v>
      </c>
      <c r="B305" s="116">
        <v>1</v>
      </c>
      <c r="C305" s="121" t="s">
        <v>541</v>
      </c>
      <c r="D305" s="117"/>
      <c r="E305" s="117"/>
      <c r="F305" s="117"/>
      <c r="G305" s="117"/>
      <c r="H305" s="117"/>
      <c r="I305" s="117"/>
      <c r="J305" s="117"/>
      <c r="K305" s="117"/>
      <c r="L305" s="117"/>
      <c r="M305" s="121" t="s">
        <v>553</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v>2.6</v>
      </c>
      <c r="AL305" s="119"/>
      <c r="AM305" s="119"/>
      <c r="AN305" s="119"/>
      <c r="AO305" s="119"/>
      <c r="AP305" s="120"/>
      <c r="AQ305" s="121" t="s">
        <v>540</v>
      </c>
      <c r="AR305" s="117"/>
      <c r="AS305" s="117"/>
      <c r="AT305" s="117"/>
      <c r="AU305" s="118" t="s">
        <v>538</v>
      </c>
      <c r="AV305" s="119"/>
      <c r="AW305" s="119"/>
      <c r="AX305" s="120"/>
    </row>
    <row r="306" spans="1:50" ht="24" customHeight="1" x14ac:dyDescent="0.15">
      <c r="A306" s="116">
        <v>5</v>
      </c>
      <c r="B306" s="116">
        <v>1</v>
      </c>
      <c r="C306" s="121" t="s">
        <v>541</v>
      </c>
      <c r="D306" s="117"/>
      <c r="E306" s="117"/>
      <c r="F306" s="117"/>
      <c r="G306" s="117"/>
      <c r="H306" s="117"/>
      <c r="I306" s="117"/>
      <c r="J306" s="117"/>
      <c r="K306" s="117"/>
      <c r="L306" s="117"/>
      <c r="M306" s="121" t="s">
        <v>552</v>
      </c>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v>2</v>
      </c>
      <c r="AL306" s="119"/>
      <c r="AM306" s="119"/>
      <c r="AN306" s="119"/>
      <c r="AO306" s="119"/>
      <c r="AP306" s="120"/>
      <c r="AQ306" s="121" t="s">
        <v>540</v>
      </c>
      <c r="AR306" s="117"/>
      <c r="AS306" s="117"/>
      <c r="AT306" s="117"/>
      <c r="AU306" s="118" t="s">
        <v>538</v>
      </c>
      <c r="AV306" s="119"/>
      <c r="AW306" s="119"/>
      <c r="AX306" s="120"/>
    </row>
    <row r="307" spans="1:50" ht="24" customHeight="1" x14ac:dyDescent="0.15">
      <c r="A307" s="116">
        <v>6</v>
      </c>
      <c r="B307" s="116">
        <v>1</v>
      </c>
      <c r="C307" s="121" t="s">
        <v>551</v>
      </c>
      <c r="D307" s="117"/>
      <c r="E307" s="117"/>
      <c r="F307" s="117"/>
      <c r="G307" s="117"/>
      <c r="H307" s="117"/>
      <c r="I307" s="117"/>
      <c r="J307" s="117"/>
      <c r="K307" s="117"/>
      <c r="L307" s="117"/>
      <c r="M307" s="121" t="s">
        <v>557</v>
      </c>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v>1.8</v>
      </c>
      <c r="AL307" s="119"/>
      <c r="AM307" s="119"/>
      <c r="AN307" s="119"/>
      <c r="AO307" s="119"/>
      <c r="AP307" s="120"/>
      <c r="AQ307" s="121" t="s">
        <v>540</v>
      </c>
      <c r="AR307" s="117"/>
      <c r="AS307" s="117"/>
      <c r="AT307" s="117"/>
      <c r="AU307" s="118" t="s">
        <v>538</v>
      </c>
      <c r="AV307" s="119"/>
      <c r="AW307" s="119"/>
      <c r="AX307" s="120"/>
    </row>
    <row r="308" spans="1:50" ht="24" customHeight="1" x14ac:dyDescent="0.15">
      <c r="A308" s="116">
        <v>7</v>
      </c>
      <c r="B308" s="116">
        <v>1</v>
      </c>
      <c r="C308" s="121" t="s">
        <v>536</v>
      </c>
      <c r="D308" s="117"/>
      <c r="E308" s="117"/>
      <c r="F308" s="117"/>
      <c r="G308" s="117"/>
      <c r="H308" s="117"/>
      <c r="I308" s="117"/>
      <c r="J308" s="117"/>
      <c r="K308" s="117"/>
      <c r="L308" s="117"/>
      <c r="M308" s="121" t="s">
        <v>554</v>
      </c>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v>1.2</v>
      </c>
      <c r="AL308" s="119"/>
      <c r="AM308" s="119"/>
      <c r="AN308" s="119"/>
      <c r="AO308" s="119"/>
      <c r="AP308" s="120"/>
      <c r="AQ308" s="121" t="s">
        <v>540</v>
      </c>
      <c r="AR308" s="117"/>
      <c r="AS308" s="117"/>
      <c r="AT308" s="117"/>
      <c r="AU308" s="118" t="s">
        <v>538</v>
      </c>
      <c r="AV308" s="119"/>
      <c r="AW308" s="119"/>
      <c r="AX308" s="120"/>
    </row>
    <row r="309" spans="1:50" ht="24" customHeight="1" x14ac:dyDescent="0.15">
      <c r="A309" s="116">
        <v>8</v>
      </c>
      <c r="B309" s="116">
        <v>1</v>
      </c>
      <c r="C309" s="121"/>
      <c r="D309" s="117"/>
      <c r="E309" s="117"/>
      <c r="F309" s="117"/>
      <c r="G309" s="117"/>
      <c r="H309" s="117"/>
      <c r="I309" s="117"/>
      <c r="J309" s="117"/>
      <c r="K309" s="117"/>
      <c r="L309" s="117"/>
      <c r="M309" s="121"/>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9</v>
      </c>
      <c r="B310" s="116">
        <v>1</v>
      </c>
      <c r="C310" s="121"/>
      <c r="D310" s="117"/>
      <c r="E310" s="117"/>
      <c r="F310" s="117"/>
      <c r="G310" s="117"/>
      <c r="H310" s="117"/>
      <c r="I310" s="117"/>
      <c r="J310" s="117"/>
      <c r="K310" s="117"/>
      <c r="L310" s="117"/>
      <c r="M310" s="121"/>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10</v>
      </c>
      <c r="B311" s="116">
        <v>1</v>
      </c>
      <c r="C311" s="121"/>
      <c r="D311" s="117"/>
      <c r="E311" s="117"/>
      <c r="F311" s="117"/>
      <c r="G311" s="117"/>
      <c r="H311" s="117"/>
      <c r="I311" s="117"/>
      <c r="J311" s="117"/>
      <c r="K311" s="117"/>
      <c r="L311" s="117"/>
      <c r="M311" s="121"/>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402</v>
      </c>
      <c r="D334" s="122"/>
      <c r="E334" s="122"/>
      <c r="F334" s="122"/>
      <c r="G334" s="122"/>
      <c r="H334" s="122"/>
      <c r="I334" s="122"/>
      <c r="J334" s="122"/>
      <c r="K334" s="122"/>
      <c r="L334" s="122"/>
      <c r="M334" s="122" t="s">
        <v>403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402</v>
      </c>
      <c r="D367" s="122"/>
      <c r="E367" s="122"/>
      <c r="F367" s="122"/>
      <c r="G367" s="122"/>
      <c r="H367" s="122"/>
      <c r="I367" s="122"/>
      <c r="J367" s="122"/>
      <c r="K367" s="122"/>
      <c r="L367" s="122"/>
      <c r="M367" s="122" t="s">
        <v>403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402</v>
      </c>
      <c r="D400" s="122"/>
      <c r="E400" s="122"/>
      <c r="F400" s="122"/>
      <c r="G400" s="122"/>
      <c r="H400" s="122"/>
      <c r="I400" s="122"/>
      <c r="J400" s="122"/>
      <c r="K400" s="122"/>
      <c r="L400" s="122"/>
      <c r="M400" s="122" t="s">
        <v>403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402</v>
      </c>
      <c r="D433" s="122"/>
      <c r="E433" s="122"/>
      <c r="F433" s="122"/>
      <c r="G433" s="122"/>
      <c r="H433" s="122"/>
      <c r="I433" s="122"/>
      <c r="J433" s="122"/>
      <c r="K433" s="122"/>
      <c r="L433" s="122"/>
      <c r="M433" s="122" t="s">
        <v>403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402</v>
      </c>
      <c r="D466" s="122"/>
      <c r="E466" s="122"/>
      <c r="F466" s="122"/>
      <c r="G466" s="122"/>
      <c r="H466" s="122"/>
      <c r="I466" s="122"/>
      <c r="J466" s="122"/>
      <c r="K466" s="122"/>
      <c r="L466" s="122"/>
      <c r="M466" s="122" t="s">
        <v>403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71" priority="697">
      <formula>IF(RIGHT(TEXT(P14,"0.#"),1)=".",FALSE,TRUE)</formula>
    </cfRule>
    <cfRule type="expression" dxfId="1070" priority="698">
      <formula>IF(RIGHT(TEXT(P14,"0.#"),1)=".",TRUE,FALSE)</formula>
    </cfRule>
  </conditionalFormatting>
  <conditionalFormatting sqref="AE69:AX69">
    <cfRule type="expression" dxfId="1069" priority="619">
      <formula>IF(RIGHT(TEXT(AE69,"0.#"),1)=".",FALSE,TRUE)</formula>
    </cfRule>
    <cfRule type="expression" dxfId="1068" priority="620">
      <formula>IF(RIGHT(TEXT(AE69,"0.#"),1)=".",TRUE,FALSE)</formula>
    </cfRule>
  </conditionalFormatting>
  <conditionalFormatting sqref="AE83:AI83">
    <cfRule type="expression" dxfId="1067" priority="601">
      <formula>IF(RIGHT(TEXT(AE83,"0.#"),1)=".",FALSE,TRUE)</formula>
    </cfRule>
    <cfRule type="expression" dxfId="1066" priority="602">
      <formula>IF(RIGHT(TEXT(AE83,"0.#"),1)=".",TRUE,FALSE)</formula>
    </cfRule>
  </conditionalFormatting>
  <conditionalFormatting sqref="AJ83:AX83">
    <cfRule type="expression" dxfId="1065" priority="599">
      <formula>IF(RIGHT(TEXT(AJ83,"0.#"),1)=".",FALSE,TRUE)</formula>
    </cfRule>
    <cfRule type="expression" dxfId="1064" priority="600">
      <formula>IF(RIGHT(TEXT(AJ83,"0.#"),1)=".",TRUE,FALSE)</formula>
    </cfRule>
  </conditionalFormatting>
  <conditionalFormatting sqref="L99">
    <cfRule type="expression" dxfId="1063" priority="579">
      <formula>IF(RIGHT(TEXT(L99,"0.#"),1)=".",FALSE,TRUE)</formula>
    </cfRule>
    <cfRule type="expression" dxfId="1062" priority="580">
      <formula>IF(RIGHT(TEXT(L99,"0.#"),1)=".",TRUE,FALSE)</formula>
    </cfRule>
  </conditionalFormatting>
  <conditionalFormatting sqref="L104">
    <cfRule type="expression" dxfId="1061" priority="577">
      <formula>IF(RIGHT(TEXT(L104,"0.#"),1)=".",FALSE,TRUE)</formula>
    </cfRule>
    <cfRule type="expression" dxfId="1060" priority="578">
      <formula>IF(RIGHT(TEXT(L104,"0.#"),1)=".",TRUE,FALSE)</formula>
    </cfRule>
  </conditionalFormatting>
  <conditionalFormatting sqref="R104">
    <cfRule type="expression" dxfId="1059" priority="575">
      <formula>IF(RIGHT(TEXT(R104,"0.#"),1)=".",FALSE,TRUE)</formula>
    </cfRule>
    <cfRule type="expression" dxfId="1058" priority="576">
      <formula>IF(RIGHT(TEXT(R104,"0.#"),1)=".",TRUE,FALSE)</formula>
    </cfRule>
  </conditionalFormatting>
  <conditionalFormatting sqref="P18:AX18">
    <cfRule type="expression" dxfId="1057" priority="573">
      <formula>IF(RIGHT(TEXT(P18,"0.#"),1)=".",FALSE,TRUE)</formula>
    </cfRule>
    <cfRule type="expression" dxfId="1056" priority="574">
      <formula>IF(RIGHT(TEXT(P18,"0.#"),1)=".",TRUE,FALSE)</formula>
    </cfRule>
  </conditionalFormatting>
  <conditionalFormatting sqref="Y181">
    <cfRule type="expression" dxfId="1055" priority="569">
      <formula>IF(RIGHT(TEXT(Y181,"0.#"),1)=".",FALSE,TRUE)</formula>
    </cfRule>
    <cfRule type="expression" dxfId="1054" priority="570">
      <formula>IF(RIGHT(TEXT(Y181,"0.#"),1)=".",TRUE,FALSE)</formula>
    </cfRule>
  </conditionalFormatting>
  <conditionalFormatting sqref="Y190">
    <cfRule type="expression" dxfId="1053" priority="565">
      <formula>IF(RIGHT(TEXT(Y190,"0.#"),1)=".",FALSE,TRUE)</formula>
    </cfRule>
    <cfRule type="expression" dxfId="1052" priority="566">
      <formula>IF(RIGHT(TEXT(Y190,"0.#"),1)=".",TRUE,FALSE)</formula>
    </cfRule>
  </conditionalFormatting>
  <conditionalFormatting sqref="AK236">
    <cfRule type="expression" dxfId="1051" priority="487">
      <formula>IF(RIGHT(TEXT(AK236,"0.#"),1)=".",FALSE,TRUE)</formula>
    </cfRule>
    <cfRule type="expression" dxfId="1050" priority="488">
      <formula>IF(RIGHT(TEXT(AK236,"0.#"),1)=".",TRUE,FALSE)</formula>
    </cfRule>
  </conditionalFormatting>
  <conditionalFormatting sqref="AE54:AI54">
    <cfRule type="expression" dxfId="1049" priority="437">
      <formula>IF(RIGHT(TEXT(AE54,"0.#"),1)=".",FALSE,TRUE)</formula>
    </cfRule>
    <cfRule type="expression" dxfId="1048" priority="438">
      <formula>IF(RIGHT(TEXT(AE54,"0.#"),1)=".",TRUE,FALSE)</formula>
    </cfRule>
  </conditionalFormatting>
  <conditionalFormatting sqref="P16:AQ17 P15:AX15 P13:AX13">
    <cfRule type="expression" dxfId="1047" priority="395">
      <formula>IF(RIGHT(TEXT(P13,"0.#"),1)=".",FALSE,TRUE)</formula>
    </cfRule>
    <cfRule type="expression" dxfId="1046" priority="396">
      <formula>IF(RIGHT(TEXT(P13,"0.#"),1)=".",TRUE,FALSE)</formula>
    </cfRule>
  </conditionalFormatting>
  <conditionalFormatting sqref="P19:AJ19">
    <cfRule type="expression" dxfId="1045" priority="393">
      <formula>IF(RIGHT(TEXT(P19,"0.#"),1)=".",FALSE,TRUE)</formula>
    </cfRule>
    <cfRule type="expression" dxfId="1044" priority="394">
      <formula>IF(RIGHT(TEXT(P19,"0.#"),1)=".",TRUE,FALSE)</formula>
    </cfRule>
  </conditionalFormatting>
  <conditionalFormatting sqref="AE55:AX55 AJ54:AS54">
    <cfRule type="expression" dxfId="1043" priority="389">
      <formula>IF(RIGHT(TEXT(AE54,"0.#"),1)=".",FALSE,TRUE)</formula>
    </cfRule>
    <cfRule type="expression" dxfId="1042" priority="390">
      <formula>IF(RIGHT(TEXT(AE54,"0.#"),1)=".",TRUE,FALSE)</formula>
    </cfRule>
  </conditionalFormatting>
  <conditionalFormatting sqref="AE68:AS68">
    <cfRule type="expression" dxfId="1041" priority="385">
      <formula>IF(RIGHT(TEXT(AE68,"0.#"),1)=".",FALSE,TRUE)</formula>
    </cfRule>
    <cfRule type="expression" dxfId="1040" priority="386">
      <formula>IF(RIGHT(TEXT(AE68,"0.#"),1)=".",TRUE,FALSE)</formula>
    </cfRule>
  </conditionalFormatting>
  <conditionalFormatting sqref="AE95:AI95 AE92:AI92 AE89:AI89 AE86:AI86">
    <cfRule type="expression" dxfId="1039" priority="383">
      <formula>IF(RIGHT(TEXT(AE86,"0.#"),1)=".",FALSE,TRUE)</formula>
    </cfRule>
    <cfRule type="expression" dxfId="1038" priority="384">
      <formula>IF(RIGHT(TEXT(AE86,"0.#"),1)=".",TRUE,FALSE)</formula>
    </cfRule>
  </conditionalFormatting>
  <conditionalFormatting sqref="AJ95:AX95 AJ92:AX92 AJ89:AX89 AJ86:AX86">
    <cfRule type="expression" dxfId="1037" priority="381">
      <formula>IF(RIGHT(TEXT(AJ86,"0.#"),1)=".",FALSE,TRUE)</formula>
    </cfRule>
    <cfRule type="expression" dxfId="1036" priority="382">
      <formula>IF(RIGHT(TEXT(AJ86,"0.#"),1)=".",TRUE,FALSE)</formula>
    </cfRule>
  </conditionalFormatting>
  <conditionalFormatting sqref="L100:L103 L98">
    <cfRule type="expression" dxfId="1035" priority="379">
      <formula>IF(RIGHT(TEXT(L98,"0.#"),1)=".",FALSE,TRUE)</formula>
    </cfRule>
    <cfRule type="expression" dxfId="1034" priority="380">
      <formula>IF(RIGHT(TEXT(L98,"0.#"),1)=".",TRUE,FALSE)</formula>
    </cfRule>
  </conditionalFormatting>
  <conditionalFormatting sqref="R98">
    <cfRule type="expression" dxfId="1033" priority="375">
      <formula>IF(RIGHT(TEXT(R98,"0.#"),1)=".",FALSE,TRUE)</formula>
    </cfRule>
    <cfRule type="expression" dxfId="1032" priority="376">
      <formula>IF(RIGHT(TEXT(R98,"0.#"),1)=".",TRUE,FALSE)</formula>
    </cfRule>
  </conditionalFormatting>
  <conditionalFormatting sqref="R99:R103">
    <cfRule type="expression" dxfId="1031" priority="373">
      <formula>IF(RIGHT(TEXT(R99,"0.#"),1)=".",FALSE,TRUE)</formula>
    </cfRule>
    <cfRule type="expression" dxfId="1030" priority="374">
      <formula>IF(RIGHT(TEXT(R99,"0.#"),1)=".",TRUE,FALSE)</formula>
    </cfRule>
  </conditionalFormatting>
  <conditionalFormatting sqref="Y182:Y184 Y180 Y188:Y189">
    <cfRule type="expression" dxfId="1029" priority="371">
      <formula>IF(RIGHT(TEXT(Y180,"0.#"),1)=".",FALSE,TRUE)</formula>
    </cfRule>
    <cfRule type="expression" dxfId="1028" priority="372">
      <formula>IF(RIGHT(TEXT(Y180,"0.#"),1)=".",TRUE,FALSE)</formula>
    </cfRule>
  </conditionalFormatting>
  <conditionalFormatting sqref="AU190">
    <cfRule type="expression" dxfId="1027" priority="367">
      <formula>IF(RIGHT(TEXT(AU190,"0.#"),1)=".",FALSE,TRUE)</formula>
    </cfRule>
    <cfRule type="expression" dxfId="1026" priority="368">
      <formula>IF(RIGHT(TEXT(AU190,"0.#"),1)=".",TRUE,FALSE)</formula>
    </cfRule>
  </conditionalFormatting>
  <conditionalFormatting sqref="AU184:AU186 AU180">
    <cfRule type="expression" dxfId="1025" priority="365">
      <formula>IF(RIGHT(TEXT(AU180,"0.#"),1)=".",FALSE,TRUE)</formula>
    </cfRule>
    <cfRule type="expression" dxfId="1024" priority="366">
      <formula>IF(RIGHT(TEXT(AU180,"0.#"),1)=".",TRUE,FALSE)</formula>
    </cfRule>
  </conditionalFormatting>
  <conditionalFormatting sqref="Y220 Y194">
    <cfRule type="expression" dxfId="1023" priority="351">
      <formula>IF(RIGHT(TEXT(Y194,"0.#"),1)=".",FALSE,TRUE)</formula>
    </cfRule>
    <cfRule type="expression" dxfId="1022" priority="352">
      <formula>IF(RIGHT(TEXT(Y194,"0.#"),1)=".",TRUE,FALSE)</formula>
    </cfRule>
  </conditionalFormatting>
  <conditionalFormatting sqref="Y229 Y216 Y203">
    <cfRule type="expression" dxfId="1021" priority="349">
      <formula>IF(RIGHT(TEXT(Y203,"0.#"),1)=".",FALSE,TRUE)</formula>
    </cfRule>
    <cfRule type="expression" dxfId="1020" priority="350">
      <formula>IF(RIGHT(TEXT(Y203,"0.#"),1)=".",TRUE,FALSE)</formula>
    </cfRule>
  </conditionalFormatting>
  <conditionalFormatting sqref="Y221 Y219 Y208:Y209 Y206 Y195:Y196 Y193 Y202 Y215 Y225:Y228">
    <cfRule type="expression" dxfId="1019" priority="347">
      <formula>IF(RIGHT(TEXT(Y193,"0.#"),1)=".",FALSE,TRUE)</formula>
    </cfRule>
    <cfRule type="expression" dxfId="1018" priority="348">
      <formula>IF(RIGHT(TEXT(Y193,"0.#"),1)=".",TRUE,FALSE)</formula>
    </cfRule>
  </conditionalFormatting>
  <conditionalFormatting sqref="AU220 AU194">
    <cfRule type="expression" dxfId="1017" priority="345">
      <formula>IF(RIGHT(TEXT(AU194,"0.#"),1)=".",FALSE,TRUE)</formula>
    </cfRule>
    <cfRule type="expression" dxfId="1016" priority="346">
      <formula>IF(RIGHT(TEXT(AU194,"0.#"),1)=".",TRUE,FALSE)</formula>
    </cfRule>
  </conditionalFormatting>
  <conditionalFormatting sqref="AU229 AU216 AU203">
    <cfRule type="expression" dxfId="1015" priority="343">
      <formula>IF(RIGHT(TEXT(AU203,"0.#"),1)=".",FALSE,TRUE)</formula>
    </cfRule>
    <cfRule type="expression" dxfId="1014" priority="344">
      <formula>IF(RIGHT(TEXT(AU203,"0.#"),1)=".",TRUE,FALSE)</formula>
    </cfRule>
  </conditionalFormatting>
  <conditionalFormatting sqref="AU221:AU228 AU219 AU195:AU198 AU193 AU200:AU202 AU213:AU215">
    <cfRule type="expression" dxfId="1013" priority="341">
      <formula>IF(RIGHT(TEXT(AU193,"0.#"),1)=".",FALSE,TRUE)</formula>
    </cfRule>
    <cfRule type="expression" dxfId="1012" priority="342">
      <formula>IF(RIGHT(TEXT(AU193,"0.#"),1)=".",TRUE,FALSE)</formula>
    </cfRule>
  </conditionalFormatting>
  <conditionalFormatting sqref="AE56:AI56">
    <cfRule type="expression" dxfId="1011" priority="315">
      <formula>IF(AND(AE56&gt;=0, RIGHT(TEXT(AE56,"0.#"),1)&lt;&gt;"."),TRUE,FALSE)</formula>
    </cfRule>
    <cfRule type="expression" dxfId="1010" priority="316">
      <formula>IF(AND(AE56&gt;=0, RIGHT(TEXT(AE56,"0.#"),1)="."),TRUE,FALSE)</formula>
    </cfRule>
    <cfRule type="expression" dxfId="1009" priority="317">
      <formula>IF(AND(AE56&lt;0, RIGHT(TEXT(AE56,"0.#"),1)&lt;&gt;"."),TRUE,FALSE)</formula>
    </cfRule>
    <cfRule type="expression" dxfId="1008" priority="318">
      <formula>IF(AND(AE56&lt;0, RIGHT(TEXT(AE56,"0.#"),1)="."),TRUE,FALSE)</formula>
    </cfRule>
  </conditionalFormatting>
  <conditionalFormatting sqref="AJ56:AS56">
    <cfRule type="expression" dxfId="1007" priority="311">
      <formula>IF(AND(AJ56&gt;=0, RIGHT(TEXT(AJ56,"0.#"),1)&lt;&gt;"."),TRUE,FALSE)</formula>
    </cfRule>
    <cfRule type="expression" dxfId="1006" priority="312">
      <formula>IF(AND(AJ56&gt;=0, RIGHT(TEXT(AJ56,"0.#"),1)="."),TRUE,FALSE)</formula>
    </cfRule>
    <cfRule type="expression" dxfId="1005" priority="313">
      <formula>IF(AND(AJ56&lt;0, RIGHT(TEXT(AJ56,"0.#"),1)&lt;&gt;"."),TRUE,FALSE)</formula>
    </cfRule>
    <cfRule type="expression" dxfId="1004" priority="314">
      <formula>IF(AND(AJ56&lt;0, RIGHT(TEXT(AJ56,"0.#"),1)="."),TRUE,FALSE)</formula>
    </cfRule>
  </conditionalFormatting>
  <conditionalFormatting sqref="AK237:AK265">
    <cfRule type="expression" dxfId="1003" priority="299">
      <formula>IF(RIGHT(TEXT(AK237,"0.#"),1)=".",FALSE,TRUE)</formula>
    </cfRule>
    <cfRule type="expression" dxfId="1002" priority="300">
      <formula>IF(RIGHT(TEXT(AK237,"0.#"),1)=".",TRUE,FALSE)</formula>
    </cfRule>
  </conditionalFormatting>
  <conditionalFormatting sqref="AU237:AX265">
    <cfRule type="expression" dxfId="1001" priority="295">
      <formula>IF(AND(AU237&gt;=0, RIGHT(TEXT(AU237,"0.#"),1)&lt;&gt;"."),TRUE,FALSE)</formula>
    </cfRule>
    <cfRule type="expression" dxfId="1000" priority="296">
      <formula>IF(AND(AU237&gt;=0, RIGHT(TEXT(AU237,"0.#"),1)="."),TRUE,FALSE)</formula>
    </cfRule>
    <cfRule type="expression" dxfId="999" priority="297">
      <formula>IF(AND(AU237&lt;0, RIGHT(TEXT(AU237,"0.#"),1)&lt;&gt;"."),TRUE,FALSE)</formula>
    </cfRule>
    <cfRule type="expression" dxfId="998" priority="298">
      <formula>IF(AND(AU237&lt;0, RIGHT(TEXT(AU237,"0.#"),1)="."),TRUE,FALSE)</formula>
    </cfRule>
  </conditionalFormatting>
  <conditionalFormatting sqref="AK269">
    <cfRule type="expression" dxfId="997" priority="293">
      <formula>IF(RIGHT(TEXT(AK269,"0.#"),1)=".",FALSE,TRUE)</formula>
    </cfRule>
    <cfRule type="expression" dxfId="996" priority="294">
      <formula>IF(RIGHT(TEXT(AK269,"0.#"),1)=".",TRUE,FALSE)</formula>
    </cfRule>
  </conditionalFormatting>
  <conditionalFormatting sqref="AU269:AX269">
    <cfRule type="expression" dxfId="995" priority="289">
      <formula>IF(AND(AU269&gt;=0, RIGHT(TEXT(AU269,"0.#"),1)&lt;&gt;"."),TRUE,FALSE)</formula>
    </cfRule>
    <cfRule type="expression" dxfId="994" priority="290">
      <formula>IF(AND(AU269&gt;=0, RIGHT(TEXT(AU269,"0.#"),1)="."),TRUE,FALSE)</formula>
    </cfRule>
    <cfRule type="expression" dxfId="993" priority="291">
      <formula>IF(AND(AU269&lt;0, RIGHT(TEXT(AU269,"0.#"),1)&lt;&gt;"."),TRUE,FALSE)</formula>
    </cfRule>
    <cfRule type="expression" dxfId="992" priority="292">
      <formula>IF(AND(AU269&lt;0, RIGHT(TEXT(AU269,"0.#"),1)="."),TRUE,FALSE)</formula>
    </cfRule>
  </conditionalFormatting>
  <conditionalFormatting sqref="AK270 AK274:AK298">
    <cfRule type="expression" dxfId="991" priority="287">
      <formula>IF(RIGHT(TEXT(AK270,"0.#"),1)=".",FALSE,TRUE)</formula>
    </cfRule>
    <cfRule type="expression" dxfId="990" priority="288">
      <formula>IF(RIGHT(TEXT(AK270,"0.#"),1)=".",TRUE,FALSE)</formula>
    </cfRule>
  </conditionalFormatting>
  <conditionalFormatting sqref="AU270:AX298">
    <cfRule type="expression" dxfId="989" priority="283">
      <formula>IF(AND(AU270&gt;=0, RIGHT(TEXT(AU270,"0.#"),1)&lt;&gt;"."),TRUE,FALSE)</formula>
    </cfRule>
    <cfRule type="expression" dxfId="988" priority="284">
      <formula>IF(AND(AU270&gt;=0, RIGHT(TEXT(AU270,"0.#"),1)="."),TRUE,FALSE)</formula>
    </cfRule>
    <cfRule type="expression" dxfId="987" priority="285">
      <formula>IF(AND(AU270&lt;0, RIGHT(TEXT(AU270,"0.#"),1)&lt;&gt;"."),TRUE,FALSE)</formula>
    </cfRule>
    <cfRule type="expression" dxfId="986" priority="286">
      <formula>IF(AND(AU270&lt;0, RIGHT(TEXT(AU270,"0.#"),1)="."),TRUE,FALSE)</formula>
    </cfRule>
  </conditionalFormatting>
  <conditionalFormatting sqref="AK302">
    <cfRule type="expression" dxfId="985" priority="281">
      <formula>IF(RIGHT(TEXT(AK302,"0.#"),1)=".",FALSE,TRUE)</formula>
    </cfRule>
    <cfRule type="expression" dxfId="984" priority="282">
      <formula>IF(RIGHT(TEXT(AK302,"0.#"),1)=".",TRUE,FALSE)</formula>
    </cfRule>
  </conditionalFormatting>
  <conditionalFormatting sqref="AK312:AK331">
    <cfRule type="expression" dxfId="983" priority="275">
      <formula>IF(RIGHT(TEXT(AK312,"0.#"),1)=".",FALSE,TRUE)</formula>
    </cfRule>
    <cfRule type="expression" dxfId="982" priority="276">
      <formula>IF(RIGHT(TEXT(AK312,"0.#"),1)=".",TRUE,FALSE)</formula>
    </cfRule>
  </conditionalFormatting>
  <conditionalFormatting sqref="AU312:AX331">
    <cfRule type="expression" dxfId="981" priority="271">
      <formula>IF(AND(AU312&gt;=0, RIGHT(TEXT(AU312,"0.#"),1)&lt;&gt;"."),TRUE,FALSE)</formula>
    </cfRule>
    <cfRule type="expression" dxfId="980" priority="272">
      <formula>IF(AND(AU312&gt;=0, RIGHT(TEXT(AU312,"0.#"),1)="."),TRUE,FALSE)</formula>
    </cfRule>
    <cfRule type="expression" dxfId="979" priority="273">
      <formula>IF(AND(AU312&lt;0, RIGHT(TEXT(AU312,"0.#"),1)&lt;&gt;"."),TRUE,FALSE)</formula>
    </cfRule>
    <cfRule type="expression" dxfId="978" priority="274">
      <formula>IF(AND(AU312&lt;0, RIGHT(TEXT(AU312,"0.#"),1)="."),TRUE,FALSE)</formula>
    </cfRule>
  </conditionalFormatting>
  <conditionalFormatting sqref="AK335">
    <cfRule type="expression" dxfId="977" priority="269">
      <formula>IF(RIGHT(TEXT(AK335,"0.#"),1)=".",FALSE,TRUE)</formula>
    </cfRule>
    <cfRule type="expression" dxfId="976" priority="270">
      <formula>IF(RIGHT(TEXT(AK335,"0.#"),1)=".",TRUE,FALSE)</formula>
    </cfRule>
  </conditionalFormatting>
  <conditionalFormatting sqref="AU335:AX335">
    <cfRule type="expression" dxfId="975" priority="265">
      <formula>IF(AND(AU335&gt;=0, RIGHT(TEXT(AU335,"0.#"),1)&lt;&gt;"."),TRUE,FALSE)</formula>
    </cfRule>
    <cfRule type="expression" dxfId="974" priority="266">
      <formula>IF(AND(AU335&gt;=0, RIGHT(TEXT(AU335,"0.#"),1)="."),TRUE,FALSE)</formula>
    </cfRule>
    <cfRule type="expression" dxfId="973" priority="267">
      <formula>IF(AND(AU335&lt;0, RIGHT(TEXT(AU335,"0.#"),1)&lt;&gt;"."),TRUE,FALSE)</formula>
    </cfRule>
    <cfRule type="expression" dxfId="972" priority="268">
      <formula>IF(AND(AU335&lt;0, RIGHT(TEXT(AU335,"0.#"),1)="."),TRUE,FALSE)</formula>
    </cfRule>
  </conditionalFormatting>
  <conditionalFormatting sqref="AK336:AK364">
    <cfRule type="expression" dxfId="971" priority="263">
      <formula>IF(RIGHT(TEXT(AK336,"0.#"),1)=".",FALSE,TRUE)</formula>
    </cfRule>
    <cfRule type="expression" dxfId="970" priority="264">
      <formula>IF(RIGHT(TEXT(AK336,"0.#"),1)=".",TRUE,FALSE)</formula>
    </cfRule>
  </conditionalFormatting>
  <conditionalFormatting sqref="AU336:AX364">
    <cfRule type="expression" dxfId="969" priority="259">
      <formula>IF(AND(AU336&gt;=0, RIGHT(TEXT(AU336,"0.#"),1)&lt;&gt;"."),TRUE,FALSE)</formula>
    </cfRule>
    <cfRule type="expression" dxfId="968" priority="260">
      <formula>IF(AND(AU336&gt;=0, RIGHT(TEXT(AU336,"0.#"),1)="."),TRUE,FALSE)</formula>
    </cfRule>
    <cfRule type="expression" dxfId="967" priority="261">
      <formula>IF(AND(AU336&lt;0, RIGHT(TEXT(AU336,"0.#"),1)&lt;&gt;"."),TRUE,FALSE)</formula>
    </cfRule>
    <cfRule type="expression" dxfId="966" priority="262">
      <formula>IF(AND(AU336&lt;0, RIGHT(TEXT(AU336,"0.#"),1)="."),TRUE,FALSE)</formula>
    </cfRule>
  </conditionalFormatting>
  <conditionalFormatting sqref="AK368">
    <cfRule type="expression" dxfId="965" priority="257">
      <formula>IF(RIGHT(TEXT(AK368,"0.#"),1)=".",FALSE,TRUE)</formula>
    </cfRule>
    <cfRule type="expression" dxfId="964" priority="258">
      <formula>IF(RIGHT(TEXT(AK368,"0.#"),1)=".",TRUE,FALSE)</formula>
    </cfRule>
  </conditionalFormatting>
  <conditionalFormatting sqref="AU368:AX368">
    <cfRule type="expression" dxfId="963" priority="253">
      <formula>IF(AND(AU368&gt;=0, RIGHT(TEXT(AU368,"0.#"),1)&lt;&gt;"."),TRUE,FALSE)</formula>
    </cfRule>
    <cfRule type="expression" dxfId="962" priority="254">
      <formula>IF(AND(AU368&gt;=0, RIGHT(TEXT(AU368,"0.#"),1)="."),TRUE,FALSE)</formula>
    </cfRule>
    <cfRule type="expression" dxfId="961" priority="255">
      <formula>IF(AND(AU368&lt;0, RIGHT(TEXT(AU368,"0.#"),1)&lt;&gt;"."),TRUE,FALSE)</formula>
    </cfRule>
    <cfRule type="expression" dxfId="960" priority="256">
      <formula>IF(AND(AU368&lt;0, RIGHT(TEXT(AU368,"0.#"),1)="."),TRUE,FALSE)</formula>
    </cfRule>
  </conditionalFormatting>
  <conditionalFormatting sqref="AK369:AK397">
    <cfRule type="expression" dxfId="959" priority="251">
      <formula>IF(RIGHT(TEXT(AK369,"0.#"),1)=".",FALSE,TRUE)</formula>
    </cfRule>
    <cfRule type="expression" dxfId="958" priority="252">
      <formula>IF(RIGHT(TEXT(AK369,"0.#"),1)=".",TRUE,FALSE)</formula>
    </cfRule>
  </conditionalFormatting>
  <conditionalFormatting sqref="AU369:AX397">
    <cfRule type="expression" dxfId="957" priority="247">
      <formula>IF(AND(AU369&gt;=0, RIGHT(TEXT(AU369,"0.#"),1)&lt;&gt;"."),TRUE,FALSE)</formula>
    </cfRule>
    <cfRule type="expression" dxfId="956" priority="248">
      <formula>IF(AND(AU369&gt;=0, RIGHT(TEXT(AU369,"0.#"),1)="."),TRUE,FALSE)</formula>
    </cfRule>
    <cfRule type="expression" dxfId="955" priority="249">
      <formula>IF(AND(AU369&lt;0, RIGHT(TEXT(AU369,"0.#"),1)&lt;&gt;"."),TRUE,FALSE)</formula>
    </cfRule>
    <cfRule type="expression" dxfId="954" priority="250">
      <formula>IF(AND(AU369&lt;0, RIGHT(TEXT(AU369,"0.#"),1)="."),TRUE,FALSE)</formula>
    </cfRule>
  </conditionalFormatting>
  <conditionalFormatting sqref="AK401">
    <cfRule type="expression" dxfId="953" priority="245">
      <formula>IF(RIGHT(TEXT(AK401,"0.#"),1)=".",FALSE,TRUE)</formula>
    </cfRule>
    <cfRule type="expression" dxfId="952" priority="246">
      <formula>IF(RIGHT(TEXT(AK401,"0.#"),1)=".",TRUE,FALSE)</formula>
    </cfRule>
  </conditionalFormatting>
  <conditionalFormatting sqref="AU401:AX401">
    <cfRule type="expression" dxfId="951" priority="241">
      <formula>IF(AND(AU401&gt;=0, RIGHT(TEXT(AU401,"0.#"),1)&lt;&gt;"."),TRUE,FALSE)</formula>
    </cfRule>
    <cfRule type="expression" dxfId="950" priority="242">
      <formula>IF(AND(AU401&gt;=0, RIGHT(TEXT(AU401,"0.#"),1)="."),TRUE,FALSE)</formula>
    </cfRule>
    <cfRule type="expression" dxfId="949" priority="243">
      <formula>IF(AND(AU401&lt;0, RIGHT(TEXT(AU401,"0.#"),1)&lt;&gt;"."),TRUE,FALSE)</formula>
    </cfRule>
    <cfRule type="expression" dxfId="948" priority="244">
      <formula>IF(AND(AU401&lt;0, RIGHT(TEXT(AU401,"0.#"),1)="."),TRUE,FALSE)</formula>
    </cfRule>
  </conditionalFormatting>
  <conditionalFormatting sqref="AK402:AK430">
    <cfRule type="expression" dxfId="947" priority="239">
      <formula>IF(RIGHT(TEXT(AK402,"0.#"),1)=".",FALSE,TRUE)</formula>
    </cfRule>
    <cfRule type="expression" dxfId="946" priority="240">
      <formula>IF(RIGHT(TEXT(AK402,"0.#"),1)=".",TRUE,FALSE)</formula>
    </cfRule>
  </conditionalFormatting>
  <conditionalFormatting sqref="AU402:AX430">
    <cfRule type="expression" dxfId="945" priority="235">
      <formula>IF(AND(AU402&gt;=0, RIGHT(TEXT(AU402,"0.#"),1)&lt;&gt;"."),TRUE,FALSE)</formula>
    </cfRule>
    <cfRule type="expression" dxfId="944" priority="236">
      <formula>IF(AND(AU402&gt;=0, RIGHT(TEXT(AU402,"0.#"),1)="."),TRUE,FALSE)</formula>
    </cfRule>
    <cfRule type="expression" dxfId="943" priority="237">
      <formula>IF(AND(AU402&lt;0, RIGHT(TEXT(AU402,"0.#"),1)&lt;&gt;"."),TRUE,FALSE)</formula>
    </cfRule>
    <cfRule type="expression" dxfId="942" priority="238">
      <formula>IF(AND(AU402&lt;0, RIGHT(TEXT(AU402,"0.#"),1)="."),TRUE,FALSE)</formula>
    </cfRule>
  </conditionalFormatting>
  <conditionalFormatting sqref="AK434">
    <cfRule type="expression" dxfId="941" priority="233">
      <formula>IF(RIGHT(TEXT(AK434,"0.#"),1)=".",FALSE,TRUE)</formula>
    </cfRule>
    <cfRule type="expression" dxfId="940" priority="234">
      <formula>IF(RIGHT(TEXT(AK434,"0.#"),1)=".",TRUE,FALSE)</formula>
    </cfRule>
  </conditionalFormatting>
  <conditionalFormatting sqref="AU434:AX434">
    <cfRule type="expression" dxfId="939" priority="229">
      <formula>IF(AND(AU434&gt;=0, RIGHT(TEXT(AU434,"0.#"),1)&lt;&gt;"."),TRUE,FALSE)</formula>
    </cfRule>
    <cfRule type="expression" dxfId="938" priority="230">
      <formula>IF(AND(AU434&gt;=0, RIGHT(TEXT(AU434,"0.#"),1)="."),TRUE,FALSE)</formula>
    </cfRule>
    <cfRule type="expression" dxfId="937" priority="231">
      <formula>IF(AND(AU434&lt;0, RIGHT(TEXT(AU434,"0.#"),1)&lt;&gt;"."),TRUE,FALSE)</formula>
    </cfRule>
    <cfRule type="expression" dxfId="936" priority="232">
      <formula>IF(AND(AU434&lt;0, RIGHT(TEXT(AU434,"0.#"),1)="."),TRUE,FALSE)</formula>
    </cfRule>
  </conditionalFormatting>
  <conditionalFormatting sqref="AK435:AK463">
    <cfRule type="expression" dxfId="935" priority="227">
      <formula>IF(RIGHT(TEXT(AK435,"0.#"),1)=".",FALSE,TRUE)</formula>
    </cfRule>
    <cfRule type="expression" dxfId="934" priority="228">
      <formula>IF(RIGHT(TEXT(AK435,"0.#"),1)=".",TRUE,FALSE)</formula>
    </cfRule>
  </conditionalFormatting>
  <conditionalFormatting sqref="AU435:AX463">
    <cfRule type="expression" dxfId="933" priority="223">
      <formula>IF(AND(AU435&gt;=0, RIGHT(TEXT(AU435,"0.#"),1)&lt;&gt;"."),TRUE,FALSE)</formula>
    </cfRule>
    <cfRule type="expression" dxfId="932" priority="224">
      <formula>IF(AND(AU435&gt;=0, RIGHT(TEXT(AU435,"0.#"),1)="."),TRUE,FALSE)</formula>
    </cfRule>
    <cfRule type="expression" dxfId="931" priority="225">
      <formula>IF(AND(AU435&lt;0, RIGHT(TEXT(AU435,"0.#"),1)&lt;&gt;"."),TRUE,FALSE)</formula>
    </cfRule>
    <cfRule type="expression" dxfId="930" priority="226">
      <formula>IF(AND(AU435&lt;0, RIGHT(TEXT(AU435,"0.#"),1)="."),TRUE,FALSE)</formula>
    </cfRule>
  </conditionalFormatting>
  <conditionalFormatting sqref="AK467">
    <cfRule type="expression" dxfId="929" priority="221">
      <formula>IF(RIGHT(TEXT(AK467,"0.#"),1)=".",FALSE,TRUE)</formula>
    </cfRule>
    <cfRule type="expression" dxfId="928" priority="222">
      <formula>IF(RIGHT(TEXT(AK467,"0.#"),1)=".",TRUE,FALSE)</formula>
    </cfRule>
  </conditionalFormatting>
  <conditionalFormatting sqref="AU467:AX467">
    <cfRule type="expression" dxfId="927" priority="217">
      <formula>IF(AND(AU467&gt;=0, RIGHT(TEXT(AU467,"0.#"),1)&lt;&gt;"."),TRUE,FALSE)</formula>
    </cfRule>
    <cfRule type="expression" dxfId="926" priority="218">
      <formula>IF(AND(AU467&gt;=0, RIGHT(TEXT(AU467,"0.#"),1)="."),TRUE,FALSE)</formula>
    </cfRule>
    <cfRule type="expression" dxfId="925" priority="219">
      <formula>IF(AND(AU467&lt;0, RIGHT(TEXT(AU467,"0.#"),1)&lt;&gt;"."),TRUE,FALSE)</formula>
    </cfRule>
    <cfRule type="expression" dxfId="924" priority="220">
      <formula>IF(AND(AU467&lt;0, RIGHT(TEXT(AU467,"0.#"),1)="."),TRUE,FALSE)</formula>
    </cfRule>
  </conditionalFormatting>
  <conditionalFormatting sqref="AK468:AK496">
    <cfRule type="expression" dxfId="923" priority="215">
      <formula>IF(RIGHT(TEXT(AK468,"0.#"),1)=".",FALSE,TRUE)</formula>
    </cfRule>
    <cfRule type="expression" dxfId="922" priority="216">
      <formula>IF(RIGHT(TEXT(AK468,"0.#"),1)=".",TRUE,FALSE)</formula>
    </cfRule>
  </conditionalFormatting>
  <conditionalFormatting sqref="AU468:AX496">
    <cfRule type="expression" dxfId="921" priority="211">
      <formula>IF(AND(AU468&gt;=0, RIGHT(TEXT(AU468,"0.#"),1)&lt;&gt;"."),TRUE,FALSE)</formula>
    </cfRule>
    <cfRule type="expression" dxfId="920" priority="212">
      <formula>IF(AND(AU468&gt;=0, RIGHT(TEXT(AU468,"0.#"),1)="."),TRUE,FALSE)</formula>
    </cfRule>
    <cfRule type="expression" dxfId="919" priority="213">
      <formula>IF(AND(AU468&lt;0, RIGHT(TEXT(AU468,"0.#"),1)&lt;&gt;"."),TRUE,FALSE)</formula>
    </cfRule>
    <cfRule type="expression" dxfId="918" priority="214">
      <formula>IF(AND(AU468&lt;0, RIGHT(TEXT(AU468,"0.#"),1)="."),TRUE,FALSE)</formula>
    </cfRule>
  </conditionalFormatting>
  <conditionalFormatting sqref="AE24:AX24">
    <cfRule type="expression" dxfId="917" priority="209">
      <formula>IF(RIGHT(TEXT(AE24,"0.#"),1)=".",FALSE,TRUE)</formula>
    </cfRule>
    <cfRule type="expression" dxfId="916" priority="210">
      <formula>IF(RIGHT(TEXT(AE24,"0.#"),1)=".",TRUE,FALSE)</formula>
    </cfRule>
  </conditionalFormatting>
  <conditionalFormatting sqref="AE25:AI25">
    <cfRule type="expression" dxfId="915" priority="201">
      <formula>IF(AND(AE25&gt;=0, RIGHT(TEXT(AE25,"0.#"),1)&lt;&gt;"."),TRUE,FALSE)</formula>
    </cfRule>
    <cfRule type="expression" dxfId="914" priority="202">
      <formula>IF(AND(AE25&gt;=0, RIGHT(TEXT(AE25,"0.#"),1)="."),TRUE,FALSE)</formula>
    </cfRule>
    <cfRule type="expression" dxfId="913" priority="203">
      <formula>IF(AND(AE25&lt;0, RIGHT(TEXT(AE25,"0.#"),1)&lt;&gt;"."),TRUE,FALSE)</formula>
    </cfRule>
    <cfRule type="expression" dxfId="912" priority="204">
      <formula>IF(AND(AE25&lt;0, RIGHT(TEXT(AE25,"0.#"),1)="."),TRUE,FALSE)</formula>
    </cfRule>
  </conditionalFormatting>
  <conditionalFormatting sqref="AJ25:AS25">
    <cfRule type="expression" dxfId="911" priority="197">
      <formula>IF(AND(AJ25&gt;=0, RIGHT(TEXT(AJ25,"0.#"),1)&lt;&gt;"."),TRUE,FALSE)</formula>
    </cfRule>
    <cfRule type="expression" dxfId="910" priority="198">
      <formula>IF(AND(AJ25&gt;=0, RIGHT(TEXT(AJ25,"0.#"),1)="."),TRUE,FALSE)</formula>
    </cfRule>
    <cfRule type="expression" dxfId="909" priority="199">
      <formula>IF(AND(AJ25&lt;0, RIGHT(TEXT(AJ25,"0.#"),1)&lt;&gt;"."),TRUE,FALSE)</formula>
    </cfRule>
    <cfRule type="expression" dxfId="908" priority="200">
      <formula>IF(AND(AJ25&lt;0, RIGHT(TEXT(AJ25,"0.#"),1)="."),TRUE,FALSE)</formula>
    </cfRule>
  </conditionalFormatting>
  <conditionalFormatting sqref="AU236:AX236">
    <cfRule type="expression" dxfId="907" priority="185">
      <formula>IF(AND(AU236&gt;=0, RIGHT(TEXT(AU236,"0.#"),1)&lt;&gt;"."),TRUE,FALSE)</formula>
    </cfRule>
    <cfRule type="expression" dxfId="906" priority="186">
      <formula>IF(AND(AU236&gt;=0, RIGHT(TEXT(AU236,"0.#"),1)="."),TRUE,FALSE)</formula>
    </cfRule>
    <cfRule type="expression" dxfId="905" priority="187">
      <formula>IF(AND(AU236&lt;0, RIGHT(TEXT(AU236,"0.#"),1)&lt;&gt;"."),TRUE,FALSE)</formula>
    </cfRule>
    <cfRule type="expression" dxfId="904" priority="188">
      <formula>IF(AND(AU236&lt;0, RIGHT(TEXT(AU236,"0.#"),1)="."),TRUE,FALSE)</formula>
    </cfRule>
  </conditionalFormatting>
  <conditionalFormatting sqref="AE43:AI43 AE38:AI38 AE33:AI33 AE28:AI28">
    <cfRule type="expression" dxfId="903" priority="183">
      <formula>IF(RIGHT(TEXT(AE28,"0.#"),1)=".",FALSE,TRUE)</formula>
    </cfRule>
    <cfRule type="expression" dxfId="902" priority="184">
      <formula>IF(RIGHT(TEXT(AE28,"0.#"),1)=".",TRUE,FALSE)</formula>
    </cfRule>
  </conditionalFormatting>
  <conditionalFormatting sqref="AE44:AX44 AJ43:AS43 AE39:AX39 AJ38:AS38 AE34:AX34 AJ33:AS33 AE29:AX29 AJ28:AS28">
    <cfRule type="expression" dxfId="901" priority="181">
      <formula>IF(RIGHT(TEXT(AE28,"0.#"),1)=".",FALSE,TRUE)</formula>
    </cfRule>
    <cfRule type="expression" dxfId="900" priority="182">
      <formula>IF(RIGHT(TEXT(AE28,"0.#"),1)=".",TRUE,FALSE)</formula>
    </cfRule>
  </conditionalFormatting>
  <conditionalFormatting sqref="AE45:AI45 AE40:AI40 AE35:AI35 AE30:AI30">
    <cfRule type="expression" dxfId="899" priority="177">
      <formula>IF(AND(AE30&gt;=0, RIGHT(TEXT(AE30,"0.#"),1)&lt;&gt;"."),TRUE,FALSE)</formula>
    </cfRule>
    <cfRule type="expression" dxfId="898" priority="178">
      <formula>IF(AND(AE30&gt;=0, RIGHT(TEXT(AE30,"0.#"),1)="."),TRUE,FALSE)</formula>
    </cfRule>
    <cfRule type="expression" dxfId="897" priority="179">
      <formula>IF(AND(AE30&lt;0, RIGHT(TEXT(AE30,"0.#"),1)&lt;&gt;"."),TRUE,FALSE)</formula>
    </cfRule>
    <cfRule type="expression" dxfId="896" priority="180">
      <formula>IF(AND(AE30&lt;0, RIGHT(TEXT(AE30,"0.#"),1)="."),TRUE,FALSE)</formula>
    </cfRule>
  </conditionalFormatting>
  <conditionalFormatting sqref="AJ45:AS45 AJ40:AS40 AJ35:AS35 AJ30:AS30">
    <cfRule type="expression" dxfId="895" priority="173">
      <formula>IF(AND(AJ30&gt;=0, RIGHT(TEXT(AJ30,"0.#"),1)&lt;&gt;"."),TRUE,FALSE)</formula>
    </cfRule>
    <cfRule type="expression" dxfId="894" priority="174">
      <formula>IF(AND(AJ30&gt;=0, RIGHT(TEXT(AJ30,"0.#"),1)="."),TRUE,FALSE)</formula>
    </cfRule>
    <cfRule type="expression" dxfId="893" priority="175">
      <formula>IF(AND(AJ30&lt;0, RIGHT(TEXT(AJ30,"0.#"),1)&lt;&gt;"."),TRUE,FALSE)</formula>
    </cfRule>
    <cfRule type="expression" dxfId="892" priority="176">
      <formula>IF(AND(AJ30&lt;0, RIGHT(TEXT(AJ30,"0.#"),1)="."),TRUE,FALSE)</formula>
    </cfRule>
  </conditionalFormatting>
  <conditionalFormatting sqref="AE64:AI64 AE59:AI59">
    <cfRule type="expression" dxfId="891" priority="171">
      <formula>IF(RIGHT(TEXT(AE59,"0.#"),1)=".",FALSE,TRUE)</formula>
    </cfRule>
    <cfRule type="expression" dxfId="890" priority="172">
      <formula>IF(RIGHT(TEXT(AE59,"0.#"),1)=".",TRUE,FALSE)</formula>
    </cfRule>
  </conditionalFormatting>
  <conditionalFormatting sqref="AE65:AX65 AJ64:AS64 AE60:AX60 AJ59:AS59">
    <cfRule type="expression" dxfId="889" priority="169">
      <formula>IF(RIGHT(TEXT(AE59,"0.#"),1)=".",FALSE,TRUE)</formula>
    </cfRule>
    <cfRule type="expression" dxfId="888" priority="170">
      <formula>IF(RIGHT(TEXT(AE59,"0.#"),1)=".",TRUE,FALSE)</formula>
    </cfRule>
  </conditionalFormatting>
  <conditionalFormatting sqref="AE66:AI66 AE61:AI61">
    <cfRule type="expression" dxfId="887" priority="165">
      <formula>IF(AND(AE61&gt;=0, RIGHT(TEXT(AE61,"0.#"),1)&lt;&gt;"."),TRUE,FALSE)</formula>
    </cfRule>
    <cfRule type="expression" dxfId="886" priority="166">
      <formula>IF(AND(AE61&gt;=0, RIGHT(TEXT(AE61,"0.#"),1)="."),TRUE,FALSE)</formula>
    </cfRule>
    <cfRule type="expression" dxfId="885" priority="167">
      <formula>IF(AND(AE61&lt;0, RIGHT(TEXT(AE61,"0.#"),1)&lt;&gt;"."),TRUE,FALSE)</formula>
    </cfRule>
    <cfRule type="expression" dxfId="884" priority="168">
      <formula>IF(AND(AE61&lt;0, RIGHT(TEXT(AE61,"0.#"),1)="."),TRUE,FALSE)</formula>
    </cfRule>
  </conditionalFormatting>
  <conditionalFormatting sqref="AJ66:AS66 AJ61:AS61">
    <cfRule type="expression" dxfId="883" priority="161">
      <formula>IF(AND(AJ61&gt;=0, RIGHT(TEXT(AJ61,"0.#"),1)&lt;&gt;"."),TRUE,FALSE)</formula>
    </cfRule>
    <cfRule type="expression" dxfId="882" priority="162">
      <formula>IF(AND(AJ61&gt;=0, RIGHT(TEXT(AJ61,"0.#"),1)="."),TRUE,FALSE)</formula>
    </cfRule>
    <cfRule type="expression" dxfId="881" priority="163">
      <formula>IF(AND(AJ61&lt;0, RIGHT(TEXT(AJ61,"0.#"),1)&lt;&gt;"."),TRUE,FALSE)</formula>
    </cfRule>
    <cfRule type="expression" dxfId="880" priority="164">
      <formula>IF(AND(AJ61&lt;0, RIGHT(TEXT(AJ61,"0.#"),1)="."),TRUE,FALSE)</formula>
    </cfRule>
  </conditionalFormatting>
  <conditionalFormatting sqref="AE81:AX81 AE78:AX78 AE75:AX75 AE72:AX72">
    <cfRule type="expression" dxfId="879" priority="159">
      <formula>IF(RIGHT(TEXT(AE72,"0.#"),1)=".",FALSE,TRUE)</formula>
    </cfRule>
    <cfRule type="expression" dxfId="878" priority="160">
      <formula>IF(RIGHT(TEXT(AE72,"0.#"),1)=".",TRUE,FALSE)</formula>
    </cfRule>
  </conditionalFormatting>
  <conditionalFormatting sqref="AE80:AS80 AE77:AS77 AE74:AS74 AE71:AS71">
    <cfRule type="expression" dxfId="877" priority="157">
      <formula>IF(RIGHT(TEXT(AE71,"0.#"),1)=".",FALSE,TRUE)</formula>
    </cfRule>
    <cfRule type="expression" dxfId="876" priority="158">
      <formula>IF(RIGHT(TEXT(AE71,"0.#"),1)=".",TRUE,FALSE)</formula>
    </cfRule>
  </conditionalFormatting>
  <conditionalFormatting sqref="Y187">
    <cfRule type="expression" dxfId="875" priority="155">
      <formula>IF(RIGHT(TEXT(Y187,"0.#"),1)=".",FALSE,TRUE)</formula>
    </cfRule>
    <cfRule type="expression" dxfId="874" priority="156">
      <formula>IF(RIGHT(TEXT(Y187,"0.#"),1)=".",TRUE,FALSE)</formula>
    </cfRule>
  </conditionalFormatting>
  <conditionalFormatting sqref="Y185">
    <cfRule type="expression" dxfId="873" priority="153">
      <formula>IF(RIGHT(TEXT(Y185,"0.#"),1)=".",FALSE,TRUE)</formula>
    </cfRule>
    <cfRule type="expression" dxfId="872" priority="154">
      <formula>IF(RIGHT(TEXT(Y185,"0.#"),1)=".",TRUE,FALSE)</formula>
    </cfRule>
  </conditionalFormatting>
  <conditionalFormatting sqref="Y186">
    <cfRule type="expression" dxfId="871" priority="151">
      <formula>IF(RIGHT(TEXT(Y186,"0.#"),1)=".",FALSE,TRUE)</formula>
    </cfRule>
    <cfRule type="expression" dxfId="870" priority="152">
      <formula>IF(RIGHT(TEXT(Y186,"0.#"),1)=".",TRUE,FALSE)</formula>
    </cfRule>
  </conditionalFormatting>
  <conditionalFormatting sqref="Y213">
    <cfRule type="expression" dxfId="869" priority="139">
      <formula>IF(RIGHT(TEXT(Y213,"0.#"),1)=".",FALSE,TRUE)</formula>
    </cfRule>
    <cfRule type="expression" dxfId="868" priority="140">
      <formula>IF(RIGHT(TEXT(Y213,"0.#"),1)=".",TRUE,FALSE)</formula>
    </cfRule>
  </conditionalFormatting>
  <conditionalFormatting sqref="Y211">
    <cfRule type="expression" dxfId="867" priority="137">
      <formula>IF(RIGHT(TEXT(Y211,"0.#"),1)=".",FALSE,TRUE)</formula>
    </cfRule>
    <cfRule type="expression" dxfId="866" priority="138">
      <formula>IF(RIGHT(TEXT(Y211,"0.#"),1)=".",TRUE,FALSE)</formula>
    </cfRule>
  </conditionalFormatting>
  <conditionalFormatting sqref="Y212">
    <cfRule type="expression" dxfId="865" priority="135">
      <formula>IF(RIGHT(TEXT(Y212,"0.#"),1)=".",FALSE,TRUE)</formula>
    </cfRule>
    <cfRule type="expression" dxfId="864" priority="136">
      <formula>IF(RIGHT(TEXT(Y212,"0.#"),1)=".",TRUE,FALSE)</formula>
    </cfRule>
  </conditionalFormatting>
  <conditionalFormatting sqref="AU199">
    <cfRule type="expression" dxfId="863" priority="133">
      <formula>IF(RIGHT(TEXT(AU199,"0.#"),1)=".",FALSE,TRUE)</formula>
    </cfRule>
    <cfRule type="expression" dxfId="862" priority="134">
      <formula>IF(RIGHT(TEXT(AU199,"0.#"),1)=".",TRUE,FALSE)</formula>
    </cfRule>
  </conditionalFormatting>
  <conditionalFormatting sqref="AK273">
    <cfRule type="expression" dxfId="861" priority="131">
      <formula>IF(RIGHT(TEXT(AK273,"0.#"),1)=".",FALSE,TRUE)</formula>
    </cfRule>
    <cfRule type="expression" dxfId="860" priority="132">
      <formula>IF(RIGHT(TEXT(AK273,"0.#"),1)=".",TRUE,FALSE)</formula>
    </cfRule>
  </conditionalFormatting>
  <conditionalFormatting sqref="AK271">
    <cfRule type="expression" dxfId="859" priority="129">
      <formula>IF(RIGHT(TEXT(AK271,"0.#"),1)=".",FALSE,TRUE)</formula>
    </cfRule>
    <cfRule type="expression" dxfId="858" priority="130">
      <formula>IF(RIGHT(TEXT(AK271,"0.#"),1)=".",TRUE,FALSE)</formula>
    </cfRule>
  </conditionalFormatting>
  <conditionalFormatting sqref="AK272">
    <cfRule type="expression" dxfId="857" priority="127">
      <formula>IF(RIGHT(TEXT(AK272,"0.#"),1)=".",FALSE,TRUE)</formula>
    </cfRule>
    <cfRule type="expression" dxfId="856" priority="128">
      <formula>IF(RIGHT(TEXT(AK272,"0.#"),1)=".",TRUE,FALSE)</formula>
    </cfRule>
  </conditionalFormatting>
  <conditionalFormatting sqref="AU302:AX302">
    <cfRule type="expression" dxfId="855" priority="123">
      <formula>IF(AND(AU302&gt;=0, RIGHT(TEXT(AU302,"0.#"),1)&lt;&gt;"."),TRUE,FALSE)</formula>
    </cfRule>
    <cfRule type="expression" dxfId="854" priority="124">
      <formula>IF(AND(AU302&gt;=0, RIGHT(TEXT(AU302,"0.#"),1)="."),TRUE,FALSE)</formula>
    </cfRule>
    <cfRule type="expression" dxfId="853" priority="125">
      <formula>IF(AND(AU302&lt;0, RIGHT(TEXT(AU302,"0.#"),1)&lt;&gt;"."),TRUE,FALSE)</formula>
    </cfRule>
    <cfRule type="expression" dxfId="852" priority="126">
      <formula>IF(AND(AU302&lt;0, RIGHT(TEXT(AU302,"0.#"),1)="."),TRUE,FALSE)</formula>
    </cfRule>
  </conditionalFormatting>
  <conditionalFormatting sqref="AK310">
    <cfRule type="expression" dxfId="851" priority="115">
      <formula>IF(RIGHT(TEXT(AK310,"0.#"),1)=".",FALSE,TRUE)</formula>
    </cfRule>
    <cfRule type="expression" dxfId="850" priority="116">
      <formula>IF(RIGHT(TEXT(AK310,"0.#"),1)=".",TRUE,FALSE)</formula>
    </cfRule>
  </conditionalFormatting>
  <conditionalFormatting sqref="AU310:AX310">
    <cfRule type="expression" dxfId="849" priority="111">
      <formula>IF(AND(AU310&gt;=0, RIGHT(TEXT(AU310,"0.#"),1)&lt;&gt;"."),TRUE,FALSE)</formula>
    </cfRule>
    <cfRule type="expression" dxfId="848" priority="112">
      <formula>IF(AND(AU310&gt;=0, RIGHT(TEXT(AU310,"0.#"),1)="."),TRUE,FALSE)</formula>
    </cfRule>
    <cfRule type="expression" dxfId="847" priority="113">
      <formula>IF(AND(AU310&lt;0, RIGHT(TEXT(AU310,"0.#"),1)&lt;&gt;"."),TRUE,FALSE)</formula>
    </cfRule>
    <cfRule type="expression" dxfId="846" priority="114">
      <formula>IF(AND(AU310&lt;0, RIGHT(TEXT(AU310,"0.#"),1)="."),TRUE,FALSE)</formula>
    </cfRule>
  </conditionalFormatting>
  <conditionalFormatting sqref="AK311">
    <cfRule type="expression" dxfId="845" priority="109">
      <formula>IF(RIGHT(TEXT(AK311,"0.#"),1)=".",FALSE,TRUE)</formula>
    </cfRule>
    <cfRule type="expression" dxfId="844" priority="110">
      <formula>IF(RIGHT(TEXT(AK311,"0.#"),1)=".",TRUE,FALSE)</formula>
    </cfRule>
  </conditionalFormatting>
  <conditionalFormatting sqref="AU311:AX311">
    <cfRule type="expression" dxfId="843" priority="105">
      <formula>IF(AND(AU311&gt;=0, RIGHT(TEXT(AU311,"0.#"),1)&lt;&gt;"."),TRUE,FALSE)</formula>
    </cfRule>
    <cfRule type="expression" dxfId="842" priority="106">
      <formula>IF(AND(AU311&gt;=0, RIGHT(TEXT(AU311,"0.#"),1)="."),TRUE,FALSE)</formula>
    </cfRule>
    <cfRule type="expression" dxfId="841" priority="107">
      <formula>IF(AND(AU311&lt;0, RIGHT(TEXT(AU311,"0.#"),1)&lt;&gt;"."),TRUE,FALSE)</formula>
    </cfRule>
    <cfRule type="expression" dxfId="840" priority="108">
      <formula>IF(AND(AU311&lt;0, RIGHT(TEXT(AU311,"0.#"),1)="."),TRUE,FALSE)</formula>
    </cfRule>
  </conditionalFormatting>
  <conditionalFormatting sqref="AK306">
    <cfRule type="expression" dxfId="839" priority="103">
      <formula>IF(RIGHT(TEXT(AK306,"0.#"),1)=".",FALSE,TRUE)</formula>
    </cfRule>
    <cfRule type="expression" dxfId="838" priority="104">
      <formula>IF(RIGHT(TEXT(AK306,"0.#"),1)=".",TRUE,FALSE)</formula>
    </cfRule>
  </conditionalFormatting>
  <conditionalFormatting sqref="AU306:AX306">
    <cfRule type="expression" dxfId="837" priority="99">
      <formula>IF(AND(AU306&gt;=0, RIGHT(TEXT(AU306,"0.#"),1)&lt;&gt;"."),TRUE,FALSE)</formula>
    </cfRule>
    <cfRule type="expression" dxfId="836" priority="100">
      <formula>IF(AND(AU306&gt;=0, RIGHT(TEXT(AU306,"0.#"),1)="."),TRUE,FALSE)</formula>
    </cfRule>
    <cfRule type="expression" dxfId="835" priority="101">
      <formula>IF(AND(AU306&lt;0, RIGHT(TEXT(AU306,"0.#"),1)&lt;&gt;"."),TRUE,FALSE)</formula>
    </cfRule>
    <cfRule type="expression" dxfId="834" priority="102">
      <formula>IF(AND(AU306&lt;0, RIGHT(TEXT(AU306,"0.#"),1)="."),TRUE,FALSE)</formula>
    </cfRule>
  </conditionalFormatting>
  <conditionalFormatting sqref="AK303">
    <cfRule type="expression" dxfId="833" priority="91">
      <formula>IF(RIGHT(TEXT(AK303,"0.#"),1)=".",FALSE,TRUE)</formula>
    </cfRule>
    <cfRule type="expression" dxfId="832" priority="92">
      <formula>IF(RIGHT(TEXT(AK303,"0.#"),1)=".",TRUE,FALSE)</formula>
    </cfRule>
  </conditionalFormatting>
  <conditionalFormatting sqref="AU303:AX303">
    <cfRule type="expression" dxfId="831" priority="87">
      <formula>IF(AND(AU303&gt;=0, RIGHT(TEXT(AU303,"0.#"),1)&lt;&gt;"."),TRUE,FALSE)</formula>
    </cfRule>
    <cfRule type="expression" dxfId="830" priority="88">
      <formula>IF(AND(AU303&gt;=0, RIGHT(TEXT(AU303,"0.#"),1)="."),TRUE,FALSE)</formula>
    </cfRule>
    <cfRule type="expression" dxfId="829" priority="89">
      <formula>IF(AND(AU303&lt;0, RIGHT(TEXT(AU303,"0.#"),1)&lt;&gt;"."),TRUE,FALSE)</formula>
    </cfRule>
    <cfRule type="expression" dxfId="828" priority="90">
      <formula>IF(AND(AU303&lt;0, RIGHT(TEXT(AU303,"0.#"),1)="."),TRUE,FALSE)</formula>
    </cfRule>
  </conditionalFormatting>
  <conditionalFormatting sqref="AK304">
    <cfRule type="expression" dxfId="827" priority="85">
      <formula>IF(RIGHT(TEXT(AK304,"0.#"),1)=".",FALSE,TRUE)</formula>
    </cfRule>
    <cfRule type="expression" dxfId="826" priority="86">
      <formula>IF(RIGHT(TEXT(AK304,"0.#"),1)=".",TRUE,FALSE)</formula>
    </cfRule>
  </conditionalFormatting>
  <conditionalFormatting sqref="AU304:AX304">
    <cfRule type="expression" dxfId="825" priority="81">
      <formula>IF(AND(AU304&gt;=0, RIGHT(TEXT(AU304,"0.#"),1)&lt;&gt;"."),TRUE,FALSE)</formula>
    </cfRule>
    <cfRule type="expression" dxfId="824" priority="82">
      <formula>IF(AND(AU304&gt;=0, RIGHT(TEXT(AU304,"0.#"),1)="."),TRUE,FALSE)</formula>
    </cfRule>
    <cfRule type="expression" dxfId="823" priority="83">
      <formula>IF(AND(AU304&lt;0, RIGHT(TEXT(AU304,"0.#"),1)&lt;&gt;"."),TRUE,FALSE)</formula>
    </cfRule>
    <cfRule type="expression" dxfId="822" priority="84">
      <formula>IF(AND(AU304&lt;0, RIGHT(TEXT(AU304,"0.#"),1)="."),TRUE,FALSE)</formula>
    </cfRule>
  </conditionalFormatting>
  <conditionalFormatting sqref="AK305">
    <cfRule type="expression" dxfId="821" priority="79">
      <formula>IF(RIGHT(TEXT(AK305,"0.#"),1)=".",FALSE,TRUE)</formula>
    </cfRule>
    <cfRule type="expression" dxfId="820" priority="80">
      <formula>IF(RIGHT(TEXT(AK305,"0.#"),1)=".",TRUE,FALSE)</formula>
    </cfRule>
  </conditionalFormatting>
  <conditionalFormatting sqref="AU305:AX305">
    <cfRule type="expression" dxfId="819" priority="75">
      <formula>IF(AND(AU305&gt;=0, RIGHT(TEXT(AU305,"0.#"),1)&lt;&gt;"."),TRUE,FALSE)</formula>
    </cfRule>
    <cfRule type="expression" dxfId="818" priority="76">
      <formula>IF(AND(AU305&gt;=0, RIGHT(TEXT(AU305,"0.#"),1)="."),TRUE,FALSE)</formula>
    </cfRule>
    <cfRule type="expression" dxfId="817" priority="77">
      <formula>IF(AND(AU305&lt;0, RIGHT(TEXT(AU305,"0.#"),1)&lt;&gt;"."),TRUE,FALSE)</formula>
    </cfRule>
    <cfRule type="expression" dxfId="816" priority="78">
      <formula>IF(AND(AU305&lt;0, RIGHT(TEXT(AU305,"0.#"),1)="."),TRUE,FALSE)</formula>
    </cfRule>
  </conditionalFormatting>
  <conditionalFormatting sqref="AK309">
    <cfRule type="expression" dxfId="815" priority="73">
      <formula>IF(RIGHT(TEXT(AK309,"0.#"),1)=".",FALSE,TRUE)</formula>
    </cfRule>
    <cfRule type="expression" dxfId="814" priority="74">
      <formula>IF(RIGHT(TEXT(AK309,"0.#"),1)=".",TRUE,FALSE)</formula>
    </cfRule>
  </conditionalFormatting>
  <conditionalFormatting sqref="AU309:AX309">
    <cfRule type="expression" dxfId="813" priority="69">
      <formula>IF(AND(AU309&gt;=0, RIGHT(TEXT(AU309,"0.#"),1)&lt;&gt;"."),TRUE,FALSE)</formula>
    </cfRule>
    <cfRule type="expression" dxfId="812" priority="70">
      <formula>IF(AND(AU309&gt;=0, RIGHT(TEXT(AU309,"0.#"),1)="."),TRUE,FALSE)</formula>
    </cfRule>
    <cfRule type="expression" dxfId="811" priority="71">
      <formula>IF(AND(AU309&lt;0, RIGHT(TEXT(AU309,"0.#"),1)&lt;&gt;"."),TRUE,FALSE)</formula>
    </cfRule>
    <cfRule type="expression" dxfId="810" priority="72">
      <formula>IF(AND(AU309&lt;0, RIGHT(TEXT(AU309,"0.#"),1)="."),TRUE,FALSE)</formula>
    </cfRule>
  </conditionalFormatting>
  <conditionalFormatting sqref="AK307">
    <cfRule type="expression" dxfId="809" priority="67">
      <formula>IF(RIGHT(TEXT(AK307,"0.#"),1)=".",FALSE,TRUE)</formula>
    </cfRule>
    <cfRule type="expression" dxfId="808" priority="68">
      <formula>IF(RIGHT(TEXT(AK307,"0.#"),1)=".",TRUE,FALSE)</formula>
    </cfRule>
  </conditionalFormatting>
  <conditionalFormatting sqref="AU307:AX307">
    <cfRule type="expression" dxfId="807" priority="63">
      <formula>IF(AND(AU307&gt;=0, RIGHT(TEXT(AU307,"0.#"),1)&lt;&gt;"."),TRUE,FALSE)</formula>
    </cfRule>
    <cfRule type="expression" dxfId="806" priority="64">
      <formula>IF(AND(AU307&gt;=0, RIGHT(TEXT(AU307,"0.#"),1)="."),TRUE,FALSE)</formula>
    </cfRule>
    <cfRule type="expression" dxfId="805" priority="65">
      <formula>IF(AND(AU307&lt;0, RIGHT(TEXT(AU307,"0.#"),1)&lt;&gt;"."),TRUE,FALSE)</formula>
    </cfRule>
    <cfRule type="expression" dxfId="804" priority="66">
      <formula>IF(AND(AU307&lt;0, RIGHT(TEXT(AU307,"0.#"),1)="."),TRUE,FALSE)</formula>
    </cfRule>
  </conditionalFormatting>
  <conditionalFormatting sqref="AK308">
    <cfRule type="expression" dxfId="803" priority="61">
      <formula>IF(RIGHT(TEXT(AK308,"0.#"),1)=".",FALSE,TRUE)</formula>
    </cfRule>
    <cfRule type="expression" dxfId="802" priority="62">
      <formula>IF(RIGHT(TEXT(AK308,"0.#"),1)=".",TRUE,FALSE)</formula>
    </cfRule>
  </conditionalFormatting>
  <conditionalFormatting sqref="AU308:AX308">
    <cfRule type="expression" dxfId="801" priority="57">
      <formula>IF(AND(AU308&gt;=0, RIGHT(TEXT(AU308,"0.#"),1)&lt;&gt;"."),TRUE,FALSE)</formula>
    </cfRule>
    <cfRule type="expression" dxfId="800" priority="58">
      <formula>IF(AND(AU308&gt;=0, RIGHT(TEXT(AU308,"0.#"),1)="."),TRUE,FALSE)</formula>
    </cfRule>
    <cfRule type="expression" dxfId="799" priority="59">
      <formula>IF(AND(AU308&lt;0, RIGHT(TEXT(AU308,"0.#"),1)&lt;&gt;"."),TRUE,FALSE)</formula>
    </cfRule>
    <cfRule type="expression" dxfId="798" priority="60">
      <formula>IF(AND(AU308&lt;0, RIGHT(TEXT(AU308,"0.#"),1)="."),TRUE,FALSE)</formula>
    </cfRule>
  </conditionalFormatting>
  <conditionalFormatting sqref="Y201">
    <cfRule type="expression" dxfId="797" priority="55">
      <formula>IF(RIGHT(TEXT(Y201,"0.#"),1)=".",FALSE,TRUE)</formula>
    </cfRule>
    <cfRule type="expression" dxfId="796" priority="56">
      <formula>IF(RIGHT(TEXT(Y201,"0.#"),1)=".",TRUE,FALSE)</formula>
    </cfRule>
  </conditionalFormatting>
  <conditionalFormatting sqref="Y200">
    <cfRule type="expression" dxfId="795" priority="53">
      <formula>IF(RIGHT(TEXT(Y200,"0.#"),1)=".",FALSE,TRUE)</formula>
    </cfRule>
    <cfRule type="expression" dxfId="794" priority="54">
      <formula>IF(RIGHT(TEXT(Y200,"0.#"),1)=".",TRUE,FALSE)</formula>
    </cfRule>
  </conditionalFormatting>
  <conditionalFormatting sqref="Y199">
    <cfRule type="expression" dxfId="793" priority="51">
      <formula>IF(RIGHT(TEXT(Y199,"0.#"),1)=".",FALSE,TRUE)</formula>
    </cfRule>
    <cfRule type="expression" dxfId="792" priority="52">
      <formula>IF(RIGHT(TEXT(Y199,"0.#"),1)=".",TRUE,FALSE)</formula>
    </cfRule>
  </conditionalFormatting>
  <conditionalFormatting sqref="Y197">
    <cfRule type="expression" dxfId="791" priority="49">
      <formula>IF(RIGHT(TEXT(Y197,"0.#"),1)=".",FALSE,TRUE)</formula>
    </cfRule>
    <cfRule type="expression" dxfId="790" priority="50">
      <formula>IF(RIGHT(TEXT(Y197,"0.#"),1)=".",TRUE,FALSE)</formula>
    </cfRule>
  </conditionalFormatting>
  <conditionalFormatting sqref="Y198">
    <cfRule type="expression" dxfId="789" priority="47">
      <formula>IF(RIGHT(TEXT(Y198,"0.#"),1)=".",FALSE,TRUE)</formula>
    </cfRule>
    <cfRule type="expression" dxfId="788" priority="48">
      <formula>IF(RIGHT(TEXT(Y198,"0.#"),1)=".",TRUE,FALSE)</formula>
    </cfRule>
  </conditionalFormatting>
  <conditionalFormatting sqref="Y214">
    <cfRule type="expression" dxfId="787" priority="45">
      <formula>IF(RIGHT(TEXT(Y214,"0.#"),1)=".",FALSE,TRUE)</formula>
    </cfRule>
    <cfRule type="expression" dxfId="786" priority="46">
      <formula>IF(RIGHT(TEXT(Y214,"0.#"),1)=".",TRUE,FALSE)</formula>
    </cfRule>
  </conditionalFormatting>
  <conditionalFormatting sqref="Y210">
    <cfRule type="expression" dxfId="785" priority="43">
      <formula>IF(RIGHT(TEXT(Y210,"0.#"),1)=".",FALSE,TRUE)</formula>
    </cfRule>
    <cfRule type="expression" dxfId="784" priority="44">
      <formula>IF(RIGHT(TEXT(Y210,"0.#"),1)=".",TRUE,FALSE)</formula>
    </cfRule>
  </conditionalFormatting>
  <conditionalFormatting sqref="Y207">
    <cfRule type="expression" dxfId="783" priority="41">
      <formula>IF(RIGHT(TEXT(Y207,"0.#"),1)=".",FALSE,TRUE)</formula>
    </cfRule>
    <cfRule type="expression" dxfId="782" priority="42">
      <formula>IF(RIGHT(TEXT(Y207,"0.#"),1)=".",TRUE,FALSE)</formula>
    </cfRule>
  </conditionalFormatting>
  <conditionalFormatting sqref="Y224">
    <cfRule type="expression" dxfId="781" priority="39">
      <formula>IF(RIGHT(TEXT(Y224,"0.#"),1)=".",FALSE,TRUE)</formula>
    </cfRule>
    <cfRule type="expression" dxfId="780" priority="40">
      <formula>IF(RIGHT(TEXT(Y224,"0.#"),1)=".",TRUE,FALSE)</formula>
    </cfRule>
  </conditionalFormatting>
  <conditionalFormatting sqref="Y222">
    <cfRule type="expression" dxfId="779" priority="37">
      <formula>IF(RIGHT(TEXT(Y222,"0.#"),1)=".",FALSE,TRUE)</formula>
    </cfRule>
    <cfRule type="expression" dxfId="778" priority="38">
      <formula>IF(RIGHT(TEXT(Y222,"0.#"),1)=".",TRUE,FALSE)</formula>
    </cfRule>
  </conditionalFormatting>
  <conditionalFormatting sqref="Y223">
    <cfRule type="expression" dxfId="777" priority="35">
      <formula>IF(RIGHT(TEXT(Y223,"0.#"),1)=".",FALSE,TRUE)</formula>
    </cfRule>
    <cfRule type="expression" dxfId="776" priority="36">
      <formula>IF(RIGHT(TEXT(Y223,"0.#"),1)=".",TRUE,FALSE)</formula>
    </cfRule>
  </conditionalFormatting>
  <conditionalFormatting sqref="AU187">
    <cfRule type="expression" dxfId="775" priority="33">
      <formula>IF(RIGHT(TEXT(AU187,"0.#"),1)=".",FALSE,TRUE)</formula>
    </cfRule>
    <cfRule type="expression" dxfId="774" priority="34">
      <formula>IF(RIGHT(TEXT(AU187,"0.#"),1)=".",TRUE,FALSE)</formula>
    </cfRule>
  </conditionalFormatting>
  <conditionalFormatting sqref="AU188">
    <cfRule type="expression" dxfId="773" priority="31">
      <formula>IF(RIGHT(TEXT(AU188,"0.#"),1)=".",FALSE,TRUE)</formula>
    </cfRule>
    <cfRule type="expression" dxfId="772" priority="32">
      <formula>IF(RIGHT(TEXT(AU188,"0.#"),1)=".",TRUE,FALSE)</formula>
    </cfRule>
  </conditionalFormatting>
  <conditionalFormatting sqref="AU189">
    <cfRule type="expression" dxfId="771" priority="29">
      <formula>IF(RIGHT(TEXT(AU189,"0.#"),1)=".",FALSE,TRUE)</formula>
    </cfRule>
    <cfRule type="expression" dxfId="770" priority="30">
      <formula>IF(RIGHT(TEXT(AU189,"0.#"),1)=".",TRUE,FALSE)</formula>
    </cfRule>
  </conditionalFormatting>
  <conditionalFormatting sqref="AU181">
    <cfRule type="expression" dxfId="769" priority="27">
      <formula>IF(RIGHT(TEXT(AU181,"0.#"),1)=".",FALSE,TRUE)</formula>
    </cfRule>
    <cfRule type="expression" dxfId="768" priority="28">
      <formula>IF(RIGHT(TEXT(AU181,"0.#"),1)=".",TRUE,FALSE)</formula>
    </cfRule>
  </conditionalFormatting>
  <conditionalFormatting sqref="AU182">
    <cfRule type="expression" dxfId="767" priority="25">
      <formula>IF(RIGHT(TEXT(AU182,"0.#"),1)=".",FALSE,TRUE)</formula>
    </cfRule>
    <cfRule type="expression" dxfId="766" priority="26">
      <formula>IF(RIGHT(TEXT(AU182,"0.#"),1)=".",TRUE,FALSE)</formula>
    </cfRule>
  </conditionalFormatting>
  <conditionalFormatting sqref="AU183">
    <cfRule type="expression" dxfId="765" priority="23">
      <formula>IF(RIGHT(TEXT(AU183,"0.#"),1)=".",FALSE,TRUE)</formula>
    </cfRule>
    <cfRule type="expression" dxfId="764" priority="24">
      <formula>IF(RIGHT(TEXT(AU183,"0.#"),1)=".",TRUE,FALSE)</formula>
    </cfRule>
  </conditionalFormatting>
  <conditionalFormatting sqref="AU207">
    <cfRule type="expression" dxfId="763" priority="17">
      <formula>IF(RIGHT(TEXT(AU207,"0.#"),1)=".",FALSE,TRUE)</formula>
    </cfRule>
    <cfRule type="expression" dxfId="762" priority="18">
      <formula>IF(RIGHT(TEXT(AU207,"0.#"),1)=".",TRUE,FALSE)</formula>
    </cfRule>
  </conditionalFormatting>
  <conditionalFormatting sqref="AU212">
    <cfRule type="expression" dxfId="761" priority="15">
      <formula>IF(RIGHT(TEXT(AU212,"0.#"),1)=".",FALSE,TRUE)</formula>
    </cfRule>
    <cfRule type="expression" dxfId="760" priority="16">
      <formula>IF(RIGHT(TEXT(AU212,"0.#"),1)=".",TRUE,FALSE)</formula>
    </cfRule>
  </conditionalFormatting>
  <conditionalFormatting sqref="AU208">
    <cfRule type="expression" dxfId="759" priority="13">
      <formula>IF(RIGHT(TEXT(AU208,"0.#"),1)=".",FALSE,TRUE)</formula>
    </cfRule>
    <cfRule type="expression" dxfId="758" priority="14">
      <formula>IF(RIGHT(TEXT(AU208,"0.#"),1)=".",TRUE,FALSE)</formula>
    </cfRule>
  </conditionalFormatting>
  <conditionalFormatting sqref="AU209">
    <cfRule type="expression" dxfId="757" priority="11">
      <formula>IF(RIGHT(TEXT(AU209,"0.#"),1)=".",FALSE,TRUE)</formula>
    </cfRule>
    <cfRule type="expression" dxfId="756" priority="12">
      <formula>IF(RIGHT(TEXT(AU209,"0.#"),1)=".",TRUE,FALSE)</formula>
    </cfRule>
  </conditionalFormatting>
  <conditionalFormatting sqref="AU211">
    <cfRule type="expression" dxfId="755" priority="9">
      <formula>IF(RIGHT(TEXT(AU211,"0.#"),1)=".",FALSE,TRUE)</formula>
    </cfRule>
    <cfRule type="expression" dxfId="754" priority="10">
      <formula>IF(RIGHT(TEXT(AU211,"0.#"),1)=".",TRUE,FALSE)</formula>
    </cfRule>
  </conditionalFormatting>
  <conditionalFormatting sqref="AU210">
    <cfRule type="expression" dxfId="753" priority="7">
      <formula>IF(RIGHT(TEXT(AU210,"0.#"),1)=".",FALSE,TRUE)</formula>
    </cfRule>
    <cfRule type="expression" dxfId="752" priority="8">
      <formula>IF(RIGHT(TEXT(AU210,"0.#"),1)=".",TRUE,FALSE)</formula>
    </cfRule>
  </conditionalFormatting>
  <conditionalFormatting sqref="AU206">
    <cfRule type="expression" dxfId="751" priority="5">
      <formula>IF(RIGHT(TEXT(AU206,"0.#"),1)=".",FALSE,TRUE)</formula>
    </cfRule>
    <cfRule type="expression" dxfId="750" priority="6">
      <formula>IF(RIGHT(TEXT(AU206,"0.#"),1)=".",TRUE,FALSE)</formula>
    </cfRule>
  </conditionalFormatting>
  <conditionalFormatting sqref="AE23:AI23">
    <cfRule type="expression" dxfId="749" priority="3">
      <formula>IF(RIGHT(TEXT(AE23,"0.#"),1)=".",FALSE,TRUE)</formula>
    </cfRule>
    <cfRule type="expression" dxfId="748" priority="4">
      <formula>IF(RIGHT(TEXT(AE23,"0.#"),1)=".",TRUE,FALSE)</formula>
    </cfRule>
  </conditionalFormatting>
  <conditionalFormatting sqref="AJ23:AS23">
    <cfRule type="expression" dxfId="747" priority="1">
      <formula>IF(RIGHT(TEXT(AJ23,"0.#"),1)=".",FALSE,TRUE)</formula>
    </cfRule>
    <cfRule type="expression" dxfId="746"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105" max="16383" man="1"/>
    <brk id="127" max="16383" man="1"/>
    <brk id="138" max="16383" man="1"/>
    <brk id="190"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104775</xdr:rowOff>
                  </from>
                  <to>
                    <xdr:col>44</xdr:col>
                    <xdr:colOff>114300</xdr:colOff>
                    <xdr:row>229</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310</xdr:row>
                    <xdr:rowOff>19050</xdr:rowOff>
                  </from>
                  <to>
                    <xdr:col>44</xdr:col>
                    <xdr:colOff>114300</xdr:colOff>
                    <xdr:row>310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211"/>
      <c r="Z2" s="86"/>
      <c r="AA2" s="87"/>
      <c r="AB2" s="291" t="s">
        <v>12</v>
      </c>
      <c r="AC2" s="292"/>
      <c r="AD2" s="293"/>
      <c r="AE2" s="297" t="s">
        <v>69</v>
      </c>
      <c r="AF2" s="298"/>
      <c r="AG2" s="298"/>
      <c r="AH2" s="298"/>
      <c r="AI2" s="299"/>
      <c r="AJ2" s="297" t="s">
        <v>70</v>
      </c>
      <c r="AK2" s="298"/>
      <c r="AL2" s="298"/>
      <c r="AM2" s="298"/>
      <c r="AN2" s="299"/>
      <c r="AO2" s="297" t="s">
        <v>71</v>
      </c>
      <c r="AP2" s="298"/>
      <c r="AQ2" s="298"/>
      <c r="AR2" s="298"/>
      <c r="AS2" s="299"/>
      <c r="AT2" s="265" t="s">
        <v>303</v>
      </c>
      <c r="AU2" s="266"/>
      <c r="AV2" s="266"/>
      <c r="AW2" s="266"/>
      <c r="AX2" s="267"/>
    </row>
    <row r="3" spans="1:50" ht="18.75" customHeight="1" x14ac:dyDescent="0.15">
      <c r="A3" s="217"/>
      <c r="B3" s="218"/>
      <c r="C3" s="218"/>
      <c r="D3" s="218"/>
      <c r="E3" s="218"/>
      <c r="F3" s="219"/>
      <c r="G3" s="227"/>
      <c r="H3" s="112"/>
      <c r="I3" s="112"/>
      <c r="J3" s="112"/>
      <c r="K3" s="112"/>
      <c r="L3" s="112"/>
      <c r="M3" s="112"/>
      <c r="N3" s="112"/>
      <c r="O3" s="228"/>
      <c r="P3" s="245"/>
      <c r="Q3" s="112"/>
      <c r="R3" s="112"/>
      <c r="S3" s="112"/>
      <c r="T3" s="112"/>
      <c r="U3" s="112"/>
      <c r="V3" s="112"/>
      <c r="W3" s="112"/>
      <c r="X3" s="228"/>
      <c r="Y3" s="294"/>
      <c r="Z3" s="295"/>
      <c r="AA3" s="296"/>
      <c r="AB3" s="143"/>
      <c r="AC3" s="138"/>
      <c r="AD3" s="139"/>
      <c r="AE3" s="144"/>
      <c r="AF3" s="137"/>
      <c r="AG3" s="137"/>
      <c r="AH3" s="137"/>
      <c r="AI3" s="300"/>
      <c r="AJ3" s="144"/>
      <c r="AK3" s="137"/>
      <c r="AL3" s="137"/>
      <c r="AM3" s="137"/>
      <c r="AN3" s="300"/>
      <c r="AO3" s="144"/>
      <c r="AP3" s="137"/>
      <c r="AQ3" s="137"/>
      <c r="AR3" s="137"/>
      <c r="AS3" s="300"/>
      <c r="AT3" s="67"/>
      <c r="AU3" s="114"/>
      <c r="AV3" s="114"/>
      <c r="AW3" s="112" t="s">
        <v>455</v>
      </c>
      <c r="AX3" s="113"/>
    </row>
    <row r="4" spans="1:50" ht="22.5" customHeight="1" x14ac:dyDescent="0.15">
      <c r="A4" s="220"/>
      <c r="B4" s="218"/>
      <c r="C4" s="218"/>
      <c r="D4" s="218"/>
      <c r="E4" s="218"/>
      <c r="F4" s="219"/>
      <c r="G4" s="319"/>
      <c r="H4" s="280"/>
      <c r="I4" s="280"/>
      <c r="J4" s="280"/>
      <c r="K4" s="280"/>
      <c r="L4" s="280"/>
      <c r="M4" s="280"/>
      <c r="N4" s="280"/>
      <c r="O4" s="281"/>
      <c r="P4" s="258"/>
      <c r="Q4" s="213"/>
      <c r="R4" s="213"/>
      <c r="S4" s="213"/>
      <c r="T4" s="213"/>
      <c r="U4" s="213"/>
      <c r="V4" s="213"/>
      <c r="W4" s="213"/>
      <c r="X4" s="214"/>
      <c r="Y4" s="285" t="s">
        <v>14</v>
      </c>
      <c r="Z4" s="286"/>
      <c r="AA4" s="287"/>
      <c r="AB4" s="678"/>
      <c r="AC4" s="288"/>
      <c r="AD4" s="288"/>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82"/>
      <c r="H5" s="283"/>
      <c r="I5" s="283"/>
      <c r="J5" s="283"/>
      <c r="K5" s="283"/>
      <c r="L5" s="283"/>
      <c r="M5" s="283"/>
      <c r="N5" s="283"/>
      <c r="O5" s="284"/>
      <c r="P5" s="270"/>
      <c r="Q5" s="270"/>
      <c r="R5" s="270"/>
      <c r="S5" s="270"/>
      <c r="T5" s="270"/>
      <c r="U5" s="270"/>
      <c r="V5" s="270"/>
      <c r="W5" s="270"/>
      <c r="X5" s="271"/>
      <c r="Y5" s="179" t="s">
        <v>65</v>
      </c>
      <c r="Z5" s="125"/>
      <c r="AA5" s="175"/>
      <c r="AB5" s="333"/>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56"/>
      <c r="B6" s="657"/>
      <c r="C6" s="657"/>
      <c r="D6" s="657"/>
      <c r="E6" s="657"/>
      <c r="F6" s="658"/>
      <c r="G6" s="320"/>
      <c r="H6" s="321"/>
      <c r="I6" s="321"/>
      <c r="J6" s="321"/>
      <c r="K6" s="321"/>
      <c r="L6" s="321"/>
      <c r="M6" s="321"/>
      <c r="N6" s="321"/>
      <c r="O6" s="322"/>
      <c r="P6" s="215"/>
      <c r="Q6" s="215"/>
      <c r="R6" s="215"/>
      <c r="S6" s="215"/>
      <c r="T6" s="215"/>
      <c r="U6" s="215"/>
      <c r="V6" s="215"/>
      <c r="W6" s="215"/>
      <c r="X6" s="216"/>
      <c r="Y6" s="124" t="s">
        <v>15</v>
      </c>
      <c r="Z6" s="125"/>
      <c r="AA6" s="175"/>
      <c r="AB6" s="684" t="s">
        <v>456</v>
      </c>
      <c r="AC6" s="290"/>
      <c r="AD6" s="290"/>
      <c r="AE6" s="93"/>
      <c r="AF6" s="94"/>
      <c r="AG6" s="94"/>
      <c r="AH6" s="94"/>
      <c r="AI6" s="95"/>
      <c r="AJ6" s="93"/>
      <c r="AK6" s="94"/>
      <c r="AL6" s="94"/>
      <c r="AM6" s="94"/>
      <c r="AN6" s="95"/>
      <c r="AO6" s="93"/>
      <c r="AP6" s="94"/>
      <c r="AQ6" s="94"/>
      <c r="AR6" s="94"/>
      <c r="AS6" s="95"/>
      <c r="AT6" s="276"/>
      <c r="AU6" s="277"/>
      <c r="AV6" s="277"/>
      <c r="AW6" s="277"/>
      <c r="AX6" s="278"/>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211"/>
      <c r="Z7" s="86"/>
      <c r="AA7" s="87"/>
      <c r="AB7" s="291" t="s">
        <v>12</v>
      </c>
      <c r="AC7" s="292"/>
      <c r="AD7" s="293"/>
      <c r="AE7" s="297" t="s">
        <v>69</v>
      </c>
      <c r="AF7" s="298"/>
      <c r="AG7" s="298"/>
      <c r="AH7" s="298"/>
      <c r="AI7" s="299"/>
      <c r="AJ7" s="297" t="s">
        <v>70</v>
      </c>
      <c r="AK7" s="298"/>
      <c r="AL7" s="298"/>
      <c r="AM7" s="298"/>
      <c r="AN7" s="299"/>
      <c r="AO7" s="297" t="s">
        <v>71</v>
      </c>
      <c r="AP7" s="298"/>
      <c r="AQ7" s="298"/>
      <c r="AR7" s="298"/>
      <c r="AS7" s="299"/>
      <c r="AT7" s="265" t="s">
        <v>303</v>
      </c>
      <c r="AU7" s="266"/>
      <c r="AV7" s="266"/>
      <c r="AW7" s="266"/>
      <c r="AX7" s="267"/>
    </row>
    <row r="8" spans="1:50" ht="18.75" customHeight="1" x14ac:dyDescent="0.15">
      <c r="A8" s="217"/>
      <c r="B8" s="218"/>
      <c r="C8" s="218"/>
      <c r="D8" s="218"/>
      <c r="E8" s="218"/>
      <c r="F8" s="219"/>
      <c r="G8" s="227"/>
      <c r="H8" s="112"/>
      <c r="I8" s="112"/>
      <c r="J8" s="112"/>
      <c r="K8" s="112"/>
      <c r="L8" s="112"/>
      <c r="M8" s="112"/>
      <c r="N8" s="112"/>
      <c r="O8" s="228"/>
      <c r="P8" s="245"/>
      <c r="Q8" s="112"/>
      <c r="R8" s="112"/>
      <c r="S8" s="112"/>
      <c r="T8" s="112"/>
      <c r="U8" s="112"/>
      <c r="V8" s="112"/>
      <c r="W8" s="112"/>
      <c r="X8" s="228"/>
      <c r="Y8" s="294"/>
      <c r="Z8" s="295"/>
      <c r="AA8" s="296"/>
      <c r="AB8" s="143"/>
      <c r="AC8" s="138"/>
      <c r="AD8" s="139"/>
      <c r="AE8" s="144"/>
      <c r="AF8" s="137"/>
      <c r="AG8" s="137"/>
      <c r="AH8" s="137"/>
      <c r="AI8" s="300"/>
      <c r="AJ8" s="144"/>
      <c r="AK8" s="137"/>
      <c r="AL8" s="137"/>
      <c r="AM8" s="137"/>
      <c r="AN8" s="300"/>
      <c r="AO8" s="144"/>
      <c r="AP8" s="137"/>
      <c r="AQ8" s="137"/>
      <c r="AR8" s="137"/>
      <c r="AS8" s="300"/>
      <c r="AT8" s="67"/>
      <c r="AU8" s="114"/>
      <c r="AV8" s="114"/>
      <c r="AW8" s="112" t="s">
        <v>360</v>
      </c>
      <c r="AX8" s="113"/>
    </row>
    <row r="9" spans="1:50" ht="22.5" customHeight="1" x14ac:dyDescent="0.15">
      <c r="A9" s="220"/>
      <c r="B9" s="218"/>
      <c r="C9" s="218"/>
      <c r="D9" s="218"/>
      <c r="E9" s="218"/>
      <c r="F9" s="219"/>
      <c r="G9" s="319"/>
      <c r="H9" s="280"/>
      <c r="I9" s="280"/>
      <c r="J9" s="280"/>
      <c r="K9" s="280"/>
      <c r="L9" s="280"/>
      <c r="M9" s="280"/>
      <c r="N9" s="280"/>
      <c r="O9" s="281"/>
      <c r="P9" s="258"/>
      <c r="Q9" s="213"/>
      <c r="R9" s="213"/>
      <c r="S9" s="213"/>
      <c r="T9" s="213"/>
      <c r="U9" s="213"/>
      <c r="V9" s="213"/>
      <c r="W9" s="213"/>
      <c r="X9" s="214"/>
      <c r="Y9" s="285" t="s">
        <v>14</v>
      </c>
      <c r="Z9" s="286"/>
      <c r="AA9" s="287"/>
      <c r="AB9" s="678"/>
      <c r="AC9" s="288"/>
      <c r="AD9" s="288"/>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82"/>
      <c r="H10" s="283"/>
      <c r="I10" s="283"/>
      <c r="J10" s="283"/>
      <c r="K10" s="283"/>
      <c r="L10" s="283"/>
      <c r="M10" s="283"/>
      <c r="N10" s="283"/>
      <c r="O10" s="284"/>
      <c r="P10" s="270"/>
      <c r="Q10" s="270"/>
      <c r="R10" s="270"/>
      <c r="S10" s="270"/>
      <c r="T10" s="270"/>
      <c r="U10" s="270"/>
      <c r="V10" s="270"/>
      <c r="W10" s="270"/>
      <c r="X10" s="271"/>
      <c r="Y10" s="179" t="s">
        <v>65</v>
      </c>
      <c r="Z10" s="125"/>
      <c r="AA10" s="175"/>
      <c r="AB10" s="333"/>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56"/>
      <c r="B11" s="657"/>
      <c r="C11" s="657"/>
      <c r="D11" s="657"/>
      <c r="E11" s="657"/>
      <c r="F11" s="658"/>
      <c r="G11" s="320"/>
      <c r="H11" s="321"/>
      <c r="I11" s="321"/>
      <c r="J11" s="321"/>
      <c r="K11" s="321"/>
      <c r="L11" s="321"/>
      <c r="M11" s="321"/>
      <c r="N11" s="321"/>
      <c r="O11" s="322"/>
      <c r="P11" s="215"/>
      <c r="Q11" s="215"/>
      <c r="R11" s="215"/>
      <c r="S11" s="215"/>
      <c r="T11" s="215"/>
      <c r="U11" s="215"/>
      <c r="V11" s="215"/>
      <c r="W11" s="215"/>
      <c r="X11" s="216"/>
      <c r="Y11" s="124" t="s">
        <v>15</v>
      </c>
      <c r="Z11" s="125"/>
      <c r="AA11" s="175"/>
      <c r="AB11" s="684" t="s">
        <v>16</v>
      </c>
      <c r="AC11" s="290"/>
      <c r="AD11" s="290"/>
      <c r="AE11" s="93"/>
      <c r="AF11" s="94"/>
      <c r="AG11" s="94"/>
      <c r="AH11" s="94"/>
      <c r="AI11" s="95"/>
      <c r="AJ11" s="93"/>
      <c r="AK11" s="94"/>
      <c r="AL11" s="94"/>
      <c r="AM11" s="94"/>
      <c r="AN11" s="95"/>
      <c r="AO11" s="93"/>
      <c r="AP11" s="94"/>
      <c r="AQ11" s="94"/>
      <c r="AR11" s="94"/>
      <c r="AS11" s="95"/>
      <c r="AT11" s="276"/>
      <c r="AU11" s="277"/>
      <c r="AV11" s="277"/>
      <c r="AW11" s="277"/>
      <c r="AX11" s="278"/>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211"/>
      <c r="Z12" s="86"/>
      <c r="AA12" s="87"/>
      <c r="AB12" s="291" t="s">
        <v>12</v>
      </c>
      <c r="AC12" s="292"/>
      <c r="AD12" s="293"/>
      <c r="AE12" s="297" t="s">
        <v>69</v>
      </c>
      <c r="AF12" s="298"/>
      <c r="AG12" s="298"/>
      <c r="AH12" s="298"/>
      <c r="AI12" s="299"/>
      <c r="AJ12" s="297" t="s">
        <v>70</v>
      </c>
      <c r="AK12" s="298"/>
      <c r="AL12" s="298"/>
      <c r="AM12" s="298"/>
      <c r="AN12" s="299"/>
      <c r="AO12" s="297" t="s">
        <v>71</v>
      </c>
      <c r="AP12" s="298"/>
      <c r="AQ12" s="298"/>
      <c r="AR12" s="298"/>
      <c r="AS12" s="299"/>
      <c r="AT12" s="265" t="s">
        <v>303</v>
      </c>
      <c r="AU12" s="266"/>
      <c r="AV12" s="266"/>
      <c r="AW12" s="266"/>
      <c r="AX12" s="267"/>
    </row>
    <row r="13" spans="1:50" ht="18.75" customHeight="1" x14ac:dyDescent="0.15">
      <c r="A13" s="217"/>
      <c r="B13" s="218"/>
      <c r="C13" s="218"/>
      <c r="D13" s="218"/>
      <c r="E13" s="218"/>
      <c r="F13" s="219"/>
      <c r="G13" s="227"/>
      <c r="H13" s="112"/>
      <c r="I13" s="112"/>
      <c r="J13" s="112"/>
      <c r="K13" s="112"/>
      <c r="L13" s="112"/>
      <c r="M13" s="112"/>
      <c r="N13" s="112"/>
      <c r="O13" s="228"/>
      <c r="P13" s="245"/>
      <c r="Q13" s="112"/>
      <c r="R13" s="112"/>
      <c r="S13" s="112"/>
      <c r="T13" s="112"/>
      <c r="U13" s="112"/>
      <c r="V13" s="112"/>
      <c r="W13" s="112"/>
      <c r="X13" s="228"/>
      <c r="Y13" s="294"/>
      <c r="Z13" s="295"/>
      <c r="AA13" s="296"/>
      <c r="AB13" s="143"/>
      <c r="AC13" s="138"/>
      <c r="AD13" s="139"/>
      <c r="AE13" s="144"/>
      <c r="AF13" s="137"/>
      <c r="AG13" s="137"/>
      <c r="AH13" s="137"/>
      <c r="AI13" s="300"/>
      <c r="AJ13" s="144"/>
      <c r="AK13" s="137"/>
      <c r="AL13" s="137"/>
      <c r="AM13" s="137"/>
      <c r="AN13" s="300"/>
      <c r="AO13" s="144"/>
      <c r="AP13" s="137"/>
      <c r="AQ13" s="137"/>
      <c r="AR13" s="137"/>
      <c r="AS13" s="300"/>
      <c r="AT13" s="67"/>
      <c r="AU13" s="114"/>
      <c r="AV13" s="114"/>
      <c r="AW13" s="112" t="s">
        <v>360</v>
      </c>
      <c r="AX13" s="113"/>
    </row>
    <row r="14" spans="1:50" ht="22.5" customHeight="1" x14ac:dyDescent="0.15">
      <c r="A14" s="220"/>
      <c r="B14" s="218"/>
      <c r="C14" s="218"/>
      <c r="D14" s="218"/>
      <c r="E14" s="218"/>
      <c r="F14" s="219"/>
      <c r="G14" s="319"/>
      <c r="H14" s="280"/>
      <c r="I14" s="280"/>
      <c r="J14" s="280"/>
      <c r="K14" s="280"/>
      <c r="L14" s="280"/>
      <c r="M14" s="280"/>
      <c r="N14" s="280"/>
      <c r="O14" s="281"/>
      <c r="P14" s="258"/>
      <c r="Q14" s="213"/>
      <c r="R14" s="213"/>
      <c r="S14" s="213"/>
      <c r="T14" s="213"/>
      <c r="U14" s="213"/>
      <c r="V14" s="213"/>
      <c r="W14" s="213"/>
      <c r="X14" s="214"/>
      <c r="Y14" s="285" t="s">
        <v>14</v>
      </c>
      <c r="Z14" s="286"/>
      <c r="AA14" s="287"/>
      <c r="AB14" s="678"/>
      <c r="AC14" s="288"/>
      <c r="AD14" s="288"/>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82"/>
      <c r="H15" s="283"/>
      <c r="I15" s="283"/>
      <c r="J15" s="283"/>
      <c r="K15" s="283"/>
      <c r="L15" s="283"/>
      <c r="M15" s="283"/>
      <c r="N15" s="283"/>
      <c r="O15" s="284"/>
      <c r="P15" s="270"/>
      <c r="Q15" s="270"/>
      <c r="R15" s="270"/>
      <c r="S15" s="270"/>
      <c r="T15" s="270"/>
      <c r="U15" s="270"/>
      <c r="V15" s="270"/>
      <c r="W15" s="270"/>
      <c r="X15" s="271"/>
      <c r="Y15" s="179" t="s">
        <v>65</v>
      </c>
      <c r="Z15" s="125"/>
      <c r="AA15" s="175"/>
      <c r="AB15" s="333"/>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56"/>
      <c r="B16" s="657"/>
      <c r="C16" s="657"/>
      <c r="D16" s="657"/>
      <c r="E16" s="657"/>
      <c r="F16" s="658"/>
      <c r="G16" s="320"/>
      <c r="H16" s="321"/>
      <c r="I16" s="321"/>
      <c r="J16" s="321"/>
      <c r="K16" s="321"/>
      <c r="L16" s="321"/>
      <c r="M16" s="321"/>
      <c r="N16" s="321"/>
      <c r="O16" s="322"/>
      <c r="P16" s="215"/>
      <c r="Q16" s="215"/>
      <c r="R16" s="215"/>
      <c r="S16" s="215"/>
      <c r="T16" s="215"/>
      <c r="U16" s="215"/>
      <c r="V16" s="215"/>
      <c r="W16" s="215"/>
      <c r="X16" s="216"/>
      <c r="Y16" s="124" t="s">
        <v>15</v>
      </c>
      <c r="Z16" s="125"/>
      <c r="AA16" s="175"/>
      <c r="AB16" s="684" t="s">
        <v>16</v>
      </c>
      <c r="AC16" s="290"/>
      <c r="AD16" s="290"/>
      <c r="AE16" s="93"/>
      <c r="AF16" s="94"/>
      <c r="AG16" s="94"/>
      <c r="AH16" s="94"/>
      <c r="AI16" s="95"/>
      <c r="AJ16" s="93"/>
      <c r="AK16" s="94"/>
      <c r="AL16" s="94"/>
      <c r="AM16" s="94"/>
      <c r="AN16" s="95"/>
      <c r="AO16" s="93"/>
      <c r="AP16" s="94"/>
      <c r="AQ16" s="94"/>
      <c r="AR16" s="94"/>
      <c r="AS16" s="95"/>
      <c r="AT16" s="276"/>
      <c r="AU16" s="277"/>
      <c r="AV16" s="277"/>
      <c r="AW16" s="277"/>
      <c r="AX16" s="278"/>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211"/>
      <c r="Z17" s="86"/>
      <c r="AA17" s="87"/>
      <c r="AB17" s="291" t="s">
        <v>12</v>
      </c>
      <c r="AC17" s="292"/>
      <c r="AD17" s="293"/>
      <c r="AE17" s="297" t="s">
        <v>69</v>
      </c>
      <c r="AF17" s="298"/>
      <c r="AG17" s="298"/>
      <c r="AH17" s="298"/>
      <c r="AI17" s="299"/>
      <c r="AJ17" s="297" t="s">
        <v>70</v>
      </c>
      <c r="AK17" s="298"/>
      <c r="AL17" s="298"/>
      <c r="AM17" s="298"/>
      <c r="AN17" s="299"/>
      <c r="AO17" s="297" t="s">
        <v>71</v>
      </c>
      <c r="AP17" s="298"/>
      <c r="AQ17" s="298"/>
      <c r="AR17" s="298"/>
      <c r="AS17" s="299"/>
      <c r="AT17" s="265" t="s">
        <v>303</v>
      </c>
      <c r="AU17" s="266"/>
      <c r="AV17" s="266"/>
      <c r="AW17" s="266"/>
      <c r="AX17" s="267"/>
    </row>
    <row r="18" spans="1:50" ht="18.75" customHeight="1" x14ac:dyDescent="0.15">
      <c r="A18" s="217"/>
      <c r="B18" s="218"/>
      <c r="C18" s="218"/>
      <c r="D18" s="218"/>
      <c r="E18" s="218"/>
      <c r="F18" s="219"/>
      <c r="G18" s="227"/>
      <c r="H18" s="112"/>
      <c r="I18" s="112"/>
      <c r="J18" s="112"/>
      <c r="K18" s="112"/>
      <c r="L18" s="112"/>
      <c r="M18" s="112"/>
      <c r="N18" s="112"/>
      <c r="O18" s="228"/>
      <c r="P18" s="245"/>
      <c r="Q18" s="112"/>
      <c r="R18" s="112"/>
      <c r="S18" s="112"/>
      <c r="T18" s="112"/>
      <c r="U18" s="112"/>
      <c r="V18" s="112"/>
      <c r="W18" s="112"/>
      <c r="X18" s="228"/>
      <c r="Y18" s="294"/>
      <c r="Z18" s="295"/>
      <c r="AA18" s="296"/>
      <c r="AB18" s="143"/>
      <c r="AC18" s="138"/>
      <c r="AD18" s="139"/>
      <c r="AE18" s="144"/>
      <c r="AF18" s="137"/>
      <c r="AG18" s="137"/>
      <c r="AH18" s="137"/>
      <c r="AI18" s="300"/>
      <c r="AJ18" s="144"/>
      <c r="AK18" s="137"/>
      <c r="AL18" s="137"/>
      <c r="AM18" s="137"/>
      <c r="AN18" s="300"/>
      <c r="AO18" s="144"/>
      <c r="AP18" s="137"/>
      <c r="AQ18" s="137"/>
      <c r="AR18" s="137"/>
      <c r="AS18" s="300"/>
      <c r="AT18" s="67"/>
      <c r="AU18" s="114"/>
      <c r="AV18" s="114"/>
      <c r="AW18" s="112" t="s">
        <v>360</v>
      </c>
      <c r="AX18" s="113"/>
    </row>
    <row r="19" spans="1:50" ht="22.5" customHeight="1" x14ac:dyDescent="0.15">
      <c r="A19" s="220"/>
      <c r="B19" s="218"/>
      <c r="C19" s="218"/>
      <c r="D19" s="218"/>
      <c r="E19" s="218"/>
      <c r="F19" s="219"/>
      <c r="G19" s="319"/>
      <c r="H19" s="280"/>
      <c r="I19" s="280"/>
      <c r="J19" s="280"/>
      <c r="K19" s="280"/>
      <c r="L19" s="280"/>
      <c r="M19" s="280"/>
      <c r="N19" s="280"/>
      <c r="O19" s="281"/>
      <c r="P19" s="258"/>
      <c r="Q19" s="213"/>
      <c r="R19" s="213"/>
      <c r="S19" s="213"/>
      <c r="T19" s="213"/>
      <c r="U19" s="213"/>
      <c r="V19" s="213"/>
      <c r="W19" s="213"/>
      <c r="X19" s="214"/>
      <c r="Y19" s="285" t="s">
        <v>14</v>
      </c>
      <c r="Z19" s="286"/>
      <c r="AA19" s="287"/>
      <c r="AB19" s="678"/>
      <c r="AC19" s="288"/>
      <c r="AD19" s="288"/>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82"/>
      <c r="H20" s="283"/>
      <c r="I20" s="283"/>
      <c r="J20" s="283"/>
      <c r="K20" s="283"/>
      <c r="L20" s="283"/>
      <c r="M20" s="283"/>
      <c r="N20" s="283"/>
      <c r="O20" s="284"/>
      <c r="P20" s="270"/>
      <c r="Q20" s="270"/>
      <c r="R20" s="270"/>
      <c r="S20" s="270"/>
      <c r="T20" s="270"/>
      <c r="U20" s="270"/>
      <c r="V20" s="270"/>
      <c r="W20" s="270"/>
      <c r="X20" s="271"/>
      <c r="Y20" s="179" t="s">
        <v>65</v>
      </c>
      <c r="Z20" s="125"/>
      <c r="AA20" s="175"/>
      <c r="AB20" s="333"/>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56"/>
      <c r="B21" s="657"/>
      <c r="C21" s="657"/>
      <c r="D21" s="657"/>
      <c r="E21" s="657"/>
      <c r="F21" s="658"/>
      <c r="G21" s="320"/>
      <c r="H21" s="321"/>
      <c r="I21" s="321"/>
      <c r="J21" s="321"/>
      <c r="K21" s="321"/>
      <c r="L21" s="321"/>
      <c r="M21" s="321"/>
      <c r="N21" s="321"/>
      <c r="O21" s="322"/>
      <c r="P21" s="215"/>
      <c r="Q21" s="215"/>
      <c r="R21" s="215"/>
      <c r="S21" s="215"/>
      <c r="T21" s="215"/>
      <c r="U21" s="215"/>
      <c r="V21" s="215"/>
      <c r="W21" s="215"/>
      <c r="X21" s="216"/>
      <c r="Y21" s="124" t="s">
        <v>15</v>
      </c>
      <c r="Z21" s="125"/>
      <c r="AA21" s="175"/>
      <c r="AB21" s="684" t="s">
        <v>457</v>
      </c>
      <c r="AC21" s="290"/>
      <c r="AD21" s="290"/>
      <c r="AE21" s="93"/>
      <c r="AF21" s="94"/>
      <c r="AG21" s="94"/>
      <c r="AH21" s="94"/>
      <c r="AI21" s="95"/>
      <c r="AJ21" s="93"/>
      <c r="AK21" s="94"/>
      <c r="AL21" s="94"/>
      <c r="AM21" s="94"/>
      <c r="AN21" s="95"/>
      <c r="AO21" s="93"/>
      <c r="AP21" s="94"/>
      <c r="AQ21" s="94"/>
      <c r="AR21" s="94"/>
      <c r="AS21" s="95"/>
      <c r="AT21" s="276"/>
      <c r="AU21" s="277"/>
      <c r="AV21" s="277"/>
      <c r="AW21" s="277"/>
      <c r="AX21" s="278"/>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211"/>
      <c r="Z22" s="86"/>
      <c r="AA22" s="87"/>
      <c r="AB22" s="291" t="s">
        <v>12</v>
      </c>
      <c r="AC22" s="292"/>
      <c r="AD22" s="293"/>
      <c r="AE22" s="297" t="s">
        <v>69</v>
      </c>
      <c r="AF22" s="298"/>
      <c r="AG22" s="298"/>
      <c r="AH22" s="298"/>
      <c r="AI22" s="299"/>
      <c r="AJ22" s="297" t="s">
        <v>70</v>
      </c>
      <c r="AK22" s="298"/>
      <c r="AL22" s="298"/>
      <c r="AM22" s="298"/>
      <c r="AN22" s="299"/>
      <c r="AO22" s="297" t="s">
        <v>71</v>
      </c>
      <c r="AP22" s="298"/>
      <c r="AQ22" s="298"/>
      <c r="AR22" s="298"/>
      <c r="AS22" s="299"/>
      <c r="AT22" s="265" t="s">
        <v>303</v>
      </c>
      <c r="AU22" s="266"/>
      <c r="AV22" s="266"/>
      <c r="AW22" s="266"/>
      <c r="AX22" s="267"/>
    </row>
    <row r="23" spans="1:50" ht="18.75" customHeight="1" x14ac:dyDescent="0.15">
      <c r="A23" s="217"/>
      <c r="B23" s="218"/>
      <c r="C23" s="218"/>
      <c r="D23" s="218"/>
      <c r="E23" s="218"/>
      <c r="F23" s="219"/>
      <c r="G23" s="227"/>
      <c r="H23" s="112"/>
      <c r="I23" s="112"/>
      <c r="J23" s="112"/>
      <c r="K23" s="112"/>
      <c r="L23" s="112"/>
      <c r="M23" s="112"/>
      <c r="N23" s="112"/>
      <c r="O23" s="228"/>
      <c r="P23" s="245"/>
      <c r="Q23" s="112"/>
      <c r="R23" s="112"/>
      <c r="S23" s="112"/>
      <c r="T23" s="112"/>
      <c r="U23" s="112"/>
      <c r="V23" s="112"/>
      <c r="W23" s="112"/>
      <c r="X23" s="228"/>
      <c r="Y23" s="294"/>
      <c r="Z23" s="295"/>
      <c r="AA23" s="296"/>
      <c r="AB23" s="143"/>
      <c r="AC23" s="138"/>
      <c r="AD23" s="139"/>
      <c r="AE23" s="144"/>
      <c r="AF23" s="137"/>
      <c r="AG23" s="137"/>
      <c r="AH23" s="137"/>
      <c r="AI23" s="300"/>
      <c r="AJ23" s="144"/>
      <c r="AK23" s="137"/>
      <c r="AL23" s="137"/>
      <c r="AM23" s="137"/>
      <c r="AN23" s="300"/>
      <c r="AO23" s="144"/>
      <c r="AP23" s="137"/>
      <c r="AQ23" s="137"/>
      <c r="AR23" s="137"/>
      <c r="AS23" s="300"/>
      <c r="AT23" s="67"/>
      <c r="AU23" s="114"/>
      <c r="AV23" s="114"/>
      <c r="AW23" s="112" t="s">
        <v>458</v>
      </c>
      <c r="AX23" s="113"/>
    </row>
    <row r="24" spans="1:50" ht="22.5" customHeight="1" x14ac:dyDescent="0.15">
      <c r="A24" s="220"/>
      <c r="B24" s="218"/>
      <c r="C24" s="218"/>
      <c r="D24" s="218"/>
      <c r="E24" s="218"/>
      <c r="F24" s="219"/>
      <c r="G24" s="319"/>
      <c r="H24" s="280"/>
      <c r="I24" s="280"/>
      <c r="J24" s="280"/>
      <c r="K24" s="280"/>
      <c r="L24" s="280"/>
      <c r="M24" s="280"/>
      <c r="N24" s="280"/>
      <c r="O24" s="281"/>
      <c r="P24" s="258"/>
      <c r="Q24" s="213"/>
      <c r="R24" s="213"/>
      <c r="S24" s="213"/>
      <c r="T24" s="213"/>
      <c r="U24" s="213"/>
      <c r="V24" s="213"/>
      <c r="W24" s="213"/>
      <c r="X24" s="214"/>
      <c r="Y24" s="285" t="s">
        <v>14</v>
      </c>
      <c r="Z24" s="286"/>
      <c r="AA24" s="287"/>
      <c r="AB24" s="678"/>
      <c r="AC24" s="288"/>
      <c r="AD24" s="288"/>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82"/>
      <c r="H25" s="283"/>
      <c r="I25" s="283"/>
      <c r="J25" s="283"/>
      <c r="K25" s="283"/>
      <c r="L25" s="283"/>
      <c r="M25" s="283"/>
      <c r="N25" s="283"/>
      <c r="O25" s="284"/>
      <c r="P25" s="270"/>
      <c r="Q25" s="270"/>
      <c r="R25" s="270"/>
      <c r="S25" s="270"/>
      <c r="T25" s="270"/>
      <c r="U25" s="270"/>
      <c r="V25" s="270"/>
      <c r="W25" s="270"/>
      <c r="X25" s="271"/>
      <c r="Y25" s="179" t="s">
        <v>65</v>
      </c>
      <c r="Z25" s="125"/>
      <c r="AA25" s="175"/>
      <c r="AB25" s="333"/>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56"/>
      <c r="B26" s="657"/>
      <c r="C26" s="657"/>
      <c r="D26" s="657"/>
      <c r="E26" s="657"/>
      <c r="F26" s="658"/>
      <c r="G26" s="320"/>
      <c r="H26" s="321"/>
      <c r="I26" s="321"/>
      <c r="J26" s="321"/>
      <c r="K26" s="321"/>
      <c r="L26" s="321"/>
      <c r="M26" s="321"/>
      <c r="N26" s="321"/>
      <c r="O26" s="322"/>
      <c r="P26" s="215"/>
      <c r="Q26" s="215"/>
      <c r="R26" s="215"/>
      <c r="S26" s="215"/>
      <c r="T26" s="215"/>
      <c r="U26" s="215"/>
      <c r="V26" s="215"/>
      <c r="W26" s="215"/>
      <c r="X26" s="216"/>
      <c r="Y26" s="124" t="s">
        <v>15</v>
      </c>
      <c r="Z26" s="125"/>
      <c r="AA26" s="175"/>
      <c r="AB26" s="684" t="s">
        <v>457</v>
      </c>
      <c r="AC26" s="290"/>
      <c r="AD26" s="290"/>
      <c r="AE26" s="93"/>
      <c r="AF26" s="94"/>
      <c r="AG26" s="94"/>
      <c r="AH26" s="94"/>
      <c r="AI26" s="95"/>
      <c r="AJ26" s="93"/>
      <c r="AK26" s="94"/>
      <c r="AL26" s="94"/>
      <c r="AM26" s="94"/>
      <c r="AN26" s="95"/>
      <c r="AO26" s="93"/>
      <c r="AP26" s="94"/>
      <c r="AQ26" s="94"/>
      <c r="AR26" s="94"/>
      <c r="AS26" s="95"/>
      <c r="AT26" s="276"/>
      <c r="AU26" s="277"/>
      <c r="AV26" s="277"/>
      <c r="AW26" s="277"/>
      <c r="AX26" s="278"/>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211"/>
      <c r="Z27" s="86"/>
      <c r="AA27" s="87"/>
      <c r="AB27" s="291" t="s">
        <v>12</v>
      </c>
      <c r="AC27" s="292"/>
      <c r="AD27" s="293"/>
      <c r="AE27" s="297" t="s">
        <v>69</v>
      </c>
      <c r="AF27" s="298"/>
      <c r="AG27" s="298"/>
      <c r="AH27" s="298"/>
      <c r="AI27" s="299"/>
      <c r="AJ27" s="297" t="s">
        <v>70</v>
      </c>
      <c r="AK27" s="298"/>
      <c r="AL27" s="298"/>
      <c r="AM27" s="298"/>
      <c r="AN27" s="299"/>
      <c r="AO27" s="297" t="s">
        <v>71</v>
      </c>
      <c r="AP27" s="298"/>
      <c r="AQ27" s="298"/>
      <c r="AR27" s="298"/>
      <c r="AS27" s="299"/>
      <c r="AT27" s="265" t="s">
        <v>303</v>
      </c>
      <c r="AU27" s="266"/>
      <c r="AV27" s="266"/>
      <c r="AW27" s="266"/>
      <c r="AX27" s="267"/>
    </row>
    <row r="28" spans="1:50" ht="18.75" customHeight="1" x14ac:dyDescent="0.15">
      <c r="A28" s="217"/>
      <c r="B28" s="218"/>
      <c r="C28" s="218"/>
      <c r="D28" s="218"/>
      <c r="E28" s="218"/>
      <c r="F28" s="219"/>
      <c r="G28" s="227"/>
      <c r="H28" s="112"/>
      <c r="I28" s="112"/>
      <c r="J28" s="112"/>
      <c r="K28" s="112"/>
      <c r="L28" s="112"/>
      <c r="M28" s="112"/>
      <c r="N28" s="112"/>
      <c r="O28" s="228"/>
      <c r="P28" s="245"/>
      <c r="Q28" s="112"/>
      <c r="R28" s="112"/>
      <c r="S28" s="112"/>
      <c r="T28" s="112"/>
      <c r="U28" s="112"/>
      <c r="V28" s="112"/>
      <c r="W28" s="112"/>
      <c r="X28" s="228"/>
      <c r="Y28" s="294"/>
      <c r="Z28" s="295"/>
      <c r="AA28" s="296"/>
      <c r="AB28" s="143"/>
      <c r="AC28" s="138"/>
      <c r="AD28" s="139"/>
      <c r="AE28" s="144"/>
      <c r="AF28" s="137"/>
      <c r="AG28" s="137"/>
      <c r="AH28" s="137"/>
      <c r="AI28" s="300"/>
      <c r="AJ28" s="144"/>
      <c r="AK28" s="137"/>
      <c r="AL28" s="137"/>
      <c r="AM28" s="137"/>
      <c r="AN28" s="300"/>
      <c r="AO28" s="144"/>
      <c r="AP28" s="137"/>
      <c r="AQ28" s="137"/>
      <c r="AR28" s="137"/>
      <c r="AS28" s="300"/>
      <c r="AT28" s="67"/>
      <c r="AU28" s="114"/>
      <c r="AV28" s="114"/>
      <c r="AW28" s="112" t="s">
        <v>455</v>
      </c>
      <c r="AX28" s="113"/>
    </row>
    <row r="29" spans="1:50" ht="22.5" customHeight="1" x14ac:dyDescent="0.15">
      <c r="A29" s="220"/>
      <c r="B29" s="218"/>
      <c r="C29" s="218"/>
      <c r="D29" s="218"/>
      <c r="E29" s="218"/>
      <c r="F29" s="219"/>
      <c r="G29" s="319"/>
      <c r="H29" s="280"/>
      <c r="I29" s="280"/>
      <c r="J29" s="280"/>
      <c r="K29" s="280"/>
      <c r="L29" s="280"/>
      <c r="M29" s="280"/>
      <c r="N29" s="280"/>
      <c r="O29" s="281"/>
      <c r="P29" s="258"/>
      <c r="Q29" s="213"/>
      <c r="R29" s="213"/>
      <c r="S29" s="213"/>
      <c r="T29" s="213"/>
      <c r="U29" s="213"/>
      <c r="V29" s="213"/>
      <c r="W29" s="213"/>
      <c r="X29" s="214"/>
      <c r="Y29" s="285" t="s">
        <v>14</v>
      </c>
      <c r="Z29" s="286"/>
      <c r="AA29" s="287"/>
      <c r="AB29" s="678"/>
      <c r="AC29" s="288"/>
      <c r="AD29" s="288"/>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82"/>
      <c r="H30" s="283"/>
      <c r="I30" s="283"/>
      <c r="J30" s="283"/>
      <c r="K30" s="283"/>
      <c r="L30" s="283"/>
      <c r="M30" s="283"/>
      <c r="N30" s="283"/>
      <c r="O30" s="284"/>
      <c r="P30" s="270"/>
      <c r="Q30" s="270"/>
      <c r="R30" s="270"/>
      <c r="S30" s="270"/>
      <c r="T30" s="270"/>
      <c r="U30" s="270"/>
      <c r="V30" s="270"/>
      <c r="W30" s="270"/>
      <c r="X30" s="271"/>
      <c r="Y30" s="179" t="s">
        <v>65</v>
      </c>
      <c r="Z30" s="125"/>
      <c r="AA30" s="175"/>
      <c r="AB30" s="333"/>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56"/>
      <c r="B31" s="657"/>
      <c r="C31" s="657"/>
      <c r="D31" s="657"/>
      <c r="E31" s="657"/>
      <c r="F31" s="658"/>
      <c r="G31" s="320"/>
      <c r="H31" s="321"/>
      <c r="I31" s="321"/>
      <c r="J31" s="321"/>
      <c r="K31" s="321"/>
      <c r="L31" s="321"/>
      <c r="M31" s="321"/>
      <c r="N31" s="321"/>
      <c r="O31" s="322"/>
      <c r="P31" s="215"/>
      <c r="Q31" s="215"/>
      <c r="R31" s="215"/>
      <c r="S31" s="215"/>
      <c r="T31" s="215"/>
      <c r="U31" s="215"/>
      <c r="V31" s="215"/>
      <c r="W31" s="215"/>
      <c r="X31" s="216"/>
      <c r="Y31" s="124" t="s">
        <v>15</v>
      </c>
      <c r="Z31" s="125"/>
      <c r="AA31" s="175"/>
      <c r="AB31" s="684" t="s">
        <v>456</v>
      </c>
      <c r="AC31" s="290"/>
      <c r="AD31" s="290"/>
      <c r="AE31" s="93"/>
      <c r="AF31" s="94"/>
      <c r="AG31" s="94"/>
      <c r="AH31" s="94"/>
      <c r="AI31" s="95"/>
      <c r="AJ31" s="93"/>
      <c r="AK31" s="94"/>
      <c r="AL31" s="94"/>
      <c r="AM31" s="94"/>
      <c r="AN31" s="95"/>
      <c r="AO31" s="93"/>
      <c r="AP31" s="94"/>
      <c r="AQ31" s="94"/>
      <c r="AR31" s="94"/>
      <c r="AS31" s="95"/>
      <c r="AT31" s="276"/>
      <c r="AU31" s="277"/>
      <c r="AV31" s="277"/>
      <c r="AW31" s="277"/>
      <c r="AX31" s="278"/>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211"/>
      <c r="Z32" s="86"/>
      <c r="AA32" s="87"/>
      <c r="AB32" s="291" t="s">
        <v>12</v>
      </c>
      <c r="AC32" s="292"/>
      <c r="AD32" s="293"/>
      <c r="AE32" s="297" t="s">
        <v>69</v>
      </c>
      <c r="AF32" s="298"/>
      <c r="AG32" s="298"/>
      <c r="AH32" s="298"/>
      <c r="AI32" s="299"/>
      <c r="AJ32" s="297" t="s">
        <v>70</v>
      </c>
      <c r="AK32" s="298"/>
      <c r="AL32" s="298"/>
      <c r="AM32" s="298"/>
      <c r="AN32" s="299"/>
      <c r="AO32" s="297" t="s">
        <v>71</v>
      </c>
      <c r="AP32" s="298"/>
      <c r="AQ32" s="298"/>
      <c r="AR32" s="298"/>
      <c r="AS32" s="299"/>
      <c r="AT32" s="265" t="s">
        <v>303</v>
      </c>
      <c r="AU32" s="266"/>
      <c r="AV32" s="266"/>
      <c r="AW32" s="266"/>
      <c r="AX32" s="267"/>
    </row>
    <row r="33" spans="1:50" ht="18.75" customHeight="1" x14ac:dyDescent="0.15">
      <c r="A33" s="217"/>
      <c r="B33" s="218"/>
      <c r="C33" s="218"/>
      <c r="D33" s="218"/>
      <c r="E33" s="218"/>
      <c r="F33" s="219"/>
      <c r="G33" s="227"/>
      <c r="H33" s="112"/>
      <c r="I33" s="112"/>
      <c r="J33" s="112"/>
      <c r="K33" s="112"/>
      <c r="L33" s="112"/>
      <c r="M33" s="112"/>
      <c r="N33" s="112"/>
      <c r="O33" s="228"/>
      <c r="P33" s="245"/>
      <c r="Q33" s="112"/>
      <c r="R33" s="112"/>
      <c r="S33" s="112"/>
      <c r="T33" s="112"/>
      <c r="U33" s="112"/>
      <c r="V33" s="112"/>
      <c r="W33" s="112"/>
      <c r="X33" s="228"/>
      <c r="Y33" s="294"/>
      <c r="Z33" s="295"/>
      <c r="AA33" s="296"/>
      <c r="AB33" s="143"/>
      <c r="AC33" s="138"/>
      <c r="AD33" s="139"/>
      <c r="AE33" s="144"/>
      <c r="AF33" s="137"/>
      <c r="AG33" s="137"/>
      <c r="AH33" s="137"/>
      <c r="AI33" s="300"/>
      <c r="AJ33" s="144"/>
      <c r="AK33" s="137"/>
      <c r="AL33" s="137"/>
      <c r="AM33" s="137"/>
      <c r="AN33" s="300"/>
      <c r="AO33" s="144"/>
      <c r="AP33" s="137"/>
      <c r="AQ33" s="137"/>
      <c r="AR33" s="137"/>
      <c r="AS33" s="300"/>
      <c r="AT33" s="67"/>
      <c r="AU33" s="114"/>
      <c r="AV33" s="114"/>
      <c r="AW33" s="112" t="s">
        <v>458</v>
      </c>
      <c r="AX33" s="113"/>
    </row>
    <row r="34" spans="1:50" ht="22.5" customHeight="1" x14ac:dyDescent="0.15">
      <c r="A34" s="220"/>
      <c r="B34" s="218"/>
      <c r="C34" s="218"/>
      <c r="D34" s="218"/>
      <c r="E34" s="218"/>
      <c r="F34" s="219"/>
      <c r="G34" s="319"/>
      <c r="H34" s="280"/>
      <c r="I34" s="280"/>
      <c r="J34" s="280"/>
      <c r="K34" s="280"/>
      <c r="L34" s="280"/>
      <c r="M34" s="280"/>
      <c r="N34" s="280"/>
      <c r="O34" s="281"/>
      <c r="P34" s="258"/>
      <c r="Q34" s="213"/>
      <c r="R34" s="213"/>
      <c r="S34" s="213"/>
      <c r="T34" s="213"/>
      <c r="U34" s="213"/>
      <c r="V34" s="213"/>
      <c r="W34" s="213"/>
      <c r="X34" s="214"/>
      <c r="Y34" s="285" t="s">
        <v>14</v>
      </c>
      <c r="Z34" s="286"/>
      <c r="AA34" s="287"/>
      <c r="AB34" s="678"/>
      <c r="AC34" s="288"/>
      <c r="AD34" s="288"/>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82"/>
      <c r="H35" s="283"/>
      <c r="I35" s="283"/>
      <c r="J35" s="283"/>
      <c r="K35" s="283"/>
      <c r="L35" s="283"/>
      <c r="M35" s="283"/>
      <c r="N35" s="283"/>
      <c r="O35" s="284"/>
      <c r="P35" s="270"/>
      <c r="Q35" s="270"/>
      <c r="R35" s="270"/>
      <c r="S35" s="270"/>
      <c r="T35" s="270"/>
      <c r="U35" s="270"/>
      <c r="V35" s="270"/>
      <c r="W35" s="270"/>
      <c r="X35" s="271"/>
      <c r="Y35" s="179" t="s">
        <v>65</v>
      </c>
      <c r="Z35" s="125"/>
      <c r="AA35" s="175"/>
      <c r="AB35" s="333"/>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56"/>
      <c r="B36" s="657"/>
      <c r="C36" s="657"/>
      <c r="D36" s="657"/>
      <c r="E36" s="657"/>
      <c r="F36" s="658"/>
      <c r="G36" s="320"/>
      <c r="H36" s="321"/>
      <c r="I36" s="321"/>
      <c r="J36" s="321"/>
      <c r="K36" s="321"/>
      <c r="L36" s="321"/>
      <c r="M36" s="321"/>
      <c r="N36" s="321"/>
      <c r="O36" s="322"/>
      <c r="P36" s="215"/>
      <c r="Q36" s="215"/>
      <c r="R36" s="215"/>
      <c r="S36" s="215"/>
      <c r="T36" s="215"/>
      <c r="U36" s="215"/>
      <c r="V36" s="215"/>
      <c r="W36" s="215"/>
      <c r="X36" s="216"/>
      <c r="Y36" s="124" t="s">
        <v>15</v>
      </c>
      <c r="Z36" s="125"/>
      <c r="AA36" s="175"/>
      <c r="AB36" s="684" t="s">
        <v>457</v>
      </c>
      <c r="AC36" s="290"/>
      <c r="AD36" s="290"/>
      <c r="AE36" s="93"/>
      <c r="AF36" s="94"/>
      <c r="AG36" s="94"/>
      <c r="AH36" s="94"/>
      <c r="AI36" s="95"/>
      <c r="AJ36" s="93"/>
      <c r="AK36" s="94"/>
      <c r="AL36" s="94"/>
      <c r="AM36" s="94"/>
      <c r="AN36" s="95"/>
      <c r="AO36" s="93"/>
      <c r="AP36" s="94"/>
      <c r="AQ36" s="94"/>
      <c r="AR36" s="94"/>
      <c r="AS36" s="95"/>
      <c r="AT36" s="276"/>
      <c r="AU36" s="277"/>
      <c r="AV36" s="277"/>
      <c r="AW36" s="277"/>
      <c r="AX36" s="278"/>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211"/>
      <c r="Z37" s="86"/>
      <c r="AA37" s="87"/>
      <c r="AB37" s="291" t="s">
        <v>12</v>
      </c>
      <c r="AC37" s="292"/>
      <c r="AD37" s="293"/>
      <c r="AE37" s="297" t="s">
        <v>69</v>
      </c>
      <c r="AF37" s="298"/>
      <c r="AG37" s="298"/>
      <c r="AH37" s="298"/>
      <c r="AI37" s="299"/>
      <c r="AJ37" s="297" t="s">
        <v>70</v>
      </c>
      <c r="AK37" s="298"/>
      <c r="AL37" s="298"/>
      <c r="AM37" s="298"/>
      <c r="AN37" s="299"/>
      <c r="AO37" s="297" t="s">
        <v>71</v>
      </c>
      <c r="AP37" s="298"/>
      <c r="AQ37" s="298"/>
      <c r="AR37" s="298"/>
      <c r="AS37" s="299"/>
      <c r="AT37" s="265" t="s">
        <v>303</v>
      </c>
      <c r="AU37" s="266"/>
      <c r="AV37" s="266"/>
      <c r="AW37" s="266"/>
      <c r="AX37" s="267"/>
    </row>
    <row r="38" spans="1:50" ht="18.75" customHeight="1" x14ac:dyDescent="0.15">
      <c r="A38" s="217"/>
      <c r="B38" s="218"/>
      <c r="C38" s="218"/>
      <c r="D38" s="218"/>
      <c r="E38" s="218"/>
      <c r="F38" s="219"/>
      <c r="G38" s="227"/>
      <c r="H38" s="112"/>
      <c r="I38" s="112"/>
      <c r="J38" s="112"/>
      <c r="K38" s="112"/>
      <c r="L38" s="112"/>
      <c r="M38" s="112"/>
      <c r="N38" s="112"/>
      <c r="O38" s="228"/>
      <c r="P38" s="245"/>
      <c r="Q38" s="112"/>
      <c r="R38" s="112"/>
      <c r="S38" s="112"/>
      <c r="T38" s="112"/>
      <c r="U38" s="112"/>
      <c r="V38" s="112"/>
      <c r="W38" s="112"/>
      <c r="X38" s="228"/>
      <c r="Y38" s="294"/>
      <c r="Z38" s="295"/>
      <c r="AA38" s="296"/>
      <c r="AB38" s="143"/>
      <c r="AC38" s="138"/>
      <c r="AD38" s="139"/>
      <c r="AE38" s="144"/>
      <c r="AF38" s="137"/>
      <c r="AG38" s="137"/>
      <c r="AH38" s="137"/>
      <c r="AI38" s="300"/>
      <c r="AJ38" s="144"/>
      <c r="AK38" s="137"/>
      <c r="AL38" s="137"/>
      <c r="AM38" s="137"/>
      <c r="AN38" s="300"/>
      <c r="AO38" s="144"/>
      <c r="AP38" s="137"/>
      <c r="AQ38" s="137"/>
      <c r="AR38" s="137"/>
      <c r="AS38" s="300"/>
      <c r="AT38" s="67"/>
      <c r="AU38" s="114"/>
      <c r="AV38" s="114"/>
      <c r="AW38" s="112" t="s">
        <v>458</v>
      </c>
      <c r="AX38" s="113"/>
    </row>
    <row r="39" spans="1:50" ht="22.5" customHeight="1" x14ac:dyDescent="0.15">
      <c r="A39" s="220"/>
      <c r="B39" s="218"/>
      <c r="C39" s="218"/>
      <c r="D39" s="218"/>
      <c r="E39" s="218"/>
      <c r="F39" s="219"/>
      <c r="G39" s="319"/>
      <c r="H39" s="280"/>
      <c r="I39" s="280"/>
      <c r="J39" s="280"/>
      <c r="K39" s="280"/>
      <c r="L39" s="280"/>
      <c r="M39" s="280"/>
      <c r="N39" s="280"/>
      <c r="O39" s="281"/>
      <c r="P39" s="258"/>
      <c r="Q39" s="213"/>
      <c r="R39" s="213"/>
      <c r="S39" s="213"/>
      <c r="T39" s="213"/>
      <c r="U39" s="213"/>
      <c r="V39" s="213"/>
      <c r="W39" s="213"/>
      <c r="X39" s="214"/>
      <c r="Y39" s="285" t="s">
        <v>14</v>
      </c>
      <c r="Z39" s="286"/>
      <c r="AA39" s="287"/>
      <c r="AB39" s="678"/>
      <c r="AC39" s="288"/>
      <c r="AD39" s="288"/>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82"/>
      <c r="H40" s="283"/>
      <c r="I40" s="283"/>
      <c r="J40" s="283"/>
      <c r="K40" s="283"/>
      <c r="L40" s="283"/>
      <c r="M40" s="283"/>
      <c r="N40" s="283"/>
      <c r="O40" s="284"/>
      <c r="P40" s="270"/>
      <c r="Q40" s="270"/>
      <c r="R40" s="270"/>
      <c r="S40" s="270"/>
      <c r="T40" s="270"/>
      <c r="U40" s="270"/>
      <c r="V40" s="270"/>
      <c r="W40" s="270"/>
      <c r="X40" s="271"/>
      <c r="Y40" s="179" t="s">
        <v>65</v>
      </c>
      <c r="Z40" s="125"/>
      <c r="AA40" s="175"/>
      <c r="AB40" s="333"/>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56"/>
      <c r="B41" s="657"/>
      <c r="C41" s="657"/>
      <c r="D41" s="657"/>
      <c r="E41" s="657"/>
      <c r="F41" s="658"/>
      <c r="G41" s="320"/>
      <c r="H41" s="321"/>
      <c r="I41" s="321"/>
      <c r="J41" s="321"/>
      <c r="K41" s="321"/>
      <c r="L41" s="321"/>
      <c r="M41" s="321"/>
      <c r="N41" s="321"/>
      <c r="O41" s="322"/>
      <c r="P41" s="215"/>
      <c r="Q41" s="215"/>
      <c r="R41" s="215"/>
      <c r="S41" s="215"/>
      <c r="T41" s="215"/>
      <c r="U41" s="215"/>
      <c r="V41" s="215"/>
      <c r="W41" s="215"/>
      <c r="X41" s="216"/>
      <c r="Y41" s="124" t="s">
        <v>15</v>
      </c>
      <c r="Z41" s="125"/>
      <c r="AA41" s="175"/>
      <c r="AB41" s="684" t="s">
        <v>457</v>
      </c>
      <c r="AC41" s="290"/>
      <c r="AD41" s="290"/>
      <c r="AE41" s="93"/>
      <c r="AF41" s="94"/>
      <c r="AG41" s="94"/>
      <c r="AH41" s="94"/>
      <c r="AI41" s="95"/>
      <c r="AJ41" s="93"/>
      <c r="AK41" s="94"/>
      <c r="AL41" s="94"/>
      <c r="AM41" s="94"/>
      <c r="AN41" s="95"/>
      <c r="AO41" s="93"/>
      <c r="AP41" s="94"/>
      <c r="AQ41" s="94"/>
      <c r="AR41" s="94"/>
      <c r="AS41" s="95"/>
      <c r="AT41" s="276"/>
      <c r="AU41" s="277"/>
      <c r="AV41" s="277"/>
      <c r="AW41" s="277"/>
      <c r="AX41" s="278"/>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211"/>
      <c r="Z42" s="86"/>
      <c r="AA42" s="87"/>
      <c r="AB42" s="291" t="s">
        <v>12</v>
      </c>
      <c r="AC42" s="292"/>
      <c r="AD42" s="293"/>
      <c r="AE42" s="297" t="s">
        <v>69</v>
      </c>
      <c r="AF42" s="298"/>
      <c r="AG42" s="298"/>
      <c r="AH42" s="298"/>
      <c r="AI42" s="299"/>
      <c r="AJ42" s="297" t="s">
        <v>70</v>
      </c>
      <c r="AK42" s="298"/>
      <c r="AL42" s="298"/>
      <c r="AM42" s="298"/>
      <c r="AN42" s="299"/>
      <c r="AO42" s="297" t="s">
        <v>71</v>
      </c>
      <c r="AP42" s="298"/>
      <c r="AQ42" s="298"/>
      <c r="AR42" s="298"/>
      <c r="AS42" s="299"/>
      <c r="AT42" s="265" t="s">
        <v>303</v>
      </c>
      <c r="AU42" s="266"/>
      <c r="AV42" s="266"/>
      <c r="AW42" s="266"/>
      <c r="AX42" s="267"/>
    </row>
    <row r="43" spans="1:50" ht="18.75" customHeight="1" x14ac:dyDescent="0.15">
      <c r="A43" s="217"/>
      <c r="B43" s="218"/>
      <c r="C43" s="218"/>
      <c r="D43" s="218"/>
      <c r="E43" s="218"/>
      <c r="F43" s="219"/>
      <c r="G43" s="227"/>
      <c r="H43" s="112"/>
      <c r="I43" s="112"/>
      <c r="J43" s="112"/>
      <c r="K43" s="112"/>
      <c r="L43" s="112"/>
      <c r="M43" s="112"/>
      <c r="N43" s="112"/>
      <c r="O43" s="228"/>
      <c r="P43" s="245"/>
      <c r="Q43" s="112"/>
      <c r="R43" s="112"/>
      <c r="S43" s="112"/>
      <c r="T43" s="112"/>
      <c r="U43" s="112"/>
      <c r="V43" s="112"/>
      <c r="W43" s="112"/>
      <c r="X43" s="228"/>
      <c r="Y43" s="294"/>
      <c r="Z43" s="295"/>
      <c r="AA43" s="296"/>
      <c r="AB43" s="143"/>
      <c r="AC43" s="138"/>
      <c r="AD43" s="139"/>
      <c r="AE43" s="144"/>
      <c r="AF43" s="137"/>
      <c r="AG43" s="137"/>
      <c r="AH43" s="137"/>
      <c r="AI43" s="300"/>
      <c r="AJ43" s="144"/>
      <c r="AK43" s="137"/>
      <c r="AL43" s="137"/>
      <c r="AM43" s="137"/>
      <c r="AN43" s="300"/>
      <c r="AO43" s="144"/>
      <c r="AP43" s="137"/>
      <c r="AQ43" s="137"/>
      <c r="AR43" s="137"/>
      <c r="AS43" s="300"/>
      <c r="AT43" s="67"/>
      <c r="AU43" s="114"/>
      <c r="AV43" s="114"/>
      <c r="AW43" s="112" t="s">
        <v>458</v>
      </c>
      <c r="AX43" s="113"/>
    </row>
    <row r="44" spans="1:50" ht="22.5" customHeight="1" x14ac:dyDescent="0.15">
      <c r="A44" s="220"/>
      <c r="B44" s="218"/>
      <c r="C44" s="218"/>
      <c r="D44" s="218"/>
      <c r="E44" s="218"/>
      <c r="F44" s="219"/>
      <c r="G44" s="319"/>
      <c r="H44" s="280"/>
      <c r="I44" s="280"/>
      <c r="J44" s="280"/>
      <c r="K44" s="280"/>
      <c r="L44" s="280"/>
      <c r="M44" s="280"/>
      <c r="N44" s="280"/>
      <c r="O44" s="281"/>
      <c r="P44" s="258"/>
      <c r="Q44" s="213"/>
      <c r="R44" s="213"/>
      <c r="S44" s="213"/>
      <c r="T44" s="213"/>
      <c r="U44" s="213"/>
      <c r="V44" s="213"/>
      <c r="W44" s="213"/>
      <c r="X44" s="214"/>
      <c r="Y44" s="285" t="s">
        <v>14</v>
      </c>
      <c r="Z44" s="286"/>
      <c r="AA44" s="287"/>
      <c r="AB44" s="678"/>
      <c r="AC44" s="288"/>
      <c r="AD44" s="288"/>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82"/>
      <c r="H45" s="283"/>
      <c r="I45" s="283"/>
      <c r="J45" s="283"/>
      <c r="K45" s="283"/>
      <c r="L45" s="283"/>
      <c r="M45" s="283"/>
      <c r="N45" s="283"/>
      <c r="O45" s="284"/>
      <c r="P45" s="270"/>
      <c r="Q45" s="270"/>
      <c r="R45" s="270"/>
      <c r="S45" s="270"/>
      <c r="T45" s="270"/>
      <c r="U45" s="270"/>
      <c r="V45" s="270"/>
      <c r="W45" s="270"/>
      <c r="X45" s="271"/>
      <c r="Y45" s="179" t="s">
        <v>65</v>
      </c>
      <c r="Z45" s="125"/>
      <c r="AA45" s="175"/>
      <c r="AB45" s="333"/>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56"/>
      <c r="B46" s="657"/>
      <c r="C46" s="657"/>
      <c r="D46" s="657"/>
      <c r="E46" s="657"/>
      <c r="F46" s="658"/>
      <c r="G46" s="320"/>
      <c r="H46" s="321"/>
      <c r="I46" s="321"/>
      <c r="J46" s="321"/>
      <c r="K46" s="321"/>
      <c r="L46" s="321"/>
      <c r="M46" s="321"/>
      <c r="N46" s="321"/>
      <c r="O46" s="322"/>
      <c r="P46" s="215"/>
      <c r="Q46" s="215"/>
      <c r="R46" s="215"/>
      <c r="S46" s="215"/>
      <c r="T46" s="215"/>
      <c r="U46" s="215"/>
      <c r="V46" s="215"/>
      <c r="W46" s="215"/>
      <c r="X46" s="216"/>
      <c r="Y46" s="124" t="s">
        <v>15</v>
      </c>
      <c r="Z46" s="125"/>
      <c r="AA46" s="175"/>
      <c r="AB46" s="684" t="s">
        <v>457</v>
      </c>
      <c r="AC46" s="290"/>
      <c r="AD46" s="290"/>
      <c r="AE46" s="93"/>
      <c r="AF46" s="94"/>
      <c r="AG46" s="94"/>
      <c r="AH46" s="94"/>
      <c r="AI46" s="95"/>
      <c r="AJ46" s="93"/>
      <c r="AK46" s="94"/>
      <c r="AL46" s="94"/>
      <c r="AM46" s="94"/>
      <c r="AN46" s="95"/>
      <c r="AO46" s="93"/>
      <c r="AP46" s="94"/>
      <c r="AQ46" s="94"/>
      <c r="AR46" s="94"/>
      <c r="AS46" s="95"/>
      <c r="AT46" s="276"/>
      <c r="AU46" s="277"/>
      <c r="AV46" s="277"/>
      <c r="AW46" s="277"/>
      <c r="AX46" s="278"/>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211"/>
      <c r="Z47" s="86"/>
      <c r="AA47" s="87"/>
      <c r="AB47" s="291" t="s">
        <v>12</v>
      </c>
      <c r="AC47" s="292"/>
      <c r="AD47" s="293"/>
      <c r="AE47" s="297" t="s">
        <v>69</v>
      </c>
      <c r="AF47" s="298"/>
      <c r="AG47" s="298"/>
      <c r="AH47" s="298"/>
      <c r="AI47" s="299"/>
      <c r="AJ47" s="297" t="s">
        <v>70</v>
      </c>
      <c r="AK47" s="298"/>
      <c r="AL47" s="298"/>
      <c r="AM47" s="298"/>
      <c r="AN47" s="299"/>
      <c r="AO47" s="297" t="s">
        <v>71</v>
      </c>
      <c r="AP47" s="298"/>
      <c r="AQ47" s="298"/>
      <c r="AR47" s="298"/>
      <c r="AS47" s="299"/>
      <c r="AT47" s="265" t="s">
        <v>303</v>
      </c>
      <c r="AU47" s="266"/>
      <c r="AV47" s="266"/>
      <c r="AW47" s="266"/>
      <c r="AX47" s="267"/>
    </row>
    <row r="48" spans="1:50" ht="18.75" customHeight="1" x14ac:dyDescent="0.15">
      <c r="A48" s="217"/>
      <c r="B48" s="218"/>
      <c r="C48" s="218"/>
      <c r="D48" s="218"/>
      <c r="E48" s="218"/>
      <c r="F48" s="219"/>
      <c r="G48" s="227"/>
      <c r="H48" s="112"/>
      <c r="I48" s="112"/>
      <c r="J48" s="112"/>
      <c r="K48" s="112"/>
      <c r="L48" s="112"/>
      <c r="M48" s="112"/>
      <c r="N48" s="112"/>
      <c r="O48" s="228"/>
      <c r="P48" s="245"/>
      <c r="Q48" s="112"/>
      <c r="R48" s="112"/>
      <c r="S48" s="112"/>
      <c r="T48" s="112"/>
      <c r="U48" s="112"/>
      <c r="V48" s="112"/>
      <c r="W48" s="112"/>
      <c r="X48" s="228"/>
      <c r="Y48" s="294"/>
      <c r="Z48" s="295"/>
      <c r="AA48" s="296"/>
      <c r="AB48" s="143"/>
      <c r="AC48" s="138"/>
      <c r="AD48" s="139"/>
      <c r="AE48" s="144"/>
      <c r="AF48" s="137"/>
      <c r="AG48" s="137"/>
      <c r="AH48" s="137"/>
      <c r="AI48" s="300"/>
      <c r="AJ48" s="144"/>
      <c r="AK48" s="137"/>
      <c r="AL48" s="137"/>
      <c r="AM48" s="137"/>
      <c r="AN48" s="300"/>
      <c r="AO48" s="144"/>
      <c r="AP48" s="137"/>
      <c r="AQ48" s="137"/>
      <c r="AR48" s="137"/>
      <c r="AS48" s="300"/>
      <c r="AT48" s="67"/>
      <c r="AU48" s="114"/>
      <c r="AV48" s="114"/>
      <c r="AW48" s="112" t="s">
        <v>455</v>
      </c>
      <c r="AX48" s="113"/>
    </row>
    <row r="49" spans="1:50" ht="22.5" customHeight="1" x14ac:dyDescent="0.15">
      <c r="A49" s="220"/>
      <c r="B49" s="218"/>
      <c r="C49" s="218"/>
      <c r="D49" s="218"/>
      <c r="E49" s="218"/>
      <c r="F49" s="219"/>
      <c r="G49" s="319"/>
      <c r="H49" s="280"/>
      <c r="I49" s="280"/>
      <c r="J49" s="280"/>
      <c r="K49" s="280"/>
      <c r="L49" s="280"/>
      <c r="M49" s="280"/>
      <c r="N49" s="280"/>
      <c r="O49" s="281"/>
      <c r="P49" s="258"/>
      <c r="Q49" s="213"/>
      <c r="R49" s="213"/>
      <c r="S49" s="213"/>
      <c r="T49" s="213"/>
      <c r="U49" s="213"/>
      <c r="V49" s="213"/>
      <c r="W49" s="213"/>
      <c r="X49" s="214"/>
      <c r="Y49" s="285" t="s">
        <v>14</v>
      </c>
      <c r="Z49" s="286"/>
      <c r="AA49" s="287"/>
      <c r="AB49" s="678"/>
      <c r="AC49" s="288"/>
      <c r="AD49" s="288"/>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82"/>
      <c r="H50" s="283"/>
      <c r="I50" s="283"/>
      <c r="J50" s="283"/>
      <c r="K50" s="283"/>
      <c r="L50" s="283"/>
      <c r="M50" s="283"/>
      <c r="N50" s="283"/>
      <c r="O50" s="284"/>
      <c r="P50" s="270"/>
      <c r="Q50" s="270"/>
      <c r="R50" s="270"/>
      <c r="S50" s="270"/>
      <c r="T50" s="270"/>
      <c r="U50" s="270"/>
      <c r="V50" s="270"/>
      <c r="W50" s="270"/>
      <c r="X50" s="271"/>
      <c r="Y50" s="179" t="s">
        <v>65</v>
      </c>
      <c r="Z50" s="125"/>
      <c r="AA50" s="175"/>
      <c r="AB50" s="333"/>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56"/>
      <c r="B51" s="657"/>
      <c r="C51" s="657"/>
      <c r="D51" s="657"/>
      <c r="E51" s="657"/>
      <c r="F51" s="658"/>
      <c r="G51" s="320"/>
      <c r="H51" s="321"/>
      <c r="I51" s="321"/>
      <c r="J51" s="321"/>
      <c r="K51" s="321"/>
      <c r="L51" s="321"/>
      <c r="M51" s="321"/>
      <c r="N51" s="321"/>
      <c r="O51" s="322"/>
      <c r="P51" s="215"/>
      <c r="Q51" s="215"/>
      <c r="R51" s="215"/>
      <c r="S51" s="215"/>
      <c r="T51" s="215"/>
      <c r="U51" s="215"/>
      <c r="V51" s="215"/>
      <c r="W51" s="215"/>
      <c r="X51" s="216"/>
      <c r="Y51" s="124" t="s">
        <v>15</v>
      </c>
      <c r="Z51" s="125"/>
      <c r="AA51" s="175"/>
      <c r="AB51" s="699" t="s">
        <v>456</v>
      </c>
      <c r="AC51" s="700"/>
      <c r="AD51" s="700"/>
      <c r="AE51" s="93"/>
      <c r="AF51" s="94"/>
      <c r="AG51" s="94"/>
      <c r="AH51" s="94"/>
      <c r="AI51" s="95"/>
      <c r="AJ51" s="93"/>
      <c r="AK51" s="94"/>
      <c r="AL51" s="94"/>
      <c r="AM51" s="94"/>
      <c r="AN51" s="95"/>
      <c r="AO51" s="93"/>
      <c r="AP51" s="94"/>
      <c r="AQ51" s="94"/>
      <c r="AR51" s="94"/>
      <c r="AS51" s="95"/>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70" t="s">
        <v>518</v>
      </c>
      <c r="H2" s="371"/>
      <c r="I2" s="371"/>
      <c r="J2" s="371"/>
      <c r="K2" s="371"/>
      <c r="L2" s="371"/>
      <c r="M2" s="371"/>
      <c r="N2" s="371"/>
      <c r="O2" s="371"/>
      <c r="P2" s="371"/>
      <c r="Q2" s="371"/>
      <c r="R2" s="371"/>
      <c r="S2" s="371"/>
      <c r="T2" s="371"/>
      <c r="U2" s="371"/>
      <c r="V2" s="371"/>
      <c r="W2" s="371"/>
      <c r="X2" s="371"/>
      <c r="Y2" s="371"/>
      <c r="Z2" s="371"/>
      <c r="AA2" s="371"/>
      <c r="AB2" s="372"/>
      <c r="AC2" s="370" t="s">
        <v>453</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704"/>
      <c r="B3" s="705"/>
      <c r="C3" s="705"/>
      <c r="D3" s="705"/>
      <c r="E3" s="705"/>
      <c r="F3" s="706"/>
      <c r="G3" s="374" t="s">
        <v>19</v>
      </c>
      <c r="H3" s="375"/>
      <c r="I3" s="375"/>
      <c r="J3" s="375"/>
      <c r="K3" s="375"/>
      <c r="L3" s="376" t="s">
        <v>20</v>
      </c>
      <c r="M3" s="375"/>
      <c r="N3" s="375"/>
      <c r="O3" s="375"/>
      <c r="P3" s="375"/>
      <c r="Q3" s="375"/>
      <c r="R3" s="375"/>
      <c r="S3" s="375"/>
      <c r="T3" s="375"/>
      <c r="U3" s="375"/>
      <c r="V3" s="375"/>
      <c r="W3" s="375"/>
      <c r="X3" s="377"/>
      <c r="Y3" s="378" t="s">
        <v>21</v>
      </c>
      <c r="Z3" s="379"/>
      <c r="AA3" s="379"/>
      <c r="AB3" s="380"/>
      <c r="AC3" s="374" t="s">
        <v>19</v>
      </c>
      <c r="AD3" s="375"/>
      <c r="AE3" s="375"/>
      <c r="AF3" s="375"/>
      <c r="AG3" s="375"/>
      <c r="AH3" s="376" t="s">
        <v>20</v>
      </c>
      <c r="AI3" s="375"/>
      <c r="AJ3" s="375"/>
      <c r="AK3" s="375"/>
      <c r="AL3" s="375"/>
      <c r="AM3" s="375"/>
      <c r="AN3" s="375"/>
      <c r="AO3" s="375"/>
      <c r="AP3" s="375"/>
      <c r="AQ3" s="375"/>
      <c r="AR3" s="375"/>
      <c r="AS3" s="375"/>
      <c r="AT3" s="377"/>
      <c r="AU3" s="378" t="s">
        <v>21</v>
      </c>
      <c r="AV3" s="379"/>
      <c r="AW3" s="379"/>
      <c r="AX3" s="381"/>
    </row>
    <row r="4" spans="1:50" ht="24.75" customHeight="1" x14ac:dyDescent="0.15">
      <c r="A4" s="704"/>
      <c r="B4" s="705"/>
      <c r="C4" s="705"/>
      <c r="D4" s="705"/>
      <c r="E4" s="705"/>
      <c r="F4" s="706"/>
      <c r="G4" s="97" t="s">
        <v>519</v>
      </c>
      <c r="H4" s="98"/>
      <c r="I4" s="98"/>
      <c r="J4" s="98"/>
      <c r="K4" s="99"/>
      <c r="L4" s="100" t="s">
        <v>520</v>
      </c>
      <c r="M4" s="101"/>
      <c r="N4" s="101"/>
      <c r="O4" s="101"/>
      <c r="P4" s="101"/>
      <c r="Q4" s="101"/>
      <c r="R4" s="101"/>
      <c r="S4" s="101"/>
      <c r="T4" s="101"/>
      <c r="U4" s="101"/>
      <c r="V4" s="101"/>
      <c r="W4" s="101"/>
      <c r="X4" s="102"/>
      <c r="Y4" s="103">
        <v>0.8</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82"/>
    </row>
    <row r="5" spans="1:50" ht="24.75" customHeight="1" x14ac:dyDescent="0.15">
      <c r="A5" s="704"/>
      <c r="B5" s="705"/>
      <c r="C5" s="705"/>
      <c r="D5" s="705"/>
      <c r="E5" s="705"/>
      <c r="F5" s="706"/>
      <c r="G5" s="74" t="s">
        <v>535</v>
      </c>
      <c r="H5" s="75"/>
      <c r="I5" s="75"/>
      <c r="J5" s="75"/>
      <c r="K5" s="76"/>
      <c r="L5" s="77" t="s">
        <v>561</v>
      </c>
      <c r="M5" s="78"/>
      <c r="N5" s="78"/>
      <c r="O5" s="78"/>
      <c r="P5" s="78"/>
      <c r="Q5" s="78"/>
      <c r="R5" s="78"/>
      <c r="S5" s="78"/>
      <c r="T5" s="78"/>
      <c r="U5" s="78"/>
      <c r="V5" s="78"/>
      <c r="W5" s="78"/>
      <c r="X5" s="79"/>
      <c r="Y5" s="80">
        <v>0.2</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t="s">
        <v>523</v>
      </c>
      <c r="H6" s="75"/>
      <c r="I6" s="75"/>
      <c r="J6" s="75"/>
      <c r="K6" s="76"/>
      <c r="L6" s="77" t="s">
        <v>524</v>
      </c>
      <c r="M6" s="78"/>
      <c r="N6" s="78"/>
      <c r="O6" s="78"/>
      <c r="P6" s="78"/>
      <c r="Q6" s="78"/>
      <c r="R6" s="78"/>
      <c r="S6" s="78"/>
      <c r="T6" s="78"/>
      <c r="U6" s="78"/>
      <c r="V6" s="78"/>
      <c r="W6" s="78"/>
      <c r="X6" s="79"/>
      <c r="Y6" s="80">
        <v>0.1</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t="s">
        <v>529</v>
      </c>
      <c r="H7" s="75"/>
      <c r="I7" s="75"/>
      <c r="J7" s="75"/>
      <c r="K7" s="76"/>
      <c r="L7" s="77" t="s">
        <v>530</v>
      </c>
      <c r="M7" s="78"/>
      <c r="N7" s="78"/>
      <c r="O7" s="78"/>
      <c r="P7" s="78"/>
      <c r="Q7" s="78"/>
      <c r="R7" s="78"/>
      <c r="S7" s="78"/>
      <c r="T7" s="78"/>
      <c r="U7" s="78"/>
      <c r="V7" s="78"/>
      <c r="W7" s="78"/>
      <c r="X7" s="79"/>
      <c r="Y7" s="80">
        <v>0.1</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1.2000000000000002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70" t="s">
        <v>525</v>
      </c>
      <c r="H15" s="371"/>
      <c r="I15" s="371"/>
      <c r="J15" s="371"/>
      <c r="K15" s="371"/>
      <c r="L15" s="371"/>
      <c r="M15" s="371"/>
      <c r="N15" s="371"/>
      <c r="O15" s="371"/>
      <c r="P15" s="371"/>
      <c r="Q15" s="371"/>
      <c r="R15" s="371"/>
      <c r="S15" s="371"/>
      <c r="T15" s="371"/>
      <c r="U15" s="371"/>
      <c r="V15" s="371"/>
      <c r="W15" s="371"/>
      <c r="X15" s="371"/>
      <c r="Y15" s="371"/>
      <c r="Z15" s="371"/>
      <c r="AA15" s="371"/>
      <c r="AB15" s="372"/>
      <c r="AC15" s="370" t="s">
        <v>367</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704"/>
      <c r="B16" s="705"/>
      <c r="C16" s="705"/>
      <c r="D16" s="705"/>
      <c r="E16" s="705"/>
      <c r="F16" s="706"/>
      <c r="G16" s="374" t="s">
        <v>19</v>
      </c>
      <c r="H16" s="375"/>
      <c r="I16" s="375"/>
      <c r="J16" s="375"/>
      <c r="K16" s="375"/>
      <c r="L16" s="376" t="s">
        <v>20</v>
      </c>
      <c r="M16" s="375"/>
      <c r="N16" s="375"/>
      <c r="O16" s="375"/>
      <c r="P16" s="375"/>
      <c r="Q16" s="375"/>
      <c r="R16" s="375"/>
      <c r="S16" s="375"/>
      <c r="T16" s="375"/>
      <c r="U16" s="375"/>
      <c r="V16" s="375"/>
      <c r="W16" s="375"/>
      <c r="X16" s="377"/>
      <c r="Y16" s="378" t="s">
        <v>21</v>
      </c>
      <c r="Z16" s="379"/>
      <c r="AA16" s="379"/>
      <c r="AB16" s="380"/>
      <c r="AC16" s="374" t="s">
        <v>19</v>
      </c>
      <c r="AD16" s="375"/>
      <c r="AE16" s="375"/>
      <c r="AF16" s="375"/>
      <c r="AG16" s="375"/>
      <c r="AH16" s="376" t="s">
        <v>20</v>
      </c>
      <c r="AI16" s="375"/>
      <c r="AJ16" s="375"/>
      <c r="AK16" s="375"/>
      <c r="AL16" s="375"/>
      <c r="AM16" s="375"/>
      <c r="AN16" s="375"/>
      <c r="AO16" s="375"/>
      <c r="AP16" s="375"/>
      <c r="AQ16" s="375"/>
      <c r="AR16" s="375"/>
      <c r="AS16" s="375"/>
      <c r="AT16" s="377"/>
      <c r="AU16" s="378" t="s">
        <v>21</v>
      </c>
      <c r="AV16" s="379"/>
      <c r="AW16" s="379"/>
      <c r="AX16" s="381"/>
    </row>
    <row r="17" spans="1:50" ht="24.75" customHeight="1" x14ac:dyDescent="0.15">
      <c r="A17" s="704"/>
      <c r="B17" s="705"/>
      <c r="C17" s="705"/>
      <c r="D17" s="705"/>
      <c r="E17" s="705"/>
      <c r="F17" s="706"/>
      <c r="G17" s="97" t="s">
        <v>526</v>
      </c>
      <c r="H17" s="98"/>
      <c r="I17" s="98"/>
      <c r="J17" s="98"/>
      <c r="K17" s="99"/>
      <c r="L17" s="100" t="s">
        <v>527</v>
      </c>
      <c r="M17" s="101"/>
      <c r="N17" s="101"/>
      <c r="O17" s="101"/>
      <c r="P17" s="101"/>
      <c r="Q17" s="101"/>
      <c r="R17" s="101"/>
      <c r="S17" s="101"/>
      <c r="T17" s="101"/>
      <c r="U17" s="101"/>
      <c r="V17" s="101"/>
      <c r="W17" s="101"/>
      <c r="X17" s="102"/>
      <c r="Y17" s="103">
        <v>5.6</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82"/>
    </row>
    <row r="18" spans="1:50" ht="24.75" customHeight="1" x14ac:dyDescent="0.15">
      <c r="A18" s="704"/>
      <c r="B18" s="705"/>
      <c r="C18" s="705"/>
      <c r="D18" s="705"/>
      <c r="E18" s="705"/>
      <c r="F18" s="706"/>
      <c r="G18" s="74" t="s">
        <v>521</v>
      </c>
      <c r="H18" s="75"/>
      <c r="I18" s="75"/>
      <c r="J18" s="75"/>
      <c r="K18" s="76"/>
      <c r="L18" s="77" t="s">
        <v>522</v>
      </c>
      <c r="M18" s="78"/>
      <c r="N18" s="78"/>
      <c r="O18" s="78"/>
      <c r="P18" s="78"/>
      <c r="Q18" s="78"/>
      <c r="R18" s="78"/>
      <c r="S18" s="78"/>
      <c r="T18" s="78"/>
      <c r="U18" s="78"/>
      <c r="V18" s="78"/>
      <c r="W18" s="78"/>
      <c r="X18" s="79"/>
      <c r="Y18" s="80">
        <v>1.9</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t="s">
        <v>523</v>
      </c>
      <c r="H19" s="75"/>
      <c r="I19" s="75"/>
      <c r="J19" s="75"/>
      <c r="K19" s="76"/>
      <c r="L19" s="77" t="s">
        <v>524</v>
      </c>
      <c r="M19" s="78"/>
      <c r="N19" s="78"/>
      <c r="O19" s="78"/>
      <c r="P19" s="78"/>
      <c r="Q19" s="78"/>
      <c r="R19" s="78"/>
      <c r="S19" s="78"/>
      <c r="T19" s="78"/>
      <c r="U19" s="78"/>
      <c r="V19" s="78"/>
      <c r="W19" s="78"/>
      <c r="X19" s="79"/>
      <c r="Y19" s="80">
        <v>0.9</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t="s">
        <v>528</v>
      </c>
      <c r="H20" s="75"/>
      <c r="I20" s="75"/>
      <c r="J20" s="75"/>
      <c r="K20" s="76"/>
      <c r="L20" s="77" t="s">
        <v>532</v>
      </c>
      <c r="M20" s="78"/>
      <c r="N20" s="78"/>
      <c r="O20" s="78"/>
      <c r="P20" s="78"/>
      <c r="Q20" s="78"/>
      <c r="R20" s="78"/>
      <c r="S20" s="78"/>
      <c r="T20" s="78"/>
      <c r="U20" s="78"/>
      <c r="V20" s="78"/>
      <c r="W20" s="78"/>
      <c r="X20" s="79"/>
      <c r="Y20" s="80">
        <v>0.6</v>
      </c>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t="s">
        <v>529</v>
      </c>
      <c r="H21" s="75"/>
      <c r="I21" s="75"/>
      <c r="J21" s="75"/>
      <c r="K21" s="76"/>
      <c r="L21" s="77" t="s">
        <v>530</v>
      </c>
      <c r="M21" s="78"/>
      <c r="N21" s="78"/>
      <c r="O21" s="78"/>
      <c r="P21" s="78"/>
      <c r="Q21" s="78"/>
      <c r="R21" s="78"/>
      <c r="S21" s="78"/>
      <c r="T21" s="78"/>
      <c r="U21" s="78"/>
      <c r="V21" s="78"/>
      <c r="W21" s="78"/>
      <c r="X21" s="79"/>
      <c r="Y21" s="80">
        <v>0.4</v>
      </c>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9.4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70" t="s">
        <v>531</v>
      </c>
      <c r="H28" s="371"/>
      <c r="I28" s="371"/>
      <c r="J28" s="371"/>
      <c r="K28" s="371"/>
      <c r="L28" s="371"/>
      <c r="M28" s="371"/>
      <c r="N28" s="371"/>
      <c r="O28" s="371"/>
      <c r="P28" s="371"/>
      <c r="Q28" s="371"/>
      <c r="R28" s="371"/>
      <c r="S28" s="371"/>
      <c r="T28" s="371"/>
      <c r="U28" s="371"/>
      <c r="V28" s="371"/>
      <c r="W28" s="371"/>
      <c r="X28" s="371"/>
      <c r="Y28" s="371"/>
      <c r="Z28" s="371"/>
      <c r="AA28" s="371"/>
      <c r="AB28" s="372"/>
      <c r="AC28" s="370" t="s">
        <v>368</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704"/>
      <c r="B29" s="705"/>
      <c r="C29" s="705"/>
      <c r="D29" s="705"/>
      <c r="E29" s="705"/>
      <c r="F29" s="706"/>
      <c r="G29" s="374" t="s">
        <v>19</v>
      </c>
      <c r="H29" s="375"/>
      <c r="I29" s="375"/>
      <c r="J29" s="375"/>
      <c r="K29" s="375"/>
      <c r="L29" s="376" t="s">
        <v>20</v>
      </c>
      <c r="M29" s="375"/>
      <c r="N29" s="375"/>
      <c r="O29" s="375"/>
      <c r="P29" s="375"/>
      <c r="Q29" s="375"/>
      <c r="R29" s="375"/>
      <c r="S29" s="375"/>
      <c r="T29" s="375"/>
      <c r="U29" s="375"/>
      <c r="V29" s="375"/>
      <c r="W29" s="375"/>
      <c r="X29" s="377"/>
      <c r="Y29" s="378" t="s">
        <v>21</v>
      </c>
      <c r="Z29" s="379"/>
      <c r="AA29" s="379"/>
      <c r="AB29" s="380"/>
      <c r="AC29" s="374" t="s">
        <v>19</v>
      </c>
      <c r="AD29" s="375"/>
      <c r="AE29" s="375"/>
      <c r="AF29" s="375"/>
      <c r="AG29" s="375"/>
      <c r="AH29" s="376" t="s">
        <v>20</v>
      </c>
      <c r="AI29" s="375"/>
      <c r="AJ29" s="375"/>
      <c r="AK29" s="375"/>
      <c r="AL29" s="375"/>
      <c r="AM29" s="375"/>
      <c r="AN29" s="375"/>
      <c r="AO29" s="375"/>
      <c r="AP29" s="375"/>
      <c r="AQ29" s="375"/>
      <c r="AR29" s="375"/>
      <c r="AS29" s="375"/>
      <c r="AT29" s="377"/>
      <c r="AU29" s="378" t="s">
        <v>21</v>
      </c>
      <c r="AV29" s="379"/>
      <c r="AW29" s="379"/>
      <c r="AX29" s="381"/>
    </row>
    <row r="30" spans="1:50" ht="24.75" customHeight="1" x14ac:dyDescent="0.15">
      <c r="A30" s="704"/>
      <c r="B30" s="705"/>
      <c r="C30" s="705"/>
      <c r="D30" s="705"/>
      <c r="E30" s="705"/>
      <c r="F30" s="706"/>
      <c r="G30" s="97" t="s">
        <v>526</v>
      </c>
      <c r="H30" s="98"/>
      <c r="I30" s="98"/>
      <c r="J30" s="98"/>
      <c r="K30" s="99"/>
      <c r="L30" s="100" t="s">
        <v>527</v>
      </c>
      <c r="M30" s="101"/>
      <c r="N30" s="101"/>
      <c r="O30" s="101"/>
      <c r="P30" s="101"/>
      <c r="Q30" s="101"/>
      <c r="R30" s="101"/>
      <c r="S30" s="101"/>
      <c r="T30" s="101"/>
      <c r="U30" s="101"/>
      <c r="V30" s="101"/>
      <c r="W30" s="101"/>
      <c r="X30" s="102"/>
      <c r="Y30" s="103">
        <v>1.4</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82"/>
    </row>
    <row r="31" spans="1:50" ht="24.75" customHeight="1" x14ac:dyDescent="0.15">
      <c r="A31" s="704"/>
      <c r="B31" s="705"/>
      <c r="C31" s="705"/>
      <c r="D31" s="705"/>
      <c r="E31" s="705"/>
      <c r="F31" s="706"/>
      <c r="G31" s="74" t="s">
        <v>528</v>
      </c>
      <c r="H31" s="75"/>
      <c r="I31" s="75"/>
      <c r="J31" s="75"/>
      <c r="K31" s="76"/>
      <c r="L31" s="77" t="s">
        <v>532</v>
      </c>
      <c r="M31" s="78"/>
      <c r="N31" s="78"/>
      <c r="O31" s="78"/>
      <c r="P31" s="78"/>
      <c r="Q31" s="78"/>
      <c r="R31" s="78"/>
      <c r="S31" s="78"/>
      <c r="T31" s="78"/>
      <c r="U31" s="78"/>
      <c r="V31" s="78"/>
      <c r="W31" s="78"/>
      <c r="X31" s="79"/>
      <c r="Y31" s="80">
        <v>1</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t="s">
        <v>521</v>
      </c>
      <c r="H32" s="75"/>
      <c r="I32" s="75"/>
      <c r="J32" s="75"/>
      <c r="K32" s="76"/>
      <c r="L32" s="77" t="s">
        <v>522</v>
      </c>
      <c r="M32" s="78"/>
      <c r="N32" s="78"/>
      <c r="O32" s="78"/>
      <c r="P32" s="78"/>
      <c r="Q32" s="78"/>
      <c r="R32" s="78"/>
      <c r="S32" s="78"/>
      <c r="T32" s="78"/>
      <c r="U32" s="78"/>
      <c r="V32" s="78"/>
      <c r="W32" s="78"/>
      <c r="X32" s="79"/>
      <c r="Y32" s="80">
        <v>0.8</v>
      </c>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t="s">
        <v>523</v>
      </c>
      <c r="H33" s="75"/>
      <c r="I33" s="75"/>
      <c r="J33" s="75"/>
      <c r="K33" s="76"/>
      <c r="L33" s="77" t="s">
        <v>524</v>
      </c>
      <c r="M33" s="78"/>
      <c r="N33" s="78"/>
      <c r="O33" s="78"/>
      <c r="P33" s="78"/>
      <c r="Q33" s="78"/>
      <c r="R33" s="78"/>
      <c r="S33" s="78"/>
      <c r="T33" s="78"/>
      <c r="U33" s="78"/>
      <c r="V33" s="78"/>
      <c r="W33" s="78"/>
      <c r="X33" s="79"/>
      <c r="Y33" s="80">
        <v>0.4</v>
      </c>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t="s">
        <v>535</v>
      </c>
      <c r="H34" s="75"/>
      <c r="I34" s="75"/>
      <c r="J34" s="75"/>
      <c r="K34" s="76"/>
      <c r="L34" s="77" t="s">
        <v>561</v>
      </c>
      <c r="M34" s="78"/>
      <c r="N34" s="78"/>
      <c r="O34" s="78"/>
      <c r="P34" s="78"/>
      <c r="Q34" s="78"/>
      <c r="R34" s="78"/>
      <c r="S34" s="78"/>
      <c r="T34" s="78"/>
      <c r="U34" s="78"/>
      <c r="V34" s="78"/>
      <c r="W34" s="78"/>
      <c r="X34" s="79"/>
      <c r="Y34" s="80">
        <v>0.2</v>
      </c>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t="s">
        <v>529</v>
      </c>
      <c r="H35" s="75"/>
      <c r="I35" s="75"/>
      <c r="J35" s="75"/>
      <c r="K35" s="76"/>
      <c r="L35" s="77" t="s">
        <v>530</v>
      </c>
      <c r="M35" s="78"/>
      <c r="N35" s="78"/>
      <c r="O35" s="78"/>
      <c r="P35" s="78"/>
      <c r="Q35" s="78"/>
      <c r="R35" s="78"/>
      <c r="S35" s="78"/>
      <c r="T35" s="78"/>
      <c r="U35" s="78"/>
      <c r="V35" s="78"/>
      <c r="W35" s="78"/>
      <c r="X35" s="79"/>
      <c r="Y35" s="80">
        <v>0.1</v>
      </c>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3.9000000000000004</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70" t="s">
        <v>533</v>
      </c>
      <c r="H41" s="371"/>
      <c r="I41" s="371"/>
      <c r="J41" s="371"/>
      <c r="K41" s="371"/>
      <c r="L41" s="371"/>
      <c r="M41" s="371"/>
      <c r="N41" s="371"/>
      <c r="O41" s="371"/>
      <c r="P41" s="371"/>
      <c r="Q41" s="371"/>
      <c r="R41" s="371"/>
      <c r="S41" s="371"/>
      <c r="T41" s="371"/>
      <c r="U41" s="371"/>
      <c r="V41" s="371"/>
      <c r="W41" s="371"/>
      <c r="X41" s="371"/>
      <c r="Y41" s="371"/>
      <c r="Z41" s="371"/>
      <c r="AA41" s="371"/>
      <c r="AB41" s="372"/>
      <c r="AC41" s="370" t="s">
        <v>369</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customHeight="1" x14ac:dyDescent="0.15">
      <c r="A42" s="704"/>
      <c r="B42" s="705"/>
      <c r="C42" s="705"/>
      <c r="D42" s="705"/>
      <c r="E42" s="705"/>
      <c r="F42" s="706"/>
      <c r="G42" s="374" t="s">
        <v>19</v>
      </c>
      <c r="H42" s="375"/>
      <c r="I42" s="375"/>
      <c r="J42" s="375"/>
      <c r="K42" s="375"/>
      <c r="L42" s="376" t="s">
        <v>20</v>
      </c>
      <c r="M42" s="375"/>
      <c r="N42" s="375"/>
      <c r="O42" s="375"/>
      <c r="P42" s="375"/>
      <c r="Q42" s="375"/>
      <c r="R42" s="375"/>
      <c r="S42" s="375"/>
      <c r="T42" s="375"/>
      <c r="U42" s="375"/>
      <c r="V42" s="375"/>
      <c r="W42" s="375"/>
      <c r="X42" s="377"/>
      <c r="Y42" s="378" t="s">
        <v>21</v>
      </c>
      <c r="Z42" s="379"/>
      <c r="AA42" s="379"/>
      <c r="AB42" s="380"/>
      <c r="AC42" s="374" t="s">
        <v>19</v>
      </c>
      <c r="AD42" s="375"/>
      <c r="AE42" s="375"/>
      <c r="AF42" s="375"/>
      <c r="AG42" s="375"/>
      <c r="AH42" s="376" t="s">
        <v>20</v>
      </c>
      <c r="AI42" s="375"/>
      <c r="AJ42" s="375"/>
      <c r="AK42" s="375"/>
      <c r="AL42" s="375"/>
      <c r="AM42" s="375"/>
      <c r="AN42" s="375"/>
      <c r="AO42" s="375"/>
      <c r="AP42" s="375"/>
      <c r="AQ42" s="375"/>
      <c r="AR42" s="375"/>
      <c r="AS42" s="375"/>
      <c r="AT42" s="377"/>
      <c r="AU42" s="378" t="s">
        <v>21</v>
      </c>
      <c r="AV42" s="379"/>
      <c r="AW42" s="379"/>
      <c r="AX42" s="381"/>
    </row>
    <row r="43" spans="1:50" ht="24.75" customHeight="1" x14ac:dyDescent="0.15">
      <c r="A43" s="704"/>
      <c r="B43" s="705"/>
      <c r="C43" s="705"/>
      <c r="D43" s="705"/>
      <c r="E43" s="705"/>
      <c r="F43" s="706"/>
      <c r="G43" s="97" t="s">
        <v>535</v>
      </c>
      <c r="H43" s="98"/>
      <c r="I43" s="98"/>
      <c r="J43" s="98"/>
      <c r="K43" s="99"/>
      <c r="L43" s="100" t="s">
        <v>561</v>
      </c>
      <c r="M43" s="101"/>
      <c r="N43" s="101"/>
      <c r="O43" s="101"/>
      <c r="P43" s="101"/>
      <c r="Q43" s="101"/>
      <c r="R43" s="101"/>
      <c r="S43" s="101"/>
      <c r="T43" s="101"/>
      <c r="U43" s="101"/>
      <c r="V43" s="101"/>
      <c r="W43" s="101"/>
      <c r="X43" s="102"/>
      <c r="Y43" s="103">
        <v>0.47</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82"/>
    </row>
    <row r="44" spans="1:50" ht="24.75" customHeight="1" x14ac:dyDescent="0.15">
      <c r="A44" s="704"/>
      <c r="B44" s="705"/>
      <c r="C44" s="705"/>
      <c r="D44" s="705"/>
      <c r="E44" s="705"/>
      <c r="F44" s="706"/>
      <c r="G44" s="74" t="s">
        <v>521</v>
      </c>
      <c r="H44" s="75"/>
      <c r="I44" s="75"/>
      <c r="J44" s="75"/>
      <c r="K44" s="76"/>
      <c r="L44" s="77" t="s">
        <v>522</v>
      </c>
      <c r="M44" s="78"/>
      <c r="N44" s="78"/>
      <c r="O44" s="78"/>
      <c r="P44" s="78"/>
      <c r="Q44" s="78"/>
      <c r="R44" s="78"/>
      <c r="S44" s="78"/>
      <c r="T44" s="78"/>
      <c r="U44" s="78"/>
      <c r="V44" s="78"/>
      <c r="W44" s="78"/>
      <c r="X44" s="79"/>
      <c r="Y44" s="80">
        <v>0.46</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t="s">
        <v>534</v>
      </c>
      <c r="H45" s="75"/>
      <c r="I45" s="75"/>
      <c r="J45" s="75"/>
      <c r="K45" s="76"/>
      <c r="L45" s="77" t="s">
        <v>562</v>
      </c>
      <c r="M45" s="78"/>
      <c r="N45" s="78"/>
      <c r="O45" s="78"/>
      <c r="P45" s="78"/>
      <c r="Q45" s="78"/>
      <c r="R45" s="78"/>
      <c r="S45" s="78"/>
      <c r="T45" s="78"/>
      <c r="U45" s="78"/>
      <c r="V45" s="78"/>
      <c r="W45" s="78"/>
      <c r="X45" s="79"/>
      <c r="Y45" s="80">
        <v>0.45</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t="s">
        <v>528</v>
      </c>
      <c r="H46" s="75"/>
      <c r="I46" s="75"/>
      <c r="J46" s="75"/>
      <c r="K46" s="76"/>
      <c r="L46" s="77" t="s">
        <v>532</v>
      </c>
      <c r="M46" s="78"/>
      <c r="N46" s="78"/>
      <c r="O46" s="78"/>
      <c r="P46" s="78"/>
      <c r="Q46" s="78"/>
      <c r="R46" s="78"/>
      <c r="S46" s="78"/>
      <c r="T46" s="78"/>
      <c r="U46" s="78"/>
      <c r="V46" s="78"/>
      <c r="W46" s="78"/>
      <c r="X46" s="79"/>
      <c r="Y46" s="80">
        <v>0.2</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t="s">
        <v>523</v>
      </c>
      <c r="H47" s="75"/>
      <c r="I47" s="75"/>
      <c r="J47" s="75"/>
      <c r="K47" s="76"/>
      <c r="L47" s="77" t="s">
        <v>524</v>
      </c>
      <c r="M47" s="78"/>
      <c r="N47" s="78"/>
      <c r="O47" s="78"/>
      <c r="P47" s="78"/>
      <c r="Q47" s="78"/>
      <c r="R47" s="78"/>
      <c r="S47" s="78"/>
      <c r="T47" s="78"/>
      <c r="U47" s="78"/>
      <c r="V47" s="78"/>
      <c r="W47" s="78"/>
      <c r="X47" s="79"/>
      <c r="Y47" s="80">
        <v>0.16</v>
      </c>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t="s">
        <v>529</v>
      </c>
      <c r="H48" s="75"/>
      <c r="I48" s="75"/>
      <c r="J48" s="75"/>
      <c r="K48" s="76"/>
      <c r="L48" s="77" t="s">
        <v>530</v>
      </c>
      <c r="M48" s="78"/>
      <c r="N48" s="78"/>
      <c r="O48" s="78"/>
      <c r="P48" s="78"/>
      <c r="Q48" s="78"/>
      <c r="R48" s="78"/>
      <c r="S48" s="78"/>
      <c r="T48" s="78"/>
      <c r="U48" s="78"/>
      <c r="V48" s="78"/>
      <c r="W48" s="78"/>
      <c r="X48" s="79"/>
      <c r="Y48" s="80">
        <v>0.1</v>
      </c>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1.8399999999999999</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70" t="s">
        <v>370</v>
      </c>
      <c r="H55" s="371"/>
      <c r="I55" s="371"/>
      <c r="J55" s="371"/>
      <c r="K55" s="371"/>
      <c r="L55" s="371"/>
      <c r="M55" s="371"/>
      <c r="N55" s="371"/>
      <c r="O55" s="371"/>
      <c r="P55" s="371"/>
      <c r="Q55" s="371"/>
      <c r="R55" s="371"/>
      <c r="S55" s="371"/>
      <c r="T55" s="371"/>
      <c r="U55" s="371"/>
      <c r="V55" s="371"/>
      <c r="W55" s="371"/>
      <c r="X55" s="371"/>
      <c r="Y55" s="371"/>
      <c r="Z55" s="371"/>
      <c r="AA55" s="371"/>
      <c r="AB55" s="372"/>
      <c r="AC55" s="370" t="s">
        <v>371</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customHeight="1" x14ac:dyDescent="0.15">
      <c r="A56" s="704"/>
      <c r="B56" s="705"/>
      <c r="C56" s="705"/>
      <c r="D56" s="705"/>
      <c r="E56" s="705"/>
      <c r="F56" s="706"/>
      <c r="G56" s="374" t="s">
        <v>19</v>
      </c>
      <c r="H56" s="375"/>
      <c r="I56" s="375"/>
      <c r="J56" s="375"/>
      <c r="K56" s="375"/>
      <c r="L56" s="376" t="s">
        <v>20</v>
      </c>
      <c r="M56" s="375"/>
      <c r="N56" s="375"/>
      <c r="O56" s="375"/>
      <c r="P56" s="375"/>
      <c r="Q56" s="375"/>
      <c r="R56" s="375"/>
      <c r="S56" s="375"/>
      <c r="T56" s="375"/>
      <c r="U56" s="375"/>
      <c r="V56" s="375"/>
      <c r="W56" s="375"/>
      <c r="X56" s="377"/>
      <c r="Y56" s="378" t="s">
        <v>21</v>
      </c>
      <c r="Z56" s="379"/>
      <c r="AA56" s="379"/>
      <c r="AB56" s="380"/>
      <c r="AC56" s="374" t="s">
        <v>19</v>
      </c>
      <c r="AD56" s="375"/>
      <c r="AE56" s="375"/>
      <c r="AF56" s="375"/>
      <c r="AG56" s="375"/>
      <c r="AH56" s="376" t="s">
        <v>20</v>
      </c>
      <c r="AI56" s="375"/>
      <c r="AJ56" s="375"/>
      <c r="AK56" s="375"/>
      <c r="AL56" s="375"/>
      <c r="AM56" s="375"/>
      <c r="AN56" s="375"/>
      <c r="AO56" s="375"/>
      <c r="AP56" s="375"/>
      <c r="AQ56" s="375"/>
      <c r="AR56" s="375"/>
      <c r="AS56" s="375"/>
      <c r="AT56" s="377"/>
      <c r="AU56" s="378" t="s">
        <v>21</v>
      </c>
      <c r="AV56" s="379"/>
      <c r="AW56" s="379"/>
      <c r="AX56" s="381"/>
    </row>
    <row r="57" spans="1:50" ht="24.75" customHeight="1" x14ac:dyDescent="0.15">
      <c r="A57" s="704"/>
      <c r="B57" s="705"/>
      <c r="C57" s="705"/>
      <c r="D57" s="705"/>
      <c r="E57" s="705"/>
      <c r="F57" s="70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82"/>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70" t="s">
        <v>372</v>
      </c>
      <c r="H68" s="371"/>
      <c r="I68" s="371"/>
      <c r="J68" s="371"/>
      <c r="K68" s="371"/>
      <c r="L68" s="371"/>
      <c r="M68" s="371"/>
      <c r="N68" s="371"/>
      <c r="O68" s="371"/>
      <c r="P68" s="371"/>
      <c r="Q68" s="371"/>
      <c r="R68" s="371"/>
      <c r="S68" s="371"/>
      <c r="T68" s="371"/>
      <c r="U68" s="371"/>
      <c r="V68" s="371"/>
      <c r="W68" s="371"/>
      <c r="X68" s="371"/>
      <c r="Y68" s="371"/>
      <c r="Z68" s="371"/>
      <c r="AA68" s="371"/>
      <c r="AB68" s="372"/>
      <c r="AC68" s="370" t="s">
        <v>373</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customHeight="1" x14ac:dyDescent="0.15">
      <c r="A69" s="704"/>
      <c r="B69" s="705"/>
      <c r="C69" s="705"/>
      <c r="D69" s="705"/>
      <c r="E69" s="705"/>
      <c r="F69" s="706"/>
      <c r="G69" s="374" t="s">
        <v>19</v>
      </c>
      <c r="H69" s="375"/>
      <c r="I69" s="375"/>
      <c r="J69" s="375"/>
      <c r="K69" s="375"/>
      <c r="L69" s="376" t="s">
        <v>20</v>
      </c>
      <c r="M69" s="375"/>
      <c r="N69" s="375"/>
      <c r="O69" s="375"/>
      <c r="P69" s="375"/>
      <c r="Q69" s="375"/>
      <c r="R69" s="375"/>
      <c r="S69" s="375"/>
      <c r="T69" s="375"/>
      <c r="U69" s="375"/>
      <c r="V69" s="375"/>
      <c r="W69" s="375"/>
      <c r="X69" s="377"/>
      <c r="Y69" s="378" t="s">
        <v>21</v>
      </c>
      <c r="Z69" s="379"/>
      <c r="AA69" s="379"/>
      <c r="AB69" s="380"/>
      <c r="AC69" s="374" t="s">
        <v>19</v>
      </c>
      <c r="AD69" s="375"/>
      <c r="AE69" s="375"/>
      <c r="AF69" s="375"/>
      <c r="AG69" s="375"/>
      <c r="AH69" s="376" t="s">
        <v>20</v>
      </c>
      <c r="AI69" s="375"/>
      <c r="AJ69" s="375"/>
      <c r="AK69" s="375"/>
      <c r="AL69" s="375"/>
      <c r="AM69" s="375"/>
      <c r="AN69" s="375"/>
      <c r="AO69" s="375"/>
      <c r="AP69" s="375"/>
      <c r="AQ69" s="375"/>
      <c r="AR69" s="375"/>
      <c r="AS69" s="375"/>
      <c r="AT69" s="377"/>
      <c r="AU69" s="378" t="s">
        <v>21</v>
      </c>
      <c r="AV69" s="379"/>
      <c r="AW69" s="379"/>
      <c r="AX69" s="381"/>
    </row>
    <row r="70" spans="1:50" ht="24.75" customHeight="1" x14ac:dyDescent="0.15">
      <c r="A70" s="704"/>
      <c r="B70" s="705"/>
      <c r="C70" s="705"/>
      <c r="D70" s="705"/>
      <c r="E70" s="705"/>
      <c r="F70" s="70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82"/>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70" t="s">
        <v>374</v>
      </c>
      <c r="H81" s="371"/>
      <c r="I81" s="371"/>
      <c r="J81" s="371"/>
      <c r="K81" s="371"/>
      <c r="L81" s="371"/>
      <c r="M81" s="371"/>
      <c r="N81" s="371"/>
      <c r="O81" s="371"/>
      <c r="P81" s="371"/>
      <c r="Q81" s="371"/>
      <c r="R81" s="371"/>
      <c r="S81" s="371"/>
      <c r="T81" s="371"/>
      <c r="U81" s="371"/>
      <c r="V81" s="371"/>
      <c r="W81" s="371"/>
      <c r="X81" s="371"/>
      <c r="Y81" s="371"/>
      <c r="Z81" s="371"/>
      <c r="AA81" s="371"/>
      <c r="AB81" s="372"/>
      <c r="AC81" s="370" t="s">
        <v>375</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customHeight="1" x14ac:dyDescent="0.15">
      <c r="A82" s="704"/>
      <c r="B82" s="705"/>
      <c r="C82" s="705"/>
      <c r="D82" s="705"/>
      <c r="E82" s="705"/>
      <c r="F82" s="706"/>
      <c r="G82" s="374" t="s">
        <v>19</v>
      </c>
      <c r="H82" s="375"/>
      <c r="I82" s="375"/>
      <c r="J82" s="375"/>
      <c r="K82" s="375"/>
      <c r="L82" s="376" t="s">
        <v>20</v>
      </c>
      <c r="M82" s="375"/>
      <c r="N82" s="375"/>
      <c r="O82" s="375"/>
      <c r="P82" s="375"/>
      <c r="Q82" s="375"/>
      <c r="R82" s="375"/>
      <c r="S82" s="375"/>
      <c r="T82" s="375"/>
      <c r="U82" s="375"/>
      <c r="V82" s="375"/>
      <c r="W82" s="375"/>
      <c r="X82" s="377"/>
      <c r="Y82" s="378" t="s">
        <v>21</v>
      </c>
      <c r="Z82" s="379"/>
      <c r="AA82" s="379"/>
      <c r="AB82" s="380"/>
      <c r="AC82" s="374" t="s">
        <v>19</v>
      </c>
      <c r="AD82" s="375"/>
      <c r="AE82" s="375"/>
      <c r="AF82" s="375"/>
      <c r="AG82" s="375"/>
      <c r="AH82" s="376" t="s">
        <v>20</v>
      </c>
      <c r="AI82" s="375"/>
      <c r="AJ82" s="375"/>
      <c r="AK82" s="375"/>
      <c r="AL82" s="375"/>
      <c r="AM82" s="375"/>
      <c r="AN82" s="375"/>
      <c r="AO82" s="375"/>
      <c r="AP82" s="375"/>
      <c r="AQ82" s="375"/>
      <c r="AR82" s="375"/>
      <c r="AS82" s="375"/>
      <c r="AT82" s="377"/>
      <c r="AU82" s="378" t="s">
        <v>21</v>
      </c>
      <c r="AV82" s="379"/>
      <c r="AW82" s="379"/>
      <c r="AX82" s="381"/>
    </row>
    <row r="83" spans="1:50" ht="24.75" customHeight="1" x14ac:dyDescent="0.15">
      <c r="A83" s="704"/>
      <c r="B83" s="705"/>
      <c r="C83" s="705"/>
      <c r="D83" s="705"/>
      <c r="E83" s="705"/>
      <c r="F83" s="70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82"/>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70" t="s">
        <v>376</v>
      </c>
      <c r="H94" s="371"/>
      <c r="I94" s="371"/>
      <c r="J94" s="371"/>
      <c r="K94" s="371"/>
      <c r="L94" s="371"/>
      <c r="M94" s="371"/>
      <c r="N94" s="371"/>
      <c r="O94" s="371"/>
      <c r="P94" s="371"/>
      <c r="Q94" s="371"/>
      <c r="R94" s="371"/>
      <c r="S94" s="371"/>
      <c r="T94" s="371"/>
      <c r="U94" s="371"/>
      <c r="V94" s="371"/>
      <c r="W94" s="371"/>
      <c r="X94" s="371"/>
      <c r="Y94" s="371"/>
      <c r="Z94" s="371"/>
      <c r="AA94" s="371"/>
      <c r="AB94" s="372"/>
      <c r="AC94" s="370" t="s">
        <v>377</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customHeight="1" x14ac:dyDescent="0.15">
      <c r="A95" s="704"/>
      <c r="B95" s="705"/>
      <c r="C95" s="705"/>
      <c r="D95" s="705"/>
      <c r="E95" s="705"/>
      <c r="F95" s="706"/>
      <c r="G95" s="374" t="s">
        <v>19</v>
      </c>
      <c r="H95" s="375"/>
      <c r="I95" s="375"/>
      <c r="J95" s="375"/>
      <c r="K95" s="375"/>
      <c r="L95" s="376" t="s">
        <v>20</v>
      </c>
      <c r="M95" s="375"/>
      <c r="N95" s="375"/>
      <c r="O95" s="375"/>
      <c r="P95" s="375"/>
      <c r="Q95" s="375"/>
      <c r="R95" s="375"/>
      <c r="S95" s="375"/>
      <c r="T95" s="375"/>
      <c r="U95" s="375"/>
      <c r="V95" s="375"/>
      <c r="W95" s="375"/>
      <c r="X95" s="377"/>
      <c r="Y95" s="378" t="s">
        <v>21</v>
      </c>
      <c r="Z95" s="379"/>
      <c r="AA95" s="379"/>
      <c r="AB95" s="380"/>
      <c r="AC95" s="374" t="s">
        <v>19</v>
      </c>
      <c r="AD95" s="375"/>
      <c r="AE95" s="375"/>
      <c r="AF95" s="375"/>
      <c r="AG95" s="375"/>
      <c r="AH95" s="376" t="s">
        <v>20</v>
      </c>
      <c r="AI95" s="375"/>
      <c r="AJ95" s="375"/>
      <c r="AK95" s="375"/>
      <c r="AL95" s="375"/>
      <c r="AM95" s="375"/>
      <c r="AN95" s="375"/>
      <c r="AO95" s="375"/>
      <c r="AP95" s="375"/>
      <c r="AQ95" s="375"/>
      <c r="AR95" s="375"/>
      <c r="AS95" s="375"/>
      <c r="AT95" s="377"/>
      <c r="AU95" s="378" t="s">
        <v>21</v>
      </c>
      <c r="AV95" s="379"/>
      <c r="AW95" s="379"/>
      <c r="AX95" s="381"/>
    </row>
    <row r="96" spans="1:50" ht="24.75" customHeight="1" x14ac:dyDescent="0.15">
      <c r="A96" s="704"/>
      <c r="B96" s="705"/>
      <c r="C96" s="705"/>
      <c r="D96" s="705"/>
      <c r="E96" s="705"/>
      <c r="F96" s="70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82"/>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70" t="s">
        <v>378</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379</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customHeight="1" x14ac:dyDescent="0.15">
      <c r="A109" s="704"/>
      <c r="B109" s="705"/>
      <c r="C109" s="705"/>
      <c r="D109" s="705"/>
      <c r="E109" s="705"/>
      <c r="F109" s="706"/>
      <c r="G109" s="374" t="s">
        <v>19</v>
      </c>
      <c r="H109" s="375"/>
      <c r="I109" s="375"/>
      <c r="J109" s="375"/>
      <c r="K109" s="375"/>
      <c r="L109" s="376" t="s">
        <v>20</v>
      </c>
      <c r="M109" s="375"/>
      <c r="N109" s="375"/>
      <c r="O109" s="375"/>
      <c r="P109" s="375"/>
      <c r="Q109" s="375"/>
      <c r="R109" s="375"/>
      <c r="S109" s="375"/>
      <c r="T109" s="375"/>
      <c r="U109" s="375"/>
      <c r="V109" s="375"/>
      <c r="W109" s="375"/>
      <c r="X109" s="377"/>
      <c r="Y109" s="378" t="s">
        <v>21</v>
      </c>
      <c r="Z109" s="379"/>
      <c r="AA109" s="379"/>
      <c r="AB109" s="380"/>
      <c r="AC109" s="374" t="s">
        <v>19</v>
      </c>
      <c r="AD109" s="375"/>
      <c r="AE109" s="375"/>
      <c r="AF109" s="375"/>
      <c r="AG109" s="375"/>
      <c r="AH109" s="376" t="s">
        <v>20</v>
      </c>
      <c r="AI109" s="375"/>
      <c r="AJ109" s="375"/>
      <c r="AK109" s="375"/>
      <c r="AL109" s="375"/>
      <c r="AM109" s="375"/>
      <c r="AN109" s="375"/>
      <c r="AO109" s="375"/>
      <c r="AP109" s="375"/>
      <c r="AQ109" s="375"/>
      <c r="AR109" s="375"/>
      <c r="AS109" s="375"/>
      <c r="AT109" s="377"/>
      <c r="AU109" s="378" t="s">
        <v>21</v>
      </c>
      <c r="AV109" s="379"/>
      <c r="AW109" s="379"/>
      <c r="AX109" s="381"/>
    </row>
    <row r="110" spans="1:50" ht="24.75" customHeight="1" x14ac:dyDescent="0.15">
      <c r="A110" s="704"/>
      <c r="B110" s="705"/>
      <c r="C110" s="705"/>
      <c r="D110" s="705"/>
      <c r="E110" s="705"/>
      <c r="F110" s="70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82"/>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70" t="s">
        <v>400</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380</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customHeight="1" x14ac:dyDescent="0.15">
      <c r="A122" s="704"/>
      <c r="B122" s="705"/>
      <c r="C122" s="705"/>
      <c r="D122" s="705"/>
      <c r="E122" s="705"/>
      <c r="F122" s="706"/>
      <c r="G122" s="374" t="s">
        <v>19</v>
      </c>
      <c r="H122" s="375"/>
      <c r="I122" s="375"/>
      <c r="J122" s="375"/>
      <c r="K122" s="375"/>
      <c r="L122" s="376" t="s">
        <v>20</v>
      </c>
      <c r="M122" s="375"/>
      <c r="N122" s="375"/>
      <c r="O122" s="375"/>
      <c r="P122" s="375"/>
      <c r="Q122" s="375"/>
      <c r="R122" s="375"/>
      <c r="S122" s="375"/>
      <c r="T122" s="375"/>
      <c r="U122" s="375"/>
      <c r="V122" s="375"/>
      <c r="W122" s="375"/>
      <c r="X122" s="377"/>
      <c r="Y122" s="378" t="s">
        <v>21</v>
      </c>
      <c r="Z122" s="379"/>
      <c r="AA122" s="379"/>
      <c r="AB122" s="380"/>
      <c r="AC122" s="374" t="s">
        <v>19</v>
      </c>
      <c r="AD122" s="375"/>
      <c r="AE122" s="375"/>
      <c r="AF122" s="375"/>
      <c r="AG122" s="375"/>
      <c r="AH122" s="376" t="s">
        <v>20</v>
      </c>
      <c r="AI122" s="375"/>
      <c r="AJ122" s="375"/>
      <c r="AK122" s="375"/>
      <c r="AL122" s="375"/>
      <c r="AM122" s="375"/>
      <c r="AN122" s="375"/>
      <c r="AO122" s="375"/>
      <c r="AP122" s="375"/>
      <c r="AQ122" s="375"/>
      <c r="AR122" s="375"/>
      <c r="AS122" s="375"/>
      <c r="AT122" s="377"/>
      <c r="AU122" s="378" t="s">
        <v>21</v>
      </c>
      <c r="AV122" s="379"/>
      <c r="AW122" s="379"/>
      <c r="AX122" s="381"/>
    </row>
    <row r="123" spans="1:50" ht="24.75" customHeight="1" x14ac:dyDescent="0.15">
      <c r="A123" s="704"/>
      <c r="B123" s="705"/>
      <c r="C123" s="705"/>
      <c r="D123" s="705"/>
      <c r="E123" s="705"/>
      <c r="F123" s="70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82"/>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70" t="s">
        <v>381</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382</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customHeight="1" x14ac:dyDescent="0.15">
      <c r="A135" s="704"/>
      <c r="B135" s="705"/>
      <c r="C135" s="705"/>
      <c r="D135" s="705"/>
      <c r="E135" s="705"/>
      <c r="F135" s="706"/>
      <c r="G135" s="374" t="s">
        <v>19</v>
      </c>
      <c r="H135" s="375"/>
      <c r="I135" s="375"/>
      <c r="J135" s="375"/>
      <c r="K135" s="375"/>
      <c r="L135" s="376" t="s">
        <v>20</v>
      </c>
      <c r="M135" s="375"/>
      <c r="N135" s="375"/>
      <c r="O135" s="375"/>
      <c r="P135" s="375"/>
      <c r="Q135" s="375"/>
      <c r="R135" s="375"/>
      <c r="S135" s="375"/>
      <c r="T135" s="375"/>
      <c r="U135" s="375"/>
      <c r="V135" s="375"/>
      <c r="W135" s="375"/>
      <c r="X135" s="377"/>
      <c r="Y135" s="378" t="s">
        <v>21</v>
      </c>
      <c r="Z135" s="379"/>
      <c r="AA135" s="379"/>
      <c r="AB135" s="380"/>
      <c r="AC135" s="374" t="s">
        <v>19</v>
      </c>
      <c r="AD135" s="375"/>
      <c r="AE135" s="375"/>
      <c r="AF135" s="375"/>
      <c r="AG135" s="375"/>
      <c r="AH135" s="376" t="s">
        <v>20</v>
      </c>
      <c r="AI135" s="375"/>
      <c r="AJ135" s="375"/>
      <c r="AK135" s="375"/>
      <c r="AL135" s="375"/>
      <c r="AM135" s="375"/>
      <c r="AN135" s="375"/>
      <c r="AO135" s="375"/>
      <c r="AP135" s="375"/>
      <c r="AQ135" s="375"/>
      <c r="AR135" s="375"/>
      <c r="AS135" s="375"/>
      <c r="AT135" s="377"/>
      <c r="AU135" s="378" t="s">
        <v>21</v>
      </c>
      <c r="AV135" s="379"/>
      <c r="AW135" s="379"/>
      <c r="AX135" s="381"/>
    </row>
    <row r="136" spans="1:50" ht="24.75" customHeight="1" x14ac:dyDescent="0.15">
      <c r="A136" s="704"/>
      <c r="B136" s="705"/>
      <c r="C136" s="705"/>
      <c r="D136" s="705"/>
      <c r="E136" s="705"/>
      <c r="F136" s="70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82"/>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70" t="s">
        <v>383</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384</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customHeight="1" x14ac:dyDescent="0.15">
      <c r="A148" s="704"/>
      <c r="B148" s="705"/>
      <c r="C148" s="705"/>
      <c r="D148" s="705"/>
      <c r="E148" s="705"/>
      <c r="F148" s="706"/>
      <c r="G148" s="374" t="s">
        <v>19</v>
      </c>
      <c r="H148" s="375"/>
      <c r="I148" s="375"/>
      <c r="J148" s="375"/>
      <c r="K148" s="375"/>
      <c r="L148" s="376" t="s">
        <v>20</v>
      </c>
      <c r="M148" s="375"/>
      <c r="N148" s="375"/>
      <c r="O148" s="375"/>
      <c r="P148" s="375"/>
      <c r="Q148" s="375"/>
      <c r="R148" s="375"/>
      <c r="S148" s="375"/>
      <c r="T148" s="375"/>
      <c r="U148" s="375"/>
      <c r="V148" s="375"/>
      <c r="W148" s="375"/>
      <c r="X148" s="377"/>
      <c r="Y148" s="378" t="s">
        <v>21</v>
      </c>
      <c r="Z148" s="379"/>
      <c r="AA148" s="379"/>
      <c r="AB148" s="380"/>
      <c r="AC148" s="374" t="s">
        <v>19</v>
      </c>
      <c r="AD148" s="375"/>
      <c r="AE148" s="375"/>
      <c r="AF148" s="375"/>
      <c r="AG148" s="375"/>
      <c r="AH148" s="376" t="s">
        <v>20</v>
      </c>
      <c r="AI148" s="375"/>
      <c r="AJ148" s="375"/>
      <c r="AK148" s="375"/>
      <c r="AL148" s="375"/>
      <c r="AM148" s="375"/>
      <c r="AN148" s="375"/>
      <c r="AO148" s="375"/>
      <c r="AP148" s="375"/>
      <c r="AQ148" s="375"/>
      <c r="AR148" s="375"/>
      <c r="AS148" s="375"/>
      <c r="AT148" s="377"/>
      <c r="AU148" s="378" t="s">
        <v>21</v>
      </c>
      <c r="AV148" s="379"/>
      <c r="AW148" s="379"/>
      <c r="AX148" s="381"/>
    </row>
    <row r="149" spans="1:50" ht="24.75" customHeight="1" x14ac:dyDescent="0.15">
      <c r="A149" s="704"/>
      <c r="B149" s="705"/>
      <c r="C149" s="705"/>
      <c r="D149" s="705"/>
      <c r="E149" s="705"/>
      <c r="F149" s="70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82"/>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70" t="s">
        <v>385</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386</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customHeight="1" x14ac:dyDescent="0.15">
      <c r="A162" s="704"/>
      <c r="B162" s="705"/>
      <c r="C162" s="705"/>
      <c r="D162" s="705"/>
      <c r="E162" s="705"/>
      <c r="F162" s="706"/>
      <c r="G162" s="374" t="s">
        <v>19</v>
      </c>
      <c r="H162" s="375"/>
      <c r="I162" s="375"/>
      <c r="J162" s="375"/>
      <c r="K162" s="375"/>
      <c r="L162" s="376" t="s">
        <v>20</v>
      </c>
      <c r="M162" s="375"/>
      <c r="N162" s="375"/>
      <c r="O162" s="375"/>
      <c r="P162" s="375"/>
      <c r="Q162" s="375"/>
      <c r="R162" s="375"/>
      <c r="S162" s="375"/>
      <c r="T162" s="375"/>
      <c r="U162" s="375"/>
      <c r="V162" s="375"/>
      <c r="W162" s="375"/>
      <c r="X162" s="377"/>
      <c r="Y162" s="378" t="s">
        <v>21</v>
      </c>
      <c r="Z162" s="379"/>
      <c r="AA162" s="379"/>
      <c r="AB162" s="380"/>
      <c r="AC162" s="374" t="s">
        <v>19</v>
      </c>
      <c r="AD162" s="375"/>
      <c r="AE162" s="375"/>
      <c r="AF162" s="375"/>
      <c r="AG162" s="375"/>
      <c r="AH162" s="376" t="s">
        <v>20</v>
      </c>
      <c r="AI162" s="375"/>
      <c r="AJ162" s="375"/>
      <c r="AK162" s="375"/>
      <c r="AL162" s="375"/>
      <c r="AM162" s="375"/>
      <c r="AN162" s="375"/>
      <c r="AO162" s="375"/>
      <c r="AP162" s="375"/>
      <c r="AQ162" s="375"/>
      <c r="AR162" s="375"/>
      <c r="AS162" s="375"/>
      <c r="AT162" s="377"/>
      <c r="AU162" s="378" t="s">
        <v>21</v>
      </c>
      <c r="AV162" s="379"/>
      <c r="AW162" s="379"/>
      <c r="AX162" s="381"/>
    </row>
    <row r="163" spans="1:50" ht="24.75" customHeight="1" x14ac:dyDescent="0.15">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82"/>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70" t="s">
        <v>387</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388</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customHeight="1" x14ac:dyDescent="0.15">
      <c r="A175" s="704"/>
      <c r="B175" s="705"/>
      <c r="C175" s="705"/>
      <c r="D175" s="705"/>
      <c r="E175" s="705"/>
      <c r="F175" s="706"/>
      <c r="G175" s="374" t="s">
        <v>19</v>
      </c>
      <c r="H175" s="375"/>
      <c r="I175" s="375"/>
      <c r="J175" s="375"/>
      <c r="K175" s="375"/>
      <c r="L175" s="376" t="s">
        <v>20</v>
      </c>
      <c r="M175" s="375"/>
      <c r="N175" s="375"/>
      <c r="O175" s="375"/>
      <c r="P175" s="375"/>
      <c r="Q175" s="375"/>
      <c r="R175" s="375"/>
      <c r="S175" s="375"/>
      <c r="T175" s="375"/>
      <c r="U175" s="375"/>
      <c r="V175" s="375"/>
      <c r="W175" s="375"/>
      <c r="X175" s="377"/>
      <c r="Y175" s="378" t="s">
        <v>21</v>
      </c>
      <c r="Z175" s="379"/>
      <c r="AA175" s="379"/>
      <c r="AB175" s="380"/>
      <c r="AC175" s="374" t="s">
        <v>19</v>
      </c>
      <c r="AD175" s="375"/>
      <c r="AE175" s="375"/>
      <c r="AF175" s="375"/>
      <c r="AG175" s="375"/>
      <c r="AH175" s="376" t="s">
        <v>20</v>
      </c>
      <c r="AI175" s="375"/>
      <c r="AJ175" s="375"/>
      <c r="AK175" s="375"/>
      <c r="AL175" s="375"/>
      <c r="AM175" s="375"/>
      <c r="AN175" s="375"/>
      <c r="AO175" s="375"/>
      <c r="AP175" s="375"/>
      <c r="AQ175" s="375"/>
      <c r="AR175" s="375"/>
      <c r="AS175" s="375"/>
      <c r="AT175" s="377"/>
      <c r="AU175" s="378" t="s">
        <v>21</v>
      </c>
      <c r="AV175" s="379"/>
      <c r="AW175" s="379"/>
      <c r="AX175" s="381"/>
    </row>
    <row r="176" spans="1:50" ht="24.75" customHeight="1" x14ac:dyDescent="0.15">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82"/>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70" t="s">
        <v>389</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390</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customHeight="1" x14ac:dyDescent="0.15">
      <c r="A188" s="704"/>
      <c r="B188" s="705"/>
      <c r="C188" s="705"/>
      <c r="D188" s="705"/>
      <c r="E188" s="705"/>
      <c r="F188" s="706"/>
      <c r="G188" s="374" t="s">
        <v>19</v>
      </c>
      <c r="H188" s="375"/>
      <c r="I188" s="375"/>
      <c r="J188" s="375"/>
      <c r="K188" s="375"/>
      <c r="L188" s="376" t="s">
        <v>20</v>
      </c>
      <c r="M188" s="375"/>
      <c r="N188" s="375"/>
      <c r="O188" s="375"/>
      <c r="P188" s="375"/>
      <c r="Q188" s="375"/>
      <c r="R188" s="375"/>
      <c r="S188" s="375"/>
      <c r="T188" s="375"/>
      <c r="U188" s="375"/>
      <c r="V188" s="375"/>
      <c r="W188" s="375"/>
      <c r="X188" s="377"/>
      <c r="Y188" s="378" t="s">
        <v>21</v>
      </c>
      <c r="Z188" s="379"/>
      <c r="AA188" s="379"/>
      <c r="AB188" s="380"/>
      <c r="AC188" s="374" t="s">
        <v>19</v>
      </c>
      <c r="AD188" s="375"/>
      <c r="AE188" s="375"/>
      <c r="AF188" s="375"/>
      <c r="AG188" s="375"/>
      <c r="AH188" s="376" t="s">
        <v>20</v>
      </c>
      <c r="AI188" s="375"/>
      <c r="AJ188" s="375"/>
      <c r="AK188" s="375"/>
      <c r="AL188" s="375"/>
      <c r="AM188" s="375"/>
      <c r="AN188" s="375"/>
      <c r="AO188" s="375"/>
      <c r="AP188" s="375"/>
      <c r="AQ188" s="375"/>
      <c r="AR188" s="375"/>
      <c r="AS188" s="375"/>
      <c r="AT188" s="377"/>
      <c r="AU188" s="378" t="s">
        <v>21</v>
      </c>
      <c r="AV188" s="379"/>
      <c r="AW188" s="379"/>
      <c r="AX188" s="381"/>
    </row>
    <row r="189" spans="1:50" ht="24.75" customHeight="1" x14ac:dyDescent="0.15">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82"/>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391</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customHeight="1" x14ac:dyDescent="0.15">
      <c r="A201" s="704"/>
      <c r="B201" s="705"/>
      <c r="C201" s="705"/>
      <c r="D201" s="705"/>
      <c r="E201" s="705"/>
      <c r="F201" s="706"/>
      <c r="G201" s="374" t="s">
        <v>19</v>
      </c>
      <c r="H201" s="375"/>
      <c r="I201" s="375"/>
      <c r="J201" s="375"/>
      <c r="K201" s="375"/>
      <c r="L201" s="376" t="s">
        <v>20</v>
      </c>
      <c r="M201" s="375"/>
      <c r="N201" s="375"/>
      <c r="O201" s="375"/>
      <c r="P201" s="375"/>
      <c r="Q201" s="375"/>
      <c r="R201" s="375"/>
      <c r="S201" s="375"/>
      <c r="T201" s="375"/>
      <c r="U201" s="375"/>
      <c r="V201" s="375"/>
      <c r="W201" s="375"/>
      <c r="X201" s="377"/>
      <c r="Y201" s="378" t="s">
        <v>21</v>
      </c>
      <c r="Z201" s="379"/>
      <c r="AA201" s="379"/>
      <c r="AB201" s="380"/>
      <c r="AC201" s="374" t="s">
        <v>19</v>
      </c>
      <c r="AD201" s="375"/>
      <c r="AE201" s="375"/>
      <c r="AF201" s="375"/>
      <c r="AG201" s="375"/>
      <c r="AH201" s="376" t="s">
        <v>20</v>
      </c>
      <c r="AI201" s="375"/>
      <c r="AJ201" s="375"/>
      <c r="AK201" s="375"/>
      <c r="AL201" s="375"/>
      <c r="AM201" s="375"/>
      <c r="AN201" s="375"/>
      <c r="AO201" s="375"/>
      <c r="AP201" s="375"/>
      <c r="AQ201" s="375"/>
      <c r="AR201" s="375"/>
      <c r="AS201" s="375"/>
      <c r="AT201" s="377"/>
      <c r="AU201" s="378" t="s">
        <v>21</v>
      </c>
      <c r="AV201" s="379"/>
      <c r="AW201" s="379"/>
      <c r="AX201" s="381"/>
    </row>
    <row r="202" spans="1:50" ht="24.75" customHeight="1" x14ac:dyDescent="0.15">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82"/>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70" t="s">
        <v>392</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393</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customHeight="1" x14ac:dyDescent="0.15">
      <c r="A215" s="704"/>
      <c r="B215" s="705"/>
      <c r="C215" s="705"/>
      <c r="D215" s="705"/>
      <c r="E215" s="705"/>
      <c r="F215" s="706"/>
      <c r="G215" s="374" t="s">
        <v>19</v>
      </c>
      <c r="H215" s="375"/>
      <c r="I215" s="375"/>
      <c r="J215" s="375"/>
      <c r="K215" s="375"/>
      <c r="L215" s="376" t="s">
        <v>20</v>
      </c>
      <c r="M215" s="375"/>
      <c r="N215" s="375"/>
      <c r="O215" s="375"/>
      <c r="P215" s="375"/>
      <c r="Q215" s="375"/>
      <c r="R215" s="375"/>
      <c r="S215" s="375"/>
      <c r="T215" s="375"/>
      <c r="U215" s="375"/>
      <c r="V215" s="375"/>
      <c r="W215" s="375"/>
      <c r="X215" s="377"/>
      <c r="Y215" s="378" t="s">
        <v>21</v>
      </c>
      <c r="Z215" s="379"/>
      <c r="AA215" s="379"/>
      <c r="AB215" s="380"/>
      <c r="AC215" s="374" t="s">
        <v>19</v>
      </c>
      <c r="AD215" s="375"/>
      <c r="AE215" s="375"/>
      <c r="AF215" s="375"/>
      <c r="AG215" s="375"/>
      <c r="AH215" s="376" t="s">
        <v>20</v>
      </c>
      <c r="AI215" s="375"/>
      <c r="AJ215" s="375"/>
      <c r="AK215" s="375"/>
      <c r="AL215" s="375"/>
      <c r="AM215" s="375"/>
      <c r="AN215" s="375"/>
      <c r="AO215" s="375"/>
      <c r="AP215" s="375"/>
      <c r="AQ215" s="375"/>
      <c r="AR215" s="375"/>
      <c r="AS215" s="375"/>
      <c r="AT215" s="377"/>
      <c r="AU215" s="378" t="s">
        <v>21</v>
      </c>
      <c r="AV215" s="379"/>
      <c r="AW215" s="379"/>
      <c r="AX215" s="381"/>
    </row>
    <row r="216" spans="1:50" ht="24.75" customHeight="1" x14ac:dyDescent="0.15">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82"/>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70" t="s">
        <v>394</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395</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customHeight="1" x14ac:dyDescent="0.15">
      <c r="A228" s="704"/>
      <c r="B228" s="705"/>
      <c r="C228" s="705"/>
      <c r="D228" s="705"/>
      <c r="E228" s="705"/>
      <c r="F228" s="706"/>
      <c r="G228" s="374" t="s">
        <v>19</v>
      </c>
      <c r="H228" s="375"/>
      <c r="I228" s="375"/>
      <c r="J228" s="375"/>
      <c r="K228" s="375"/>
      <c r="L228" s="376" t="s">
        <v>20</v>
      </c>
      <c r="M228" s="375"/>
      <c r="N228" s="375"/>
      <c r="O228" s="375"/>
      <c r="P228" s="375"/>
      <c r="Q228" s="375"/>
      <c r="R228" s="375"/>
      <c r="S228" s="375"/>
      <c r="T228" s="375"/>
      <c r="U228" s="375"/>
      <c r="V228" s="375"/>
      <c r="W228" s="375"/>
      <c r="X228" s="377"/>
      <c r="Y228" s="378" t="s">
        <v>21</v>
      </c>
      <c r="Z228" s="379"/>
      <c r="AA228" s="379"/>
      <c r="AB228" s="380"/>
      <c r="AC228" s="374" t="s">
        <v>19</v>
      </c>
      <c r="AD228" s="375"/>
      <c r="AE228" s="375"/>
      <c r="AF228" s="375"/>
      <c r="AG228" s="375"/>
      <c r="AH228" s="376" t="s">
        <v>20</v>
      </c>
      <c r="AI228" s="375"/>
      <c r="AJ228" s="375"/>
      <c r="AK228" s="375"/>
      <c r="AL228" s="375"/>
      <c r="AM228" s="375"/>
      <c r="AN228" s="375"/>
      <c r="AO228" s="375"/>
      <c r="AP228" s="375"/>
      <c r="AQ228" s="375"/>
      <c r="AR228" s="375"/>
      <c r="AS228" s="375"/>
      <c r="AT228" s="377"/>
      <c r="AU228" s="378" t="s">
        <v>21</v>
      </c>
      <c r="AV228" s="379"/>
      <c r="AW228" s="379"/>
      <c r="AX228" s="381"/>
    </row>
    <row r="229" spans="1:50" ht="24.75" customHeight="1" x14ac:dyDescent="0.15">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82"/>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70" t="s">
        <v>396</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397</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customHeight="1" x14ac:dyDescent="0.15">
      <c r="A241" s="704"/>
      <c r="B241" s="705"/>
      <c r="C241" s="705"/>
      <c r="D241" s="705"/>
      <c r="E241" s="705"/>
      <c r="F241" s="706"/>
      <c r="G241" s="374" t="s">
        <v>19</v>
      </c>
      <c r="H241" s="375"/>
      <c r="I241" s="375"/>
      <c r="J241" s="375"/>
      <c r="K241" s="375"/>
      <c r="L241" s="376" t="s">
        <v>20</v>
      </c>
      <c r="M241" s="375"/>
      <c r="N241" s="375"/>
      <c r="O241" s="375"/>
      <c r="P241" s="375"/>
      <c r="Q241" s="375"/>
      <c r="R241" s="375"/>
      <c r="S241" s="375"/>
      <c r="T241" s="375"/>
      <c r="U241" s="375"/>
      <c r="V241" s="375"/>
      <c r="W241" s="375"/>
      <c r="X241" s="377"/>
      <c r="Y241" s="378" t="s">
        <v>21</v>
      </c>
      <c r="Z241" s="379"/>
      <c r="AA241" s="379"/>
      <c r="AB241" s="380"/>
      <c r="AC241" s="374" t="s">
        <v>19</v>
      </c>
      <c r="AD241" s="375"/>
      <c r="AE241" s="375"/>
      <c r="AF241" s="375"/>
      <c r="AG241" s="375"/>
      <c r="AH241" s="376" t="s">
        <v>20</v>
      </c>
      <c r="AI241" s="375"/>
      <c r="AJ241" s="375"/>
      <c r="AK241" s="375"/>
      <c r="AL241" s="375"/>
      <c r="AM241" s="375"/>
      <c r="AN241" s="375"/>
      <c r="AO241" s="375"/>
      <c r="AP241" s="375"/>
      <c r="AQ241" s="375"/>
      <c r="AR241" s="375"/>
      <c r="AS241" s="375"/>
      <c r="AT241" s="377"/>
      <c r="AU241" s="378" t="s">
        <v>21</v>
      </c>
      <c r="AV241" s="379"/>
      <c r="AW241" s="379"/>
      <c r="AX241" s="381"/>
    </row>
    <row r="242" spans="1:50" ht="24.75" customHeight="1" x14ac:dyDescent="0.15">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82"/>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70" t="s">
        <v>398</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399</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customHeight="1" x14ac:dyDescent="0.15">
      <c r="A254" s="704"/>
      <c r="B254" s="705"/>
      <c r="C254" s="705"/>
      <c r="D254" s="705"/>
      <c r="E254" s="705"/>
      <c r="F254" s="706"/>
      <c r="G254" s="374" t="s">
        <v>19</v>
      </c>
      <c r="H254" s="375"/>
      <c r="I254" s="375"/>
      <c r="J254" s="375"/>
      <c r="K254" s="375"/>
      <c r="L254" s="376" t="s">
        <v>20</v>
      </c>
      <c r="M254" s="375"/>
      <c r="N254" s="375"/>
      <c r="O254" s="375"/>
      <c r="P254" s="375"/>
      <c r="Q254" s="375"/>
      <c r="R254" s="375"/>
      <c r="S254" s="375"/>
      <c r="T254" s="375"/>
      <c r="U254" s="375"/>
      <c r="V254" s="375"/>
      <c r="W254" s="375"/>
      <c r="X254" s="377"/>
      <c r="Y254" s="378" t="s">
        <v>21</v>
      </c>
      <c r="Z254" s="379"/>
      <c r="AA254" s="379"/>
      <c r="AB254" s="380"/>
      <c r="AC254" s="374" t="s">
        <v>19</v>
      </c>
      <c r="AD254" s="375"/>
      <c r="AE254" s="375"/>
      <c r="AF254" s="375"/>
      <c r="AG254" s="375"/>
      <c r="AH254" s="376" t="s">
        <v>20</v>
      </c>
      <c r="AI254" s="375"/>
      <c r="AJ254" s="375"/>
      <c r="AK254" s="375"/>
      <c r="AL254" s="375"/>
      <c r="AM254" s="375"/>
      <c r="AN254" s="375"/>
      <c r="AO254" s="375"/>
      <c r="AP254" s="375"/>
      <c r="AQ254" s="375"/>
      <c r="AR254" s="375"/>
      <c r="AS254" s="375"/>
      <c r="AT254" s="377"/>
      <c r="AU254" s="378" t="s">
        <v>21</v>
      </c>
      <c r="AV254" s="379"/>
      <c r="AW254" s="379"/>
      <c r="AX254" s="381"/>
    </row>
    <row r="255" spans="1:50" ht="24.75" customHeight="1" x14ac:dyDescent="0.15">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82"/>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7: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30">
    <cfRule type="expression" dxfId="695" priority="247">
      <formula>IF(RIGHT(TEXT(Y30,"0.#"),1)=".",FALSE,TRUE)</formula>
    </cfRule>
    <cfRule type="expression" dxfId="694" priority="248">
      <formula>IF(RIGHT(TEXT(Y30,"0.#"),1)=".",TRUE,FALSE)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6">
    <cfRule type="expression" dxfId="483" priority="3">
      <formula>IF(RIGHT(TEXT(Y6,"0.#"),1)=".",FALSE,TRUE)</formula>
    </cfRule>
    <cfRule type="expression" dxfId="482" priority="4">
      <formula>IF(RIGHT(TEXT(Y6,"0.#"),1)=".",TRUE,FALSE)</formula>
    </cfRule>
  </conditionalFormatting>
  <conditionalFormatting sqref="Y31">
    <cfRule type="expression" dxfId="481" priority="1">
      <formula>IF(RIGHT(TEXT(Y31,"0.#"),1)=".",FALSE,TRUE)</formula>
    </cfRule>
    <cfRule type="expression" dxfId="480"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402</v>
      </c>
      <c r="D135" s="122"/>
      <c r="E135" s="122"/>
      <c r="F135" s="122"/>
      <c r="G135" s="122"/>
      <c r="H135" s="122"/>
      <c r="I135" s="122"/>
      <c r="J135" s="122"/>
      <c r="K135" s="122"/>
      <c r="L135" s="122"/>
      <c r="M135" s="122" t="s">
        <v>403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402</v>
      </c>
      <c r="D168" s="122"/>
      <c r="E168" s="122"/>
      <c r="F168" s="122"/>
      <c r="G168" s="122"/>
      <c r="H168" s="122"/>
      <c r="I168" s="122"/>
      <c r="J168" s="122"/>
      <c r="K168" s="122"/>
      <c r="L168" s="122"/>
      <c r="M168" s="122" t="s">
        <v>403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402</v>
      </c>
      <c r="D201" s="122"/>
      <c r="E201" s="122"/>
      <c r="F201" s="122"/>
      <c r="G201" s="122"/>
      <c r="H201" s="122"/>
      <c r="I201" s="122"/>
      <c r="J201" s="122"/>
      <c r="K201" s="122"/>
      <c r="L201" s="122"/>
      <c r="M201" s="122" t="s">
        <v>403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417</v>
      </c>
      <c r="D234" s="122"/>
      <c r="E234" s="122"/>
      <c r="F234" s="122"/>
      <c r="G234" s="122"/>
      <c r="H234" s="122"/>
      <c r="I234" s="122"/>
      <c r="J234" s="122"/>
      <c r="K234" s="122"/>
      <c r="L234" s="122"/>
      <c r="M234" s="122" t="s">
        <v>418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402</v>
      </c>
      <c r="D267" s="122"/>
      <c r="E267" s="122"/>
      <c r="F267" s="122"/>
      <c r="G267" s="122"/>
      <c r="H267" s="122"/>
      <c r="I267" s="122"/>
      <c r="J267" s="122"/>
      <c r="K267" s="122"/>
      <c r="L267" s="122"/>
      <c r="M267" s="122" t="s">
        <v>403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402</v>
      </c>
      <c r="D333" s="122"/>
      <c r="E333" s="122"/>
      <c r="F333" s="122"/>
      <c r="G333" s="122"/>
      <c r="H333" s="122"/>
      <c r="I333" s="122"/>
      <c r="J333" s="122"/>
      <c r="K333" s="122"/>
      <c r="L333" s="122"/>
      <c r="M333" s="122" t="s">
        <v>403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402</v>
      </c>
      <c r="D399" s="122"/>
      <c r="E399" s="122"/>
      <c r="F399" s="122"/>
      <c r="G399" s="122"/>
      <c r="H399" s="122"/>
      <c r="I399" s="122"/>
      <c r="J399" s="122"/>
      <c r="K399" s="122"/>
      <c r="L399" s="122"/>
      <c r="M399" s="122" t="s">
        <v>403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402</v>
      </c>
      <c r="D531" s="122"/>
      <c r="E531" s="122"/>
      <c r="F531" s="122"/>
      <c r="G531" s="122"/>
      <c r="H531" s="122"/>
      <c r="I531" s="122"/>
      <c r="J531" s="122"/>
      <c r="K531" s="122"/>
      <c r="L531" s="122"/>
      <c r="M531" s="122" t="s">
        <v>403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402</v>
      </c>
      <c r="D597" s="122"/>
      <c r="E597" s="122"/>
      <c r="F597" s="122"/>
      <c r="G597" s="122"/>
      <c r="H597" s="122"/>
      <c r="I597" s="122"/>
      <c r="J597" s="122"/>
      <c r="K597" s="122"/>
      <c r="L597" s="122"/>
      <c r="M597" s="122" t="s">
        <v>403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402</v>
      </c>
      <c r="D663" s="122"/>
      <c r="E663" s="122"/>
      <c r="F663" s="122"/>
      <c r="G663" s="122"/>
      <c r="H663" s="122"/>
      <c r="I663" s="122"/>
      <c r="J663" s="122"/>
      <c r="K663" s="122"/>
      <c r="L663" s="122"/>
      <c r="M663" s="122" t="s">
        <v>403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402</v>
      </c>
      <c r="D696" s="122"/>
      <c r="E696" s="122"/>
      <c r="F696" s="122"/>
      <c r="G696" s="122"/>
      <c r="H696" s="122"/>
      <c r="I696" s="122"/>
      <c r="J696" s="122"/>
      <c r="K696" s="122"/>
      <c r="L696" s="122"/>
      <c r="M696" s="122" t="s">
        <v>403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402</v>
      </c>
      <c r="D762" s="122"/>
      <c r="E762" s="122"/>
      <c r="F762" s="122"/>
      <c r="G762" s="122"/>
      <c r="H762" s="122"/>
      <c r="I762" s="122"/>
      <c r="J762" s="122"/>
      <c r="K762" s="122"/>
      <c r="L762" s="122"/>
      <c r="M762" s="122" t="s">
        <v>403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402</v>
      </c>
      <c r="D861" s="122"/>
      <c r="E861" s="122"/>
      <c r="F861" s="122"/>
      <c r="G861" s="122"/>
      <c r="H861" s="122"/>
      <c r="I861" s="122"/>
      <c r="J861" s="122"/>
      <c r="K861" s="122"/>
      <c r="L861" s="122"/>
      <c r="M861" s="122" t="s">
        <v>403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402</v>
      </c>
      <c r="D894" s="122"/>
      <c r="E894" s="122"/>
      <c r="F894" s="122"/>
      <c r="G894" s="122"/>
      <c r="H894" s="122"/>
      <c r="I894" s="122"/>
      <c r="J894" s="122"/>
      <c r="K894" s="122"/>
      <c r="L894" s="122"/>
      <c r="M894" s="122" t="s">
        <v>403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442</v>
      </c>
      <c r="D1026" s="122"/>
      <c r="E1026" s="122"/>
      <c r="F1026" s="122"/>
      <c r="G1026" s="122"/>
      <c r="H1026" s="122"/>
      <c r="I1026" s="122"/>
      <c r="J1026" s="122"/>
      <c r="K1026" s="122"/>
      <c r="L1026" s="122"/>
      <c r="M1026" s="122" t="s">
        <v>443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444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402</v>
      </c>
      <c r="D1092" s="122"/>
      <c r="E1092" s="122"/>
      <c r="F1092" s="122"/>
      <c r="G1092" s="122"/>
      <c r="H1092" s="122"/>
      <c r="I1092" s="122"/>
      <c r="J1092" s="122"/>
      <c r="K1092" s="122"/>
      <c r="L1092" s="122"/>
      <c r="M1092" s="122" t="s">
        <v>403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402</v>
      </c>
      <c r="D1158" s="122"/>
      <c r="E1158" s="122"/>
      <c r="F1158" s="122"/>
      <c r="G1158" s="122"/>
      <c r="H1158" s="122"/>
      <c r="I1158" s="122"/>
      <c r="J1158" s="122"/>
      <c r="K1158" s="122"/>
      <c r="L1158" s="122"/>
      <c r="M1158" s="122" t="s">
        <v>403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平成27年度行政事業レビュー_海洋生物資源確保技術高度化</dc:title>
  <dc:creator>文部科学省</dc:creator>
  <cp:lastModifiedBy>文部科学省</cp:lastModifiedBy>
  <cp:lastPrinted>2016-08-19T08:07:16Z</cp:lastPrinted>
  <dcterms:created xsi:type="dcterms:W3CDTF">2012-03-13T00:50:25Z</dcterms:created>
  <dcterms:modified xsi:type="dcterms:W3CDTF">2016-08-19T08:09:24Z</dcterms:modified>
</cp:coreProperties>
</file>