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610" tabRatio="774"/>
  </bookViews>
  <sheets>
    <sheet name="総括表B（執行実績等）" sheetId="5" r:id="rId1"/>
  </sheets>
  <definedNames>
    <definedName name="_xlnm._FilterDatabase" localSheetId="0" hidden="1">'総括表B（執行実績等）'!$A$1:$Y$29</definedName>
    <definedName name="_xlnm.Print_Area" localSheetId="0">'総括表B（執行実績等）'!$A$1:$X$29</definedName>
  </definedNames>
  <calcPr calcId="145621"/>
</workbook>
</file>

<file path=xl/calcChain.xml><?xml version="1.0" encoding="utf-8"?>
<calcChain xmlns="http://schemas.openxmlformats.org/spreadsheetml/2006/main">
  <c r="O26" i="5" l="1"/>
  <c r="O24" i="5"/>
  <c r="O22" i="5"/>
  <c r="O20" i="5"/>
  <c r="O18" i="5"/>
  <c r="O16" i="5"/>
  <c r="O14" i="5"/>
  <c r="O12" i="5"/>
  <c r="O10" i="5"/>
  <c r="M28" i="5"/>
  <c r="L28" i="5"/>
  <c r="K28" i="5"/>
  <c r="J28" i="5"/>
  <c r="I28" i="5"/>
  <c r="H28" i="5"/>
  <c r="G28" i="5"/>
  <c r="F28" i="5"/>
  <c r="E28" i="5"/>
  <c r="D28" i="5"/>
  <c r="F24" i="5" l="1"/>
  <c r="E24" i="5" s="1"/>
  <c r="F22" i="5"/>
  <c r="F10" i="5" l="1"/>
  <c r="E10" i="5" s="1"/>
  <c r="N10" i="5" s="1"/>
  <c r="F8" i="5" l="1"/>
  <c r="E8" i="5" s="1"/>
  <c r="F20" i="5"/>
  <c r="N8" i="5" l="1"/>
  <c r="C28" i="5"/>
  <c r="W29" i="5"/>
  <c r="V29" i="5"/>
  <c r="U29" i="5"/>
  <c r="T29" i="5"/>
  <c r="S29" i="5"/>
  <c r="R29" i="5"/>
  <c r="Q29" i="5"/>
  <c r="W28" i="5"/>
  <c r="V28" i="5"/>
  <c r="U28" i="5"/>
  <c r="T28" i="5"/>
  <c r="S28" i="5"/>
  <c r="R28" i="5"/>
  <c r="Q28" i="5"/>
  <c r="P29" i="5"/>
  <c r="P28" i="5"/>
  <c r="O8" i="5" l="1"/>
  <c r="O28" i="5" s="1"/>
  <c r="N28" i="5"/>
  <c r="N12" i="5"/>
  <c r="N14" i="5" l="1"/>
  <c r="N18" i="5" l="1"/>
  <c r="D26" i="5" l="1"/>
  <c r="D24" i="5"/>
  <c r="D22" i="5"/>
  <c r="D20" i="5"/>
  <c r="F26" i="5" l="1"/>
  <c r="E26" i="5" s="1"/>
  <c r="E20" i="5"/>
  <c r="E22" i="5" l="1"/>
  <c r="N22" i="5"/>
  <c r="N26" i="5"/>
  <c r="N24" i="5"/>
  <c r="N20" i="5"/>
</calcChain>
</file>

<file path=xl/sharedStrings.xml><?xml version="1.0" encoding="utf-8"?>
<sst xmlns="http://schemas.openxmlformats.org/spreadsheetml/2006/main" count="119" uniqueCount="67">
  <si>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</si>
  <si>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</si>
  <si>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</si>
  <si>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</si>
  <si>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</si>
  <si>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</si>
  <si>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</si>
  <si>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</si>
  <si>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</si>
  <si>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</si>
  <si>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</si>
  <si>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</si>
  <si>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</si>
  <si>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</si>
  <si>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26年度　事業実施決定等</t>
    <rPh sb="2" eb="4">
      <t>ネンド</t>
    </rPh>
    <rPh sb="5" eb="7">
      <t>ジギョウ</t>
    </rPh>
    <rPh sb="7" eb="9">
      <t>ジッシ</t>
    </rPh>
    <rPh sb="9" eb="11">
      <t>ケッテイ</t>
    </rPh>
    <rPh sb="11" eb="12">
      <t>トウ</t>
    </rPh>
    <phoneticPr fontId="1"/>
  </si>
  <si>
    <t>合　　　計</t>
    <rPh sb="0" eb="1">
      <t>ア</t>
    </rPh>
    <rPh sb="4" eb="5">
      <t>ケイ</t>
    </rPh>
    <phoneticPr fontId="1"/>
  </si>
  <si>
    <t>26年度末　貸付残高等</t>
    <rPh sb="2" eb="4">
      <t>ネンド</t>
    </rPh>
    <rPh sb="4" eb="5">
      <t>マツ</t>
    </rPh>
    <rPh sb="6" eb="8">
      <t>カシツ</t>
    </rPh>
    <rPh sb="8" eb="10">
      <t>ザンダカ</t>
    </rPh>
    <rPh sb="10" eb="11">
      <t>トウ</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</si>
  <si>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</si>
  <si>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</si>
  <si>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</si>
  <si>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</si>
  <si>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</si>
  <si>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</si>
  <si>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</si>
  <si>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</si>
  <si>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</si>
  <si>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</si>
  <si>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</si>
  <si>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</si>
  <si>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</si>
  <si>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</si>
  <si>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</si>
  <si>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</si>
  <si>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</si>
  <si>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</si>
  <si>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</si>
  <si>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</si>
  <si>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</si>
  <si>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</si>
  <si>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</si>
  <si>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</si>
  <si>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</si>
  <si>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</si>
  <si>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【総括表】平成27年度地方公共団体等保有基金執行状況表（文部科学省）-----Ｂ表（執行実績等）</t>
    <rPh sb="5" eb="7">
      <t>ヘイセイ</t>
    </rPh>
    <rPh sb="9" eb="11">
      <t>ネンド</t>
    </rPh>
    <rPh sb="28" eb="30">
      <t>モンブ</t>
    </rPh>
    <rPh sb="30" eb="32">
      <t>カガク</t>
    </rPh>
    <rPh sb="32" eb="33">
      <t>ショウ</t>
    </rPh>
    <rPh sb="42" eb="44">
      <t>シッコウ</t>
    </rPh>
    <rPh sb="44" eb="46">
      <t>ジッセキ</t>
    </rPh>
    <rPh sb="46" eb="47">
      <t>トウ</t>
    </rPh>
    <phoneticPr fontId="1"/>
  </si>
  <si>
    <t>電源立地地域対策交付金基金
（電源立地地域対策交付金）</t>
    <phoneticPr fontId="1"/>
  </si>
  <si>
    <t>高速増殖炉サイクル技術研究開発推進交付金基金
（高速増殖炉サイクル技術研究開発推進交付金）</t>
    <phoneticPr fontId="1"/>
  </si>
  <si>
    <t>リサイクル研究開発促進交付金基金
（リサイクル研究開発促進交付金）</t>
    <phoneticPr fontId="1"/>
  </si>
  <si>
    <t>放射線利用・原子力基盤技術試験研究推進交付金基金
（放射線利用・原子力基盤技術試験研究推進交付金）</t>
    <phoneticPr fontId="1"/>
  </si>
  <si>
    <t>⑦</t>
    <phoneticPr fontId="1"/>
  </si>
  <si>
    <t>①</t>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</si>
  <si>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1"/>
  </si>
  <si>
    <t>安心こども基金
（子育て支援対策臨時特例交付金）（復興分）</t>
    <rPh sb="0" eb="2">
      <t>アンシン</t>
    </rPh>
    <rPh sb="5" eb="7">
      <t>キキン</t>
    </rPh>
    <rPh sb="9" eb="11">
      <t>コソダ</t>
    </rPh>
    <rPh sb="12" eb="14">
      <t>シエン</t>
    </rPh>
    <rPh sb="14" eb="16">
      <t>タイサク</t>
    </rPh>
    <rPh sb="16" eb="18">
      <t>リンジ</t>
    </rPh>
    <rPh sb="18" eb="20">
      <t>トクレイ</t>
    </rPh>
    <rPh sb="20" eb="23">
      <t>コウフキン</t>
    </rPh>
    <rPh sb="25" eb="27">
      <t>フッコウ</t>
    </rPh>
    <rPh sb="27" eb="28">
      <t>ブン</t>
    </rPh>
    <phoneticPr fontId="1"/>
  </si>
  <si>
    <t>高校生修学支援基金
（高等学校等授業料減免事業等支援臨時特例交付金）</t>
    <phoneticPr fontId="1"/>
  </si>
  <si>
    <t>高校生修学支援基金
（被災私立高等学校等教育環境整備支援臨時特例交付金）</t>
    <phoneticPr fontId="1"/>
  </si>
  <si>
    <t>⑤その他
　東日本大震災による原子力災害からの復旧・復興を図るため、福島県が主体となって中長期的に放射線医学・最先端診断に係る研究開発拠点の整備事業等を行う必要があるため</t>
    <rPh sb="3" eb="4">
      <t>タ</t>
    </rPh>
    <rPh sb="76" eb="77">
      <t>オコナ</t>
    </rPh>
    <rPh sb="78" eb="80">
      <t>ヒツヨウ</t>
    </rPh>
    <phoneticPr fontId="1"/>
  </si>
  <si>
    <t>⑤その他
　経済状況の悪化によって経済的支援が必要な高校生の大幅な増加に対して、地方公共団体が地域の実情に応じて柔軟かつ迅速に対応する必要があるため</t>
    <rPh sb="3" eb="4">
      <t>タ</t>
    </rPh>
    <rPh sb="40" eb="42">
      <t>チホウ</t>
    </rPh>
    <rPh sb="42" eb="44">
      <t>コウキョウ</t>
    </rPh>
    <rPh sb="44" eb="46">
      <t>ダンタイ</t>
    </rPh>
    <rPh sb="67" eb="69">
      <t>ヒツヨウ</t>
    </rPh>
    <phoneticPr fontId="1"/>
  </si>
  <si>
    <t>⑤その他
　東日本大震災で被災した幼児児童生徒の就学機会を確保するため、地方公共団体が地域の実情に応じて柔軟かつ迅速に対応する必要があるため</t>
    <rPh sb="3" eb="4">
      <t>タ</t>
    </rPh>
    <rPh sb="29" eb="31">
      <t>カクホ</t>
    </rPh>
    <phoneticPr fontId="1"/>
  </si>
  <si>
    <t>高校生修学支援基金
（被災児童生徒就学支援等臨時特例交付金）</t>
    <rPh sb="0" eb="3">
      <t>コウコウセイ</t>
    </rPh>
    <rPh sb="3" eb="5">
      <t>シュウガク</t>
    </rPh>
    <rPh sb="5" eb="7">
      <t>シエン</t>
    </rPh>
    <rPh sb="7" eb="9">
      <t>キキン</t>
    </rPh>
    <rPh sb="11" eb="13">
      <t>ヒサイ</t>
    </rPh>
    <rPh sb="13" eb="15">
      <t>ジドウ</t>
    </rPh>
    <rPh sb="15" eb="17">
      <t>セイト</t>
    </rPh>
    <rPh sb="17" eb="19">
      <t>シュウガク</t>
    </rPh>
    <rPh sb="19" eb="21">
      <t>シエン</t>
    </rPh>
    <rPh sb="21" eb="22">
      <t>トウ</t>
    </rPh>
    <rPh sb="22" eb="24">
      <t>リンジ</t>
    </rPh>
    <rPh sb="24" eb="26">
      <t>トクレイ</t>
    </rPh>
    <rPh sb="26" eb="29">
      <t>コウフキン</t>
    </rPh>
    <phoneticPr fontId="1"/>
  </si>
  <si>
    <t>福島県原子力災害等復興基金
（放射線医学研究開発拠点整備費等補助金）</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</si>
  <si>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rPh sb="3" eb="4">
      <t>タ</t>
    </rPh>
    <rPh sb="88" eb="90">
      <t>ヒツヨウ</t>
    </rPh>
    <phoneticPr fontId="1"/>
  </si>
  <si>
    <t>⑤その他
　被災３県に所在する私立学校等が、東日本大震災後の厳しい経営環境にあっても、安定的・継続的な教育環境の保障等が図られるよう，中長期的に支援する必要があるため</t>
    <rPh sb="3" eb="4">
      <t>タ</t>
    </rPh>
    <rPh sb="22" eb="25">
      <t>ヒガシニホン</t>
    </rPh>
    <rPh sb="25" eb="26">
      <t>ダイ</t>
    </rPh>
    <rPh sb="33" eb="35">
      <t>ケイエイ</t>
    </rPh>
    <rPh sb="60" eb="61">
      <t>ハカ</t>
    </rPh>
    <phoneticPr fontId="1"/>
  </si>
  <si>
    <t>うち
国費
相当額</t>
    <rPh sb="3" eb="5">
      <t>コクヒ</t>
    </rPh>
    <rPh sb="6" eb="8">
      <t>ソウトウ</t>
    </rPh>
    <rPh sb="8" eb="9">
      <t>ガク</t>
    </rPh>
    <phoneticPr fontId="1"/>
  </si>
  <si>
    <t>26年度
国庫
返納額
（ｄ）</t>
    <rPh sb="2" eb="4">
      <t>ネンド</t>
    </rPh>
    <rPh sb="8" eb="10">
      <t>ヘンノウ</t>
    </rPh>
    <phoneticPr fontId="1"/>
  </si>
  <si>
    <t>⑯</t>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</si>
  <si>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地方公共団体において、施設整備事業や維持運営事業などの複数年度にわたる事業を実施するため</t>
    <rPh sb="21" eb="23">
      <t>チホウ</t>
    </rPh>
    <rPh sb="23" eb="25">
      <t>コウキョウ</t>
    </rPh>
    <rPh sb="25" eb="27">
      <t>ダンタイ</t>
    </rPh>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11" eb="113">
      <t>フクスウ</t>
    </rPh>
    <rPh sb="113" eb="115">
      <t>ネンド</t>
    </rPh>
    <rPh sb="119" eb="121">
      <t>ジギョウ</t>
    </rPh>
    <rPh sb="122" eb="124">
      <t>ジッシ</t>
    </rPh>
    <phoneticPr fontId="1"/>
  </si>
  <si>
    <t>⑤その他
　地方公共団体において、施設整備事業や維持運営事業などの複数年度にわたる事業を実施するため</t>
  </si>
  <si>
    <t>⑤その他
　地方公共団体において、施設整備事業や維持運営事業などの複数年度にわたる事業を実施するため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</si>
</sst>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3">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1"/>
      <color theme="1"/>
      <name val="ＭＳ Ｐゴシック"/>
      <family val="2"/>
      <charset val="128"/>
      <scheme val="minor"/>
    </font>
    <font>
      <b/>
      <sz val="14"/>
      <color theme="1"/>
      <name val="ＭＳ ゴシック"/>
      <family val="3"/>
      <charset val="128"/>
    </font>
    <font>
      <sz val="11"/>
      <name val="ＭＳ Ｐゴシック"/>
      <family val="2"/>
      <charset val="128"/>
      <scheme val="minor"/>
    </font>
    <font>
      <sz val="11"/>
      <name val="ＭＳ Ｐ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top/>
      <bottom style="medium">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3" fillId="2" borderId="22" xfId="0" applyFont="1" applyFill="1" applyBorder="1" applyAlignment="1">
      <alignment horizontal="left" vertical="center"/>
    </xf>
    <xf numFmtId="0" fontId="0" fillId="2" borderId="30" xfId="0" applyFill="1" applyBorder="1" applyAlignment="1">
      <alignment vertical="center"/>
    </xf>
    <xf numFmtId="0" fontId="4" fillId="2" borderId="1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4"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30" xfId="0" applyFont="1" applyFill="1" applyBorder="1" applyAlignment="1">
      <alignment horizontal="left" vertical="center" wrapText="1"/>
    </xf>
    <xf numFmtId="0" fontId="6" fillId="2" borderId="46" xfId="0" applyFont="1" applyFill="1" applyBorder="1" applyAlignment="1">
      <alignment horizontal="left" vertical="center" wrapText="1"/>
    </xf>
    <xf numFmtId="177" fontId="0" fillId="0" borderId="0" xfId="0" applyNumberFormat="1" applyFill="1" applyBorder="1" applyAlignment="1">
      <alignment vertical="center"/>
    </xf>
    <xf numFmtId="0" fontId="16" fillId="4" borderId="47" xfId="0" applyFont="1" applyFill="1" applyBorder="1" applyAlignment="1">
      <alignment horizontal="center" vertical="center" wrapText="1"/>
    </xf>
    <xf numFmtId="0" fontId="14" fillId="5" borderId="0" xfId="0" applyFont="1" applyFill="1" applyBorder="1" applyAlignment="1">
      <alignment horizontal="center" vertical="center"/>
    </xf>
    <xf numFmtId="0" fontId="3" fillId="5" borderId="0" xfId="0" applyFont="1" applyFill="1">
      <alignment vertical="center"/>
    </xf>
    <xf numFmtId="0" fontId="15" fillId="5" borderId="0" xfId="0" applyFont="1" applyFill="1" applyBorder="1" applyAlignment="1">
      <alignment horizontal="center" vertical="center"/>
    </xf>
    <xf numFmtId="177" fontId="3" fillId="0" borderId="0" xfId="0" applyNumberFormat="1" applyFont="1" applyFill="1" applyBorder="1" applyAlignment="1">
      <alignment vertical="center"/>
    </xf>
    <xf numFmtId="0" fontId="18" fillId="0" borderId="0" xfId="0" applyFont="1">
      <alignment vertical="center"/>
    </xf>
    <xf numFmtId="178" fontId="2" fillId="3" borderId="27" xfId="0" applyNumberFormat="1" applyFont="1" applyFill="1" applyBorder="1" applyAlignment="1">
      <alignment horizontal="right" vertical="center"/>
    </xf>
    <xf numFmtId="178" fontId="2" fillId="3" borderId="29" xfId="0" applyNumberFormat="1" applyFont="1" applyFill="1" applyBorder="1" applyAlignment="1">
      <alignment horizontal="right" vertical="center"/>
    </xf>
    <xf numFmtId="178" fontId="2" fillId="3" borderId="1" xfId="0" applyNumberFormat="1" applyFont="1" applyFill="1" applyBorder="1" applyAlignment="1">
      <alignment horizontal="right" vertical="center"/>
    </xf>
    <xf numFmtId="178" fontId="2" fillId="3" borderId="3" xfId="0" applyNumberFormat="1" applyFont="1" applyFill="1" applyBorder="1" applyAlignment="1">
      <alignment horizontal="right" vertical="center"/>
    </xf>
    <xf numFmtId="177" fontId="2" fillId="3" borderId="14" xfId="0" applyNumberFormat="1" applyFont="1" applyFill="1" applyBorder="1" applyAlignment="1">
      <alignment horizontal="right" vertical="center"/>
    </xf>
    <xf numFmtId="177" fontId="2" fillId="3" borderId="6" xfId="0" applyNumberFormat="1" applyFont="1" applyFill="1" applyBorder="1" applyAlignment="1">
      <alignment horizontal="right" vertical="center"/>
    </xf>
    <xf numFmtId="177" fontId="2" fillId="3" borderId="26" xfId="0" applyNumberFormat="1" applyFont="1" applyFill="1" applyBorder="1" applyAlignment="1">
      <alignment horizontal="right" vertical="center"/>
    </xf>
    <xf numFmtId="177" fontId="2" fillId="3" borderId="21" xfId="0" applyNumberFormat="1" applyFont="1" applyFill="1" applyBorder="1" applyAlignment="1">
      <alignment horizontal="right" vertical="center"/>
    </xf>
    <xf numFmtId="178" fontId="21" fillId="3" borderId="1" xfId="0" applyNumberFormat="1" applyFont="1" applyFill="1" applyBorder="1" applyAlignment="1">
      <alignment horizontal="right" vertical="center"/>
    </xf>
    <xf numFmtId="178" fontId="21" fillId="3" borderId="27" xfId="0" applyNumberFormat="1" applyFont="1" applyFill="1" applyBorder="1" applyAlignment="1">
      <alignment horizontal="right" vertical="center"/>
    </xf>
    <xf numFmtId="178" fontId="21" fillId="3" borderId="29" xfId="0" applyNumberFormat="1" applyFont="1" applyFill="1" applyBorder="1" applyAlignment="1">
      <alignment horizontal="right" vertical="center"/>
    </xf>
    <xf numFmtId="178" fontId="21" fillId="3" borderId="3" xfId="0" applyNumberFormat="1" applyFont="1" applyFill="1" applyBorder="1" applyAlignment="1">
      <alignment horizontal="right" vertical="center"/>
    </xf>
    <xf numFmtId="177" fontId="21" fillId="3" borderId="6" xfId="0" applyNumberFormat="1" applyFont="1" applyFill="1" applyBorder="1" applyAlignment="1">
      <alignment horizontal="right" vertical="center"/>
    </xf>
    <xf numFmtId="177" fontId="21" fillId="3" borderId="26" xfId="0" applyNumberFormat="1" applyFont="1" applyFill="1" applyBorder="1" applyAlignment="1">
      <alignment horizontal="right" vertical="center"/>
    </xf>
    <xf numFmtId="177" fontId="21" fillId="3" borderId="14" xfId="0" applyNumberFormat="1" applyFont="1" applyFill="1" applyBorder="1" applyAlignment="1">
      <alignment horizontal="right" vertical="center"/>
    </xf>
    <xf numFmtId="177" fontId="21" fillId="3" borderId="21" xfId="0" applyNumberFormat="1" applyFont="1" applyFill="1" applyBorder="1" applyAlignment="1">
      <alignment horizontal="right" vertical="center"/>
    </xf>
    <xf numFmtId="178" fontId="2" fillId="3" borderId="1" xfId="0" applyNumberFormat="1" applyFont="1" applyFill="1" applyBorder="1" applyAlignment="1">
      <alignment horizontal="right" vertical="center" shrinkToFit="1"/>
    </xf>
    <xf numFmtId="3" fontId="2" fillId="3" borderId="6"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3" borderId="14" xfId="0" applyNumberFormat="1" applyFont="1" applyFill="1" applyBorder="1" applyAlignment="1">
      <alignment horizontal="right" vertical="center"/>
    </xf>
    <xf numFmtId="41" fontId="2" fillId="3" borderId="21" xfId="0" applyNumberFormat="1" applyFont="1" applyFill="1" applyBorder="1" applyAlignment="1">
      <alignment horizontal="right" vertical="center"/>
    </xf>
    <xf numFmtId="41" fontId="2" fillId="3" borderId="14" xfId="0" applyNumberFormat="1" applyFont="1" applyFill="1" applyBorder="1" applyAlignment="1">
      <alignment horizontal="right" vertical="center"/>
    </xf>
    <xf numFmtId="41" fontId="2" fillId="3" borderId="26" xfId="0" applyNumberFormat="1" applyFont="1" applyFill="1" applyBorder="1" applyAlignment="1">
      <alignment horizontal="right" vertical="center"/>
    </xf>
    <xf numFmtId="41" fontId="2" fillId="3" borderId="6" xfId="0" applyNumberFormat="1" applyFont="1" applyFill="1" applyBorder="1" applyAlignment="1">
      <alignment horizontal="right" vertical="center"/>
    </xf>
    <xf numFmtId="0" fontId="7" fillId="4" borderId="47" xfId="0" applyFont="1" applyFill="1" applyBorder="1" applyAlignment="1">
      <alignment horizontal="center" vertical="center" wrapText="1"/>
    </xf>
    <xf numFmtId="178" fontId="21" fillId="3" borderId="42" xfId="0" applyNumberFormat="1" applyFont="1" applyFill="1" applyBorder="1" applyAlignment="1">
      <alignment horizontal="right" vertical="center"/>
    </xf>
    <xf numFmtId="178" fontId="21" fillId="3" borderId="2" xfId="0" applyNumberFormat="1" applyFont="1" applyFill="1" applyBorder="1" applyAlignment="1">
      <alignment horizontal="right" vertical="center"/>
    </xf>
    <xf numFmtId="177" fontId="21" fillId="3" borderId="19" xfId="0" applyNumberFormat="1" applyFont="1" applyFill="1" applyBorder="1" applyAlignment="1">
      <alignment horizontal="right" vertical="center"/>
    </xf>
    <xf numFmtId="177" fontId="21" fillId="3" borderId="48" xfId="0" applyNumberFormat="1" applyFont="1" applyFill="1" applyBorder="1" applyAlignment="1">
      <alignment horizontal="right" vertical="center"/>
    </xf>
    <xf numFmtId="0" fontId="2" fillId="3" borderId="29" xfId="0"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14" xfId="0" applyNumberFormat="1" applyFont="1" applyFill="1" applyBorder="1" applyAlignment="1">
      <alignment horizontal="right" vertical="center"/>
    </xf>
    <xf numFmtId="177" fontId="2" fillId="3" borderId="18" xfId="0" applyNumberFormat="1" applyFont="1" applyFill="1" applyBorder="1" applyAlignment="1">
      <alignment horizontal="center" vertical="center"/>
    </xf>
    <xf numFmtId="177" fontId="2" fillId="3" borderId="17" xfId="0" applyNumberFormat="1" applyFont="1" applyFill="1" applyBorder="1" applyAlignment="1">
      <alignment horizontal="center" vertical="center"/>
    </xf>
    <xf numFmtId="177" fontId="2" fillId="3" borderId="42" xfId="0" applyNumberFormat="1" applyFont="1" applyFill="1" applyBorder="1" applyAlignment="1">
      <alignment vertical="center"/>
    </xf>
    <xf numFmtId="177" fontId="0" fillId="3" borderId="19" xfId="0" applyNumberFormat="1" applyFont="1" applyFill="1" applyBorder="1" applyAlignment="1">
      <alignment vertical="center"/>
    </xf>
    <xf numFmtId="177" fontId="2" fillId="3" borderId="42" xfId="0" applyNumberFormat="1" applyFont="1" applyFill="1" applyBorder="1" applyAlignment="1">
      <alignment horizontal="right" vertical="center"/>
    </xf>
    <xf numFmtId="177" fontId="2" fillId="3" borderId="19" xfId="0" applyNumberFormat="1" applyFont="1" applyFill="1" applyBorder="1" applyAlignment="1">
      <alignment horizontal="right" vertical="center"/>
    </xf>
    <xf numFmtId="177" fontId="2" fillId="3" borderId="18" xfId="0" applyNumberFormat="1" applyFont="1" applyFill="1" applyBorder="1" applyAlignment="1">
      <alignment horizontal="right" vertical="center"/>
    </xf>
    <xf numFmtId="177" fontId="0" fillId="3" borderId="17" xfId="0" applyNumberFormat="1" applyFont="1" applyFill="1" applyBorder="1" applyAlignment="1">
      <alignment horizontal="right" vertical="center"/>
    </xf>
    <xf numFmtId="49" fontId="20" fillId="3" borderId="7" xfId="0" applyNumberFormat="1" applyFont="1" applyFill="1" applyBorder="1" applyAlignment="1">
      <alignment horizontal="left" vertical="center" wrapText="1"/>
    </xf>
    <xf numFmtId="49" fontId="20" fillId="3" borderId="9" xfId="0" applyNumberFormat="1" applyFont="1" applyFill="1" applyBorder="1" applyAlignment="1">
      <alignment horizontal="left" vertical="center" wrapText="1"/>
    </xf>
    <xf numFmtId="176" fontId="2" fillId="3" borderId="7"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0" fontId="2" fillId="3" borderId="7" xfId="0" applyFont="1" applyFill="1" applyBorder="1" applyAlignment="1">
      <alignment vertical="center" wrapText="1"/>
    </xf>
    <xf numFmtId="0" fontId="2" fillId="3" borderId="9" xfId="0" applyFont="1" applyFill="1" applyBorder="1" applyAlignment="1">
      <alignment vertical="center"/>
    </xf>
    <xf numFmtId="177" fontId="0" fillId="3" borderId="19" xfId="0" applyNumberFormat="1" applyFont="1" applyFill="1" applyBorder="1" applyAlignment="1">
      <alignment horizontal="right" vertical="center"/>
    </xf>
    <xf numFmtId="177" fontId="2" fillId="3" borderId="29" xfId="0" applyNumberFormat="1" applyFont="1" applyFill="1" applyBorder="1" applyAlignment="1">
      <alignment horizontal="right" vertical="center"/>
    </xf>
    <xf numFmtId="177" fontId="0" fillId="3" borderId="14" xfId="0" applyNumberFormat="1" applyFont="1" applyFill="1" applyBorder="1" applyAlignment="1">
      <alignment horizontal="right" vertical="center"/>
    </xf>
    <xf numFmtId="0" fontId="21" fillId="3" borderId="29" xfId="0" applyNumberFormat="1" applyFont="1" applyFill="1" applyBorder="1" applyAlignment="1">
      <alignment horizontal="center" vertical="center" wrapText="1"/>
    </xf>
    <xf numFmtId="0" fontId="21" fillId="3" borderId="14" xfId="0" applyNumberFormat="1" applyFont="1" applyFill="1" applyBorder="1" applyAlignment="1">
      <alignment horizontal="center" vertical="center"/>
    </xf>
    <xf numFmtId="1" fontId="21" fillId="3" borderId="29" xfId="0" applyNumberFormat="1" applyFont="1" applyFill="1" applyBorder="1" applyAlignment="1">
      <alignment horizontal="right" vertical="center"/>
    </xf>
    <xf numFmtId="1" fontId="19" fillId="3" borderId="14" xfId="0" applyNumberFormat="1" applyFont="1" applyFill="1" applyBorder="1" applyAlignment="1">
      <alignment horizontal="right" vertical="center"/>
    </xf>
    <xf numFmtId="177" fontId="21" fillId="3" borderId="29" xfId="0" applyNumberFormat="1" applyFont="1" applyFill="1" applyBorder="1" applyAlignment="1">
      <alignment horizontal="right" vertical="center"/>
    </xf>
    <xf numFmtId="177" fontId="19" fillId="3" borderId="14" xfId="0" applyNumberFormat="1" applyFont="1" applyFill="1" applyBorder="1" applyAlignment="1">
      <alignment horizontal="right" vertical="center"/>
    </xf>
    <xf numFmtId="177" fontId="21" fillId="3" borderId="42" xfId="0" applyNumberFormat="1" applyFont="1" applyFill="1" applyBorder="1" applyAlignment="1">
      <alignment vertical="center"/>
    </xf>
    <xf numFmtId="177" fontId="19" fillId="3" borderId="19" xfId="0" applyNumberFormat="1" applyFont="1" applyFill="1" applyBorder="1" applyAlignment="1">
      <alignment vertical="center"/>
    </xf>
    <xf numFmtId="177" fontId="21" fillId="3" borderId="42" xfId="0" applyNumberFormat="1" applyFont="1" applyFill="1" applyBorder="1" applyAlignment="1">
      <alignment horizontal="right" vertical="center"/>
    </xf>
    <xf numFmtId="177" fontId="19" fillId="3" borderId="19" xfId="0" applyNumberFormat="1" applyFont="1" applyFill="1" applyBorder="1" applyAlignment="1">
      <alignment horizontal="right" vertical="center"/>
    </xf>
    <xf numFmtId="177" fontId="21" fillId="3" borderId="18" xfId="0" applyNumberFormat="1" applyFont="1" applyFill="1" applyBorder="1" applyAlignment="1">
      <alignment horizontal="right" vertical="center"/>
    </xf>
    <xf numFmtId="177" fontId="19" fillId="3" borderId="17" xfId="0" applyNumberFormat="1" applyFont="1" applyFill="1" applyBorder="1" applyAlignment="1">
      <alignment horizontal="right" vertical="center"/>
    </xf>
    <xf numFmtId="0" fontId="0" fillId="3" borderId="14" xfId="0" applyNumberFormat="1" applyFont="1" applyFill="1" applyBorder="1" applyAlignment="1">
      <alignment horizontal="right" vertical="center"/>
    </xf>
    <xf numFmtId="0" fontId="21" fillId="3" borderId="29" xfId="0" applyNumberFormat="1" applyFont="1" applyFill="1" applyBorder="1" applyAlignment="1">
      <alignment horizontal="center" vertical="center"/>
    </xf>
    <xf numFmtId="38" fontId="21" fillId="3" borderId="29" xfId="1" applyFont="1" applyFill="1" applyBorder="1" applyAlignment="1">
      <alignment horizontal="right" vertical="center"/>
    </xf>
    <xf numFmtId="38" fontId="21" fillId="3" borderId="14" xfId="1" applyFont="1" applyFill="1" applyBorder="1" applyAlignment="1">
      <alignment horizontal="right" vertical="center"/>
    </xf>
    <xf numFmtId="177" fontId="21" fillId="3" borderId="17" xfId="0" applyNumberFormat="1" applyFont="1" applyFill="1" applyBorder="1" applyAlignment="1">
      <alignment horizontal="right" vertical="center"/>
    </xf>
    <xf numFmtId="177" fontId="21" fillId="3" borderId="7" xfId="0" applyNumberFormat="1" applyFont="1" applyFill="1" applyBorder="1" applyAlignment="1">
      <alignment vertical="center"/>
    </xf>
    <xf numFmtId="177" fontId="21" fillId="3" borderId="9" xfId="0" applyNumberFormat="1" applyFont="1" applyFill="1" applyBorder="1" applyAlignment="1">
      <alignment vertical="center"/>
    </xf>
    <xf numFmtId="177" fontId="21" fillId="3" borderId="19" xfId="0" applyNumberFormat="1" applyFont="1" applyFill="1" applyBorder="1" applyAlignment="1">
      <alignment horizontal="right" vertical="center"/>
    </xf>
    <xf numFmtId="176" fontId="21" fillId="3" borderId="7" xfId="0" applyNumberFormat="1" applyFont="1" applyFill="1" applyBorder="1" applyAlignment="1">
      <alignment horizontal="center" vertical="center"/>
    </xf>
    <xf numFmtId="176" fontId="21" fillId="3" borderId="9" xfId="0" applyNumberFormat="1" applyFont="1" applyFill="1" applyBorder="1" applyAlignment="1">
      <alignment horizontal="center" vertical="center"/>
    </xf>
    <xf numFmtId="0" fontId="21" fillId="3" borderId="7" xfId="0" applyFont="1" applyFill="1" applyBorder="1" applyAlignment="1">
      <alignment vertical="center" wrapText="1"/>
    </xf>
    <xf numFmtId="0" fontId="21" fillId="3" borderId="9" xfId="0" applyFont="1" applyFill="1" applyBorder="1" applyAlignment="1">
      <alignment vertical="center"/>
    </xf>
    <xf numFmtId="177" fontId="21" fillId="3" borderId="27" xfId="0" applyNumberFormat="1" applyFont="1" applyFill="1" applyBorder="1" applyAlignment="1">
      <alignment horizontal="right" vertical="center"/>
    </xf>
    <xf numFmtId="177" fontId="21" fillId="3" borderId="26" xfId="0" applyNumberFormat="1" applyFont="1" applyFill="1" applyBorder="1" applyAlignment="1">
      <alignment horizontal="right" vertical="center"/>
    </xf>
    <xf numFmtId="38" fontId="19" fillId="3" borderId="14" xfId="1" applyFon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177" fontId="2" fillId="3" borderId="14" xfId="0" applyNumberFormat="1" applyFont="1" applyFill="1" applyBorder="1" applyAlignment="1">
      <alignment horizontal="right" vertical="center"/>
    </xf>
    <xf numFmtId="177" fontId="21" fillId="3" borderId="18" xfId="0" applyNumberFormat="1" applyFont="1" applyFill="1" applyBorder="1" applyAlignment="1">
      <alignment horizontal="center" vertical="center"/>
    </xf>
    <xf numFmtId="177" fontId="21" fillId="3" borderId="17" xfId="0" applyNumberFormat="1" applyFont="1" applyFill="1" applyBorder="1" applyAlignment="1">
      <alignment horizontal="center" vertical="center"/>
    </xf>
    <xf numFmtId="0" fontId="0" fillId="0" borderId="3" xfId="0" applyBorder="1" applyAlignment="1">
      <alignment horizontal="center" vertical="center"/>
    </xf>
    <xf numFmtId="0" fontId="5"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0" xfId="0" applyBorder="1" applyAlignment="1">
      <alignment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0" fillId="2" borderId="4" xfId="0" applyFont="1" applyFill="1" applyBorder="1" applyAlignment="1">
      <alignment vertical="center" wrapText="1"/>
    </xf>
    <xf numFmtId="0" fontId="11" fillId="2" borderId="36" xfId="0" applyFont="1" applyFill="1" applyBorder="1" applyAlignment="1">
      <alignment vertical="center"/>
    </xf>
    <xf numFmtId="0" fontId="2" fillId="3" borderId="9"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46" xfId="0" applyFont="1" applyFill="1" applyBorder="1" applyAlignment="1">
      <alignment horizontal="center" vertical="center" wrapText="1"/>
    </xf>
    <xf numFmtId="38" fontId="2" fillId="3" borderId="29" xfId="1" applyFont="1" applyFill="1" applyBorder="1" applyAlignment="1">
      <alignment horizontal="right" vertical="center"/>
    </xf>
    <xf numFmtId="38" fontId="2" fillId="3" borderId="14" xfId="1" applyFont="1" applyFill="1" applyBorder="1" applyAlignment="1">
      <alignment horizontal="right" vertical="center"/>
    </xf>
    <xf numFmtId="0" fontId="9" fillId="2" borderId="45"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49" fontId="22" fillId="3" borderId="7" xfId="0" applyNumberFormat="1" applyFont="1" applyFill="1" applyBorder="1" applyAlignment="1">
      <alignment horizontal="left" vertical="center"/>
    </xf>
    <xf numFmtId="49" fontId="22" fillId="3" borderId="9" xfId="0" applyNumberFormat="1" applyFont="1" applyFill="1" applyBorder="1" applyAlignment="1">
      <alignment horizontal="left" vertical="center"/>
    </xf>
    <xf numFmtId="49" fontId="21" fillId="0" borderId="7" xfId="0" applyNumberFormat="1" applyFont="1" applyBorder="1" applyAlignment="1">
      <alignment horizontal="left" vertical="center" wrapText="1"/>
    </xf>
    <xf numFmtId="49" fontId="21" fillId="0" borderId="9" xfId="0" applyNumberFormat="1" applyFont="1" applyBorder="1" applyAlignment="1">
      <alignment horizontal="left" vertical="center"/>
    </xf>
    <xf numFmtId="0" fontId="4" fillId="2" borderId="25" xfId="0" applyFont="1" applyFill="1" applyBorder="1" applyAlignment="1">
      <alignment horizontal="left" vertical="center" wrapText="1"/>
    </xf>
    <xf numFmtId="0" fontId="0" fillId="0" borderId="28" xfId="0" applyBorder="1" applyAlignment="1">
      <alignment horizontal="left" vertical="center" wrapText="1"/>
    </xf>
    <xf numFmtId="0" fontId="0" fillId="0" borderId="26" xfId="0" applyBorder="1" applyAlignment="1">
      <alignment horizontal="left" vertical="center" wrapText="1"/>
    </xf>
    <xf numFmtId="177" fontId="2" fillId="3" borderId="1" xfId="0" applyNumberFormat="1" applyFont="1" applyFill="1" applyBorder="1" applyAlignment="1">
      <alignment horizontal="right" vertical="center"/>
    </xf>
    <xf numFmtId="177" fontId="0" fillId="3" borderId="43" xfId="0" applyNumberFormat="1" applyFont="1" applyFill="1" applyBorder="1" applyAlignment="1">
      <alignment horizontal="right"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1" fontId="2" fillId="3" borderId="29" xfId="0" applyNumberFormat="1" applyFont="1" applyFill="1" applyBorder="1" applyAlignment="1">
      <alignment horizontal="right" vertical="center"/>
    </xf>
    <xf numFmtId="1" fontId="2" fillId="3" borderId="14"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1"/>
  <sheetViews>
    <sheetView tabSelected="1" view="pageBreakPreview" zoomScaleNormal="100" zoomScaleSheetLayoutView="100" workbookViewId="0">
      <selection activeCell="I8" sqref="I8:I9"/>
    </sheetView>
  </sheetViews>
  <sheetFormatPr defaultRowHeight="13.5"/>
  <cols>
    <col min="1" max="1" width="4.125" style="1" customWidth="1"/>
    <col min="2" max="2" width="27.625" style="1" customWidth="1"/>
    <col min="3" max="15" width="8.625" style="1" customWidth="1"/>
    <col min="16" max="23" width="8" style="1" customWidth="1"/>
    <col min="24" max="24" width="42.625" style="1" customWidth="1"/>
    <col min="25" max="25" width="9" style="21"/>
    <col min="26" max="16384" width="9" style="1"/>
  </cols>
  <sheetData>
    <row r="1" spans="1:25" ht="20.25" customHeight="1" thickBot="1">
      <c r="A1" s="36" t="s">
        <v>43</v>
      </c>
    </row>
    <row r="2" spans="1:25" s="2" customFormat="1" ht="15.75" customHeight="1">
      <c r="A2" s="138" t="s">
        <v>2</v>
      </c>
      <c r="B2" s="138" t="s">
        <v>17</v>
      </c>
      <c r="C2" s="114" t="s">
        <v>4</v>
      </c>
      <c r="D2" s="141"/>
      <c r="E2" s="114" t="s">
        <v>3</v>
      </c>
      <c r="F2" s="147"/>
      <c r="G2" s="147"/>
      <c r="H2" s="147"/>
      <c r="I2" s="147"/>
      <c r="J2" s="147"/>
      <c r="K2" s="147"/>
      <c r="L2" s="147"/>
      <c r="M2" s="150" t="s">
        <v>62</v>
      </c>
      <c r="N2" s="114" t="s">
        <v>7</v>
      </c>
      <c r="O2" s="141"/>
      <c r="P2" s="114" t="s">
        <v>14</v>
      </c>
      <c r="Q2" s="115"/>
      <c r="R2" s="115"/>
      <c r="S2" s="115"/>
      <c r="T2" s="115"/>
      <c r="U2" s="114" t="s">
        <v>16</v>
      </c>
      <c r="V2" s="115"/>
      <c r="W2" s="119"/>
      <c r="X2" s="27" t="s">
        <v>18</v>
      </c>
      <c r="Y2" s="22"/>
    </row>
    <row r="3" spans="1:25" s="2" customFormat="1" ht="15.75" customHeight="1">
      <c r="A3" s="139"/>
      <c r="B3" s="139"/>
      <c r="C3" s="142"/>
      <c r="D3" s="143"/>
      <c r="E3" s="148"/>
      <c r="F3" s="149"/>
      <c r="G3" s="149"/>
      <c r="H3" s="149"/>
      <c r="I3" s="149"/>
      <c r="J3" s="149"/>
      <c r="K3" s="149"/>
      <c r="L3" s="149"/>
      <c r="M3" s="151"/>
      <c r="N3" s="142"/>
      <c r="O3" s="143"/>
      <c r="P3" s="15" t="s">
        <v>11</v>
      </c>
      <c r="Q3" s="120" t="s">
        <v>1</v>
      </c>
      <c r="R3" s="120" t="s">
        <v>9</v>
      </c>
      <c r="S3" s="123" t="s">
        <v>0</v>
      </c>
      <c r="T3" s="126" t="s">
        <v>13</v>
      </c>
      <c r="U3" s="129" t="s">
        <v>1</v>
      </c>
      <c r="V3" s="123" t="s">
        <v>9</v>
      </c>
      <c r="W3" s="132" t="s">
        <v>0</v>
      </c>
      <c r="X3" s="163" t="s">
        <v>42</v>
      </c>
      <c r="Y3" s="22"/>
    </row>
    <row r="4" spans="1:25" s="2" customFormat="1" ht="15.75" customHeight="1">
      <c r="A4" s="139"/>
      <c r="B4" s="139"/>
      <c r="C4" s="20"/>
      <c r="D4" s="19"/>
      <c r="E4" s="5" t="s">
        <v>5</v>
      </c>
      <c r="F4" s="6"/>
      <c r="G4" s="6"/>
      <c r="H4" s="6"/>
      <c r="I4" s="6"/>
      <c r="J4" s="6"/>
      <c r="K4" s="6"/>
      <c r="L4" s="155" t="s">
        <v>6</v>
      </c>
      <c r="M4" s="151"/>
      <c r="N4" s="20"/>
      <c r="O4" s="19"/>
      <c r="P4" s="135" t="s">
        <v>10</v>
      </c>
      <c r="Q4" s="121"/>
      <c r="R4" s="121"/>
      <c r="S4" s="124"/>
      <c r="T4" s="127"/>
      <c r="U4" s="130"/>
      <c r="V4" s="124"/>
      <c r="W4" s="133"/>
      <c r="X4" s="164"/>
      <c r="Y4" s="22"/>
    </row>
    <row r="5" spans="1:25" s="2" customFormat="1" ht="15.75" customHeight="1">
      <c r="A5" s="139"/>
      <c r="B5" s="139"/>
      <c r="C5" s="20"/>
      <c r="D5" s="144" t="s">
        <v>61</v>
      </c>
      <c r="E5" s="20"/>
      <c r="F5" s="170" t="s">
        <v>61</v>
      </c>
      <c r="G5" s="28"/>
      <c r="H5" s="28"/>
      <c r="I5" s="28"/>
      <c r="J5" s="28"/>
      <c r="K5" s="29"/>
      <c r="L5" s="156"/>
      <c r="M5" s="151"/>
      <c r="N5" s="20"/>
      <c r="O5" s="144" t="s">
        <v>61</v>
      </c>
      <c r="P5" s="136"/>
      <c r="Q5" s="122"/>
      <c r="R5" s="122"/>
      <c r="S5" s="125"/>
      <c r="T5" s="128"/>
      <c r="U5" s="131"/>
      <c r="V5" s="125"/>
      <c r="W5" s="134"/>
      <c r="X5" s="164"/>
      <c r="Y5" s="22"/>
    </row>
    <row r="6" spans="1:25" s="2" customFormat="1" ht="15.75" customHeight="1">
      <c r="A6" s="139"/>
      <c r="B6" s="139"/>
      <c r="C6" s="20"/>
      <c r="D6" s="145"/>
      <c r="E6" s="20"/>
      <c r="F6" s="171"/>
      <c r="G6" s="158" t="s">
        <v>40</v>
      </c>
      <c r="H6" s="159"/>
      <c r="I6" s="159"/>
      <c r="J6" s="160"/>
      <c r="K6" s="153" t="s">
        <v>21</v>
      </c>
      <c r="L6" s="156"/>
      <c r="M6" s="151"/>
      <c r="N6" s="20"/>
      <c r="O6" s="145"/>
      <c r="P6" s="10" t="s">
        <v>12</v>
      </c>
      <c r="Q6" s="11" t="s">
        <v>12</v>
      </c>
      <c r="R6" s="11" t="s">
        <v>12</v>
      </c>
      <c r="S6" s="12" t="s">
        <v>12</v>
      </c>
      <c r="T6" s="13" t="s">
        <v>12</v>
      </c>
      <c r="U6" s="17" t="s">
        <v>12</v>
      </c>
      <c r="V6" s="12" t="s">
        <v>12</v>
      </c>
      <c r="W6" s="13" t="s">
        <v>12</v>
      </c>
      <c r="X6" s="164"/>
      <c r="Y6" s="23" t="s">
        <v>12</v>
      </c>
    </row>
    <row r="7" spans="1:25" s="2" customFormat="1" ht="15.75" customHeight="1" thickBot="1">
      <c r="A7" s="140"/>
      <c r="B7" s="140"/>
      <c r="C7" s="4"/>
      <c r="D7" s="146"/>
      <c r="E7" s="4"/>
      <c r="F7" s="172"/>
      <c r="G7" s="61" t="s">
        <v>19</v>
      </c>
      <c r="H7" s="61" t="s">
        <v>20</v>
      </c>
      <c r="I7" s="61" t="s">
        <v>22</v>
      </c>
      <c r="J7" s="31" t="s">
        <v>41</v>
      </c>
      <c r="K7" s="154"/>
      <c r="L7" s="157"/>
      <c r="M7" s="152"/>
      <c r="N7" s="4"/>
      <c r="O7" s="146"/>
      <c r="P7" s="7" t="s">
        <v>8</v>
      </c>
      <c r="Q7" s="8" t="s">
        <v>8</v>
      </c>
      <c r="R7" s="8" t="s">
        <v>8</v>
      </c>
      <c r="S7" s="9" t="s">
        <v>8</v>
      </c>
      <c r="T7" s="14" t="s">
        <v>8</v>
      </c>
      <c r="U7" s="16" t="s">
        <v>8</v>
      </c>
      <c r="V7" s="9" t="s">
        <v>8</v>
      </c>
      <c r="W7" s="18" t="s">
        <v>8</v>
      </c>
      <c r="X7" s="165"/>
      <c r="Y7" s="24" t="s">
        <v>8</v>
      </c>
    </row>
    <row r="8" spans="1:25" s="33" customFormat="1" ht="45" customHeight="1">
      <c r="A8" s="107">
        <v>1</v>
      </c>
      <c r="B8" s="109" t="s">
        <v>50</v>
      </c>
      <c r="C8" s="95">
        <v>18349.191236999999</v>
      </c>
      <c r="D8" s="97">
        <v>18349.191236999999</v>
      </c>
      <c r="E8" s="95">
        <f>F8</f>
        <v>18361.064823000001</v>
      </c>
      <c r="F8" s="111">
        <f>SUM(G8,K8)</f>
        <v>18361.064823000001</v>
      </c>
      <c r="G8" s="101">
        <v>18318.752</v>
      </c>
      <c r="H8" s="91">
        <v>0</v>
      </c>
      <c r="I8" s="91">
        <v>0</v>
      </c>
      <c r="J8" s="100" t="s">
        <v>49</v>
      </c>
      <c r="K8" s="101">
        <v>42.312822999999995</v>
      </c>
      <c r="L8" s="97">
        <v>12183.473046000003</v>
      </c>
      <c r="M8" s="104">
        <v>0</v>
      </c>
      <c r="N8" s="95">
        <f>+(+C8+E8)-(L8+M8)</f>
        <v>24526.783013999997</v>
      </c>
      <c r="O8" s="97">
        <f>N8</f>
        <v>24526.783013999997</v>
      </c>
      <c r="P8" s="62">
        <v>2696</v>
      </c>
      <c r="Q8" s="63">
        <v>0</v>
      </c>
      <c r="R8" s="46">
        <v>0</v>
      </c>
      <c r="S8" s="47">
        <v>0</v>
      </c>
      <c r="T8" s="46">
        <v>0</v>
      </c>
      <c r="U8" s="45">
        <v>0</v>
      </c>
      <c r="V8" s="47">
        <v>0</v>
      </c>
      <c r="W8" s="48">
        <v>0</v>
      </c>
      <c r="X8" s="78" t="s">
        <v>59</v>
      </c>
      <c r="Y8" s="32" t="s">
        <v>12</v>
      </c>
    </row>
    <row r="9" spans="1:25" s="33" customFormat="1" ht="45" customHeight="1" thickBot="1">
      <c r="A9" s="108"/>
      <c r="B9" s="110"/>
      <c r="C9" s="96"/>
      <c r="D9" s="98"/>
      <c r="E9" s="96"/>
      <c r="F9" s="112"/>
      <c r="G9" s="102"/>
      <c r="H9" s="92"/>
      <c r="I9" s="92"/>
      <c r="J9" s="88"/>
      <c r="K9" s="102"/>
      <c r="L9" s="103"/>
      <c r="M9" s="105"/>
      <c r="N9" s="106"/>
      <c r="O9" s="103"/>
      <c r="P9" s="64">
        <v>12183.473046000003</v>
      </c>
      <c r="Q9" s="51">
        <v>0</v>
      </c>
      <c r="R9" s="51">
        <v>0</v>
      </c>
      <c r="S9" s="51">
        <v>0</v>
      </c>
      <c r="T9" s="65">
        <v>0</v>
      </c>
      <c r="U9" s="64">
        <v>0</v>
      </c>
      <c r="V9" s="51">
        <v>0</v>
      </c>
      <c r="W9" s="65">
        <v>0</v>
      </c>
      <c r="X9" s="79"/>
      <c r="Y9" s="34" t="s">
        <v>8</v>
      </c>
    </row>
    <row r="10" spans="1:25" s="2" customFormat="1" ht="45" customHeight="1">
      <c r="A10" s="107">
        <v>2</v>
      </c>
      <c r="B10" s="109" t="s">
        <v>51</v>
      </c>
      <c r="C10" s="95">
        <v>556.33548200000007</v>
      </c>
      <c r="D10" s="97">
        <v>556.33548200000007</v>
      </c>
      <c r="E10" s="95">
        <f>F10</f>
        <v>0.26697700000000002</v>
      </c>
      <c r="F10" s="111">
        <f>SUM(G10,K10)</f>
        <v>0.26697700000000002</v>
      </c>
      <c r="G10" s="91">
        <v>0</v>
      </c>
      <c r="H10" s="91">
        <v>0</v>
      </c>
      <c r="I10" s="91">
        <v>0</v>
      </c>
      <c r="J10" s="100" t="s">
        <v>49</v>
      </c>
      <c r="K10" s="91">
        <v>0.26697700000000002</v>
      </c>
      <c r="L10" s="117">
        <v>0</v>
      </c>
      <c r="M10" s="93">
        <v>0</v>
      </c>
      <c r="N10" s="95">
        <f>+(+C10+E10)-(L10+M10)</f>
        <v>556.60245900000007</v>
      </c>
      <c r="O10" s="97">
        <f t="shared" ref="O10" si="0">N10</f>
        <v>556.60245900000007</v>
      </c>
      <c r="P10" s="46">
        <v>0</v>
      </c>
      <c r="Q10" s="46">
        <v>0</v>
      </c>
      <c r="R10" s="46">
        <v>0</v>
      </c>
      <c r="S10" s="47">
        <v>0</v>
      </c>
      <c r="T10" s="46">
        <v>0</v>
      </c>
      <c r="U10" s="45">
        <v>0</v>
      </c>
      <c r="V10" s="47">
        <v>0</v>
      </c>
      <c r="W10" s="48">
        <v>0</v>
      </c>
      <c r="X10" s="78" t="s">
        <v>59</v>
      </c>
      <c r="Y10" s="25" t="s">
        <v>12</v>
      </c>
    </row>
    <row r="11" spans="1:25" s="2" customFormat="1" ht="45" customHeight="1" thickBot="1">
      <c r="A11" s="108"/>
      <c r="B11" s="110"/>
      <c r="C11" s="96"/>
      <c r="D11" s="98"/>
      <c r="E11" s="96"/>
      <c r="F11" s="112"/>
      <c r="G11" s="92"/>
      <c r="H11" s="92"/>
      <c r="I11" s="92"/>
      <c r="J11" s="88"/>
      <c r="K11" s="92"/>
      <c r="L11" s="118"/>
      <c r="M11" s="94"/>
      <c r="N11" s="106"/>
      <c r="O11" s="98"/>
      <c r="P11" s="49">
        <v>0</v>
      </c>
      <c r="Q11" s="50">
        <v>0</v>
      </c>
      <c r="R11" s="50">
        <v>0</v>
      </c>
      <c r="S11" s="51">
        <v>0</v>
      </c>
      <c r="T11" s="50">
        <v>0</v>
      </c>
      <c r="U11" s="49">
        <v>0</v>
      </c>
      <c r="V11" s="51">
        <v>0</v>
      </c>
      <c r="W11" s="52">
        <v>0</v>
      </c>
      <c r="X11" s="79"/>
      <c r="Y11" s="26" t="s">
        <v>8</v>
      </c>
    </row>
    <row r="12" spans="1:25" s="2" customFormat="1" ht="39" customHeight="1">
      <c r="A12" s="107">
        <v>3</v>
      </c>
      <c r="B12" s="109" t="s">
        <v>57</v>
      </c>
      <c r="C12" s="95">
        <v>13856</v>
      </c>
      <c r="D12" s="97">
        <v>13856</v>
      </c>
      <c r="E12" s="95">
        <v>2468.9182249999994</v>
      </c>
      <c r="F12" s="91">
        <v>2468.9182249999994</v>
      </c>
      <c r="G12" s="101">
        <v>2454.3050000000003</v>
      </c>
      <c r="H12" s="85">
        <v>0</v>
      </c>
      <c r="I12" s="85">
        <v>0</v>
      </c>
      <c r="J12" s="87" t="s">
        <v>63</v>
      </c>
      <c r="K12" s="89">
        <v>14.613225000000005</v>
      </c>
      <c r="L12" s="91">
        <v>7991.4243380000025</v>
      </c>
      <c r="M12" s="93">
        <v>0</v>
      </c>
      <c r="N12" s="95">
        <f>+(+C12+E12)-(L12+M12)</f>
        <v>8333.4938869999969</v>
      </c>
      <c r="O12" s="97">
        <f t="shared" ref="O12" si="1">N12</f>
        <v>8333.4938869999969</v>
      </c>
      <c r="P12" s="45">
        <v>2681</v>
      </c>
      <c r="Q12" s="46">
        <v>0</v>
      </c>
      <c r="R12" s="46">
        <v>21</v>
      </c>
      <c r="S12" s="47">
        <v>0</v>
      </c>
      <c r="T12" s="46">
        <v>0</v>
      </c>
      <c r="U12" s="45">
        <v>0</v>
      </c>
      <c r="V12" s="47">
        <v>28</v>
      </c>
      <c r="W12" s="48">
        <v>0</v>
      </c>
      <c r="X12" s="78" t="s">
        <v>56</v>
      </c>
      <c r="Y12" s="25" t="s">
        <v>12</v>
      </c>
    </row>
    <row r="13" spans="1:25" s="2" customFormat="1" ht="39" customHeight="1" thickBot="1">
      <c r="A13" s="108"/>
      <c r="B13" s="110"/>
      <c r="C13" s="96"/>
      <c r="D13" s="98"/>
      <c r="E13" s="96"/>
      <c r="F13" s="92"/>
      <c r="G13" s="113"/>
      <c r="H13" s="86"/>
      <c r="I13" s="86"/>
      <c r="J13" s="88"/>
      <c r="K13" s="90"/>
      <c r="L13" s="92"/>
      <c r="M13" s="94"/>
      <c r="N13" s="96"/>
      <c r="O13" s="98"/>
      <c r="P13" s="49">
        <v>6840.9004940000013</v>
      </c>
      <c r="Q13" s="50">
        <v>0</v>
      </c>
      <c r="R13" s="50">
        <v>1150.5898999999999</v>
      </c>
      <c r="S13" s="51">
        <v>0</v>
      </c>
      <c r="T13" s="50">
        <v>0</v>
      </c>
      <c r="U13" s="49">
        <v>0</v>
      </c>
      <c r="V13" s="51">
        <v>4710.5239999999994</v>
      </c>
      <c r="W13" s="52">
        <v>0</v>
      </c>
      <c r="X13" s="79"/>
      <c r="Y13" s="26" t="s">
        <v>8</v>
      </c>
    </row>
    <row r="14" spans="1:25" s="2" customFormat="1" ht="39" customHeight="1">
      <c r="A14" s="80">
        <v>4</v>
      </c>
      <c r="B14" s="82" t="s">
        <v>52</v>
      </c>
      <c r="C14" s="74">
        <v>26854</v>
      </c>
      <c r="D14" s="76">
        <v>26854</v>
      </c>
      <c r="E14" s="74">
        <v>31</v>
      </c>
      <c r="F14" s="85">
        <v>31</v>
      </c>
      <c r="G14" s="85">
        <v>0</v>
      </c>
      <c r="H14" s="85">
        <v>0</v>
      </c>
      <c r="I14" s="85">
        <v>0</v>
      </c>
      <c r="J14" s="66" t="s">
        <v>49</v>
      </c>
      <c r="K14" s="68">
        <v>31</v>
      </c>
      <c r="L14" s="85">
        <v>16360</v>
      </c>
      <c r="M14" s="72">
        <v>2099</v>
      </c>
      <c r="N14" s="74">
        <f>+(+C14+E14)-(L14+M14)</f>
        <v>8426</v>
      </c>
      <c r="O14" s="76">
        <f t="shared" ref="O14" si="2">N14</f>
        <v>8426</v>
      </c>
      <c r="P14" s="53">
        <v>141972</v>
      </c>
      <c r="Q14" s="37">
        <v>0</v>
      </c>
      <c r="R14" s="37">
        <v>0</v>
      </c>
      <c r="S14" s="38">
        <v>0</v>
      </c>
      <c r="T14" s="37">
        <v>0</v>
      </c>
      <c r="U14" s="39">
        <v>0</v>
      </c>
      <c r="V14" s="38">
        <v>0</v>
      </c>
      <c r="W14" s="40">
        <v>0</v>
      </c>
      <c r="X14" s="78" t="s">
        <v>55</v>
      </c>
      <c r="Y14" s="25" t="s">
        <v>12</v>
      </c>
    </row>
    <row r="15" spans="1:25" s="2" customFormat="1" ht="39" customHeight="1" thickBot="1">
      <c r="A15" s="81"/>
      <c r="B15" s="83"/>
      <c r="C15" s="84"/>
      <c r="D15" s="77"/>
      <c r="E15" s="84"/>
      <c r="F15" s="86"/>
      <c r="G15" s="86"/>
      <c r="H15" s="86"/>
      <c r="I15" s="86"/>
      <c r="J15" s="67"/>
      <c r="K15" s="99"/>
      <c r="L15" s="86"/>
      <c r="M15" s="73"/>
      <c r="N15" s="84"/>
      <c r="O15" s="77"/>
      <c r="P15" s="42">
        <v>16360</v>
      </c>
      <c r="Q15" s="43">
        <v>0</v>
      </c>
      <c r="R15" s="43">
        <v>0</v>
      </c>
      <c r="S15" s="41">
        <v>0</v>
      </c>
      <c r="T15" s="43">
        <v>0</v>
      </c>
      <c r="U15" s="42">
        <v>0</v>
      </c>
      <c r="V15" s="41">
        <v>0</v>
      </c>
      <c r="W15" s="44">
        <v>0</v>
      </c>
      <c r="X15" s="79"/>
      <c r="Y15" s="26" t="s">
        <v>8</v>
      </c>
    </row>
    <row r="16" spans="1:25" s="2" customFormat="1" ht="39" customHeight="1">
      <c r="A16" s="80">
        <v>5</v>
      </c>
      <c r="B16" s="82" t="s">
        <v>53</v>
      </c>
      <c r="C16" s="74">
        <v>4222</v>
      </c>
      <c r="D16" s="76">
        <v>4222</v>
      </c>
      <c r="E16" s="74">
        <v>4</v>
      </c>
      <c r="F16" s="85">
        <v>4</v>
      </c>
      <c r="G16" s="85">
        <v>0</v>
      </c>
      <c r="H16" s="85">
        <v>0</v>
      </c>
      <c r="I16" s="85">
        <v>0</v>
      </c>
      <c r="J16" s="66" t="s">
        <v>49</v>
      </c>
      <c r="K16" s="68">
        <v>4</v>
      </c>
      <c r="L16" s="70">
        <v>787</v>
      </c>
      <c r="M16" s="72">
        <v>0</v>
      </c>
      <c r="N16" s="74">
        <v>3438</v>
      </c>
      <c r="O16" s="76">
        <f t="shared" ref="O16" si="3">N16</f>
        <v>3438</v>
      </c>
      <c r="P16" s="39">
        <v>115</v>
      </c>
      <c r="Q16" s="37">
        <v>0</v>
      </c>
      <c r="R16" s="37">
        <v>0</v>
      </c>
      <c r="S16" s="38">
        <v>0</v>
      </c>
      <c r="T16" s="37">
        <v>0</v>
      </c>
      <c r="U16" s="39">
        <v>0</v>
      </c>
      <c r="V16" s="38">
        <v>0</v>
      </c>
      <c r="W16" s="40">
        <v>0</v>
      </c>
      <c r="X16" s="78" t="s">
        <v>60</v>
      </c>
      <c r="Y16" s="25" t="s">
        <v>12</v>
      </c>
    </row>
    <row r="17" spans="1:25" s="2" customFormat="1" ht="39" customHeight="1" thickBot="1">
      <c r="A17" s="81"/>
      <c r="B17" s="83"/>
      <c r="C17" s="84"/>
      <c r="D17" s="77"/>
      <c r="E17" s="84"/>
      <c r="F17" s="86"/>
      <c r="G17" s="86"/>
      <c r="H17" s="86"/>
      <c r="I17" s="86"/>
      <c r="J17" s="67"/>
      <c r="K17" s="69"/>
      <c r="L17" s="71"/>
      <c r="M17" s="73"/>
      <c r="N17" s="75"/>
      <c r="O17" s="77"/>
      <c r="P17" s="42">
        <v>787</v>
      </c>
      <c r="Q17" s="43">
        <v>0</v>
      </c>
      <c r="R17" s="43">
        <v>0</v>
      </c>
      <c r="S17" s="41">
        <v>0</v>
      </c>
      <c r="T17" s="43">
        <v>0</v>
      </c>
      <c r="U17" s="42">
        <v>0</v>
      </c>
      <c r="V17" s="41">
        <v>0</v>
      </c>
      <c r="W17" s="44">
        <v>0</v>
      </c>
      <c r="X17" s="79"/>
      <c r="Y17" s="26" t="s">
        <v>8</v>
      </c>
    </row>
    <row r="18" spans="1:25" s="2" customFormat="1" ht="39" customHeight="1">
      <c r="A18" s="80">
        <v>6</v>
      </c>
      <c r="B18" s="82" t="s">
        <v>58</v>
      </c>
      <c r="C18" s="74">
        <v>16803.312290999998</v>
      </c>
      <c r="D18" s="76">
        <v>16803.312290999998</v>
      </c>
      <c r="E18" s="74">
        <v>14.239198999999999</v>
      </c>
      <c r="F18" s="85">
        <v>0</v>
      </c>
      <c r="G18" s="85">
        <v>0</v>
      </c>
      <c r="H18" s="85">
        <v>0</v>
      </c>
      <c r="I18" s="85">
        <v>0</v>
      </c>
      <c r="J18" s="66" t="s">
        <v>49</v>
      </c>
      <c r="K18" s="85">
        <v>14.239198999999999</v>
      </c>
      <c r="L18" s="85">
        <v>3802.0436869999999</v>
      </c>
      <c r="M18" s="72">
        <v>0</v>
      </c>
      <c r="N18" s="74">
        <f>+(+C18+E18)-(L18+M18)</f>
        <v>13015.507802999999</v>
      </c>
      <c r="O18" s="76">
        <f t="shared" ref="O18" si="4">N18</f>
        <v>13015.507802999999</v>
      </c>
      <c r="P18" s="39">
        <v>3</v>
      </c>
      <c r="Q18" s="37">
        <v>0</v>
      </c>
      <c r="R18" s="37">
        <v>0</v>
      </c>
      <c r="S18" s="38">
        <v>0</v>
      </c>
      <c r="T18" s="37">
        <v>1</v>
      </c>
      <c r="U18" s="39">
        <v>0</v>
      </c>
      <c r="V18" s="38">
        <v>0</v>
      </c>
      <c r="W18" s="40">
        <v>0</v>
      </c>
      <c r="X18" s="78" t="s">
        <v>54</v>
      </c>
      <c r="Y18" s="25" t="s">
        <v>12</v>
      </c>
    </row>
    <row r="19" spans="1:25" s="2" customFormat="1" ht="39" customHeight="1" thickBot="1">
      <c r="A19" s="81"/>
      <c r="B19" s="83"/>
      <c r="C19" s="84"/>
      <c r="D19" s="77"/>
      <c r="E19" s="84"/>
      <c r="F19" s="86"/>
      <c r="G19" s="86"/>
      <c r="H19" s="86"/>
      <c r="I19" s="86"/>
      <c r="J19" s="67"/>
      <c r="K19" s="116"/>
      <c r="L19" s="86"/>
      <c r="M19" s="73"/>
      <c r="N19" s="84"/>
      <c r="O19" s="77"/>
      <c r="P19" s="42">
        <v>2263.7109999999998</v>
      </c>
      <c r="Q19" s="43">
        <v>0</v>
      </c>
      <c r="R19" s="43">
        <v>0</v>
      </c>
      <c r="S19" s="41">
        <v>0</v>
      </c>
      <c r="T19" s="43">
        <v>1538.3326870000001</v>
      </c>
      <c r="U19" s="42">
        <v>0</v>
      </c>
      <c r="V19" s="41">
        <v>0</v>
      </c>
      <c r="W19" s="44">
        <v>0</v>
      </c>
      <c r="X19" s="79"/>
      <c r="Y19" s="26" t="s">
        <v>8</v>
      </c>
    </row>
    <row r="20" spans="1:25" s="2" customFormat="1" ht="60.75" customHeight="1">
      <c r="A20" s="80">
        <v>7</v>
      </c>
      <c r="B20" s="82" t="s">
        <v>44</v>
      </c>
      <c r="C20" s="74">
        <v>13428</v>
      </c>
      <c r="D20" s="76">
        <f>C20</f>
        <v>13428</v>
      </c>
      <c r="E20" s="74">
        <f>F20</f>
        <v>1890</v>
      </c>
      <c r="F20" s="85">
        <f>G20+K20</f>
        <v>1890</v>
      </c>
      <c r="G20" s="161">
        <v>1879</v>
      </c>
      <c r="H20" s="85">
        <v>0</v>
      </c>
      <c r="I20" s="85">
        <v>0</v>
      </c>
      <c r="J20" s="66" t="s">
        <v>48</v>
      </c>
      <c r="K20" s="68">
        <v>11</v>
      </c>
      <c r="L20" s="117">
        <v>4679</v>
      </c>
      <c r="M20" s="72">
        <v>0</v>
      </c>
      <c r="N20" s="74">
        <f>+(+C20+E20)-(L20+M20)</f>
        <v>10639</v>
      </c>
      <c r="O20" s="76">
        <f t="shared" ref="O20" si="5">N20</f>
        <v>10639</v>
      </c>
      <c r="P20" s="39">
        <v>20</v>
      </c>
      <c r="Q20" s="37">
        <v>0</v>
      </c>
      <c r="R20" s="37">
        <v>1</v>
      </c>
      <c r="S20" s="38">
        <v>0</v>
      </c>
      <c r="T20" s="37">
        <v>0</v>
      </c>
      <c r="U20" s="39">
        <v>0</v>
      </c>
      <c r="V20" s="38">
        <v>12</v>
      </c>
      <c r="W20" s="40">
        <v>0</v>
      </c>
      <c r="X20" s="168" t="s">
        <v>64</v>
      </c>
      <c r="Y20" s="25" t="s">
        <v>12</v>
      </c>
    </row>
    <row r="21" spans="1:25" s="2" customFormat="1" ht="60.75" customHeight="1" thickBot="1">
      <c r="A21" s="81"/>
      <c r="B21" s="137"/>
      <c r="C21" s="84"/>
      <c r="D21" s="77"/>
      <c r="E21" s="84"/>
      <c r="F21" s="86"/>
      <c r="G21" s="162"/>
      <c r="H21" s="86"/>
      <c r="I21" s="86"/>
      <c r="J21" s="67"/>
      <c r="K21" s="69"/>
      <c r="L21" s="118"/>
      <c r="M21" s="73"/>
      <c r="N21" s="84"/>
      <c r="O21" s="77"/>
      <c r="P21" s="42">
        <v>4657</v>
      </c>
      <c r="Q21" s="43">
        <v>0</v>
      </c>
      <c r="R21" s="50">
        <v>22</v>
      </c>
      <c r="S21" s="41">
        <v>0</v>
      </c>
      <c r="T21" s="43">
        <v>0</v>
      </c>
      <c r="U21" s="42">
        <v>0</v>
      </c>
      <c r="V21" s="41">
        <v>371</v>
      </c>
      <c r="W21" s="44">
        <v>0</v>
      </c>
      <c r="X21" s="169"/>
      <c r="Y21" s="26" t="s">
        <v>8</v>
      </c>
    </row>
    <row r="22" spans="1:25" s="2" customFormat="1" ht="36" customHeight="1">
      <c r="A22" s="80">
        <v>8</v>
      </c>
      <c r="B22" s="82" t="s">
        <v>45</v>
      </c>
      <c r="C22" s="74">
        <v>1666</v>
      </c>
      <c r="D22" s="76">
        <f>C22</f>
        <v>1666</v>
      </c>
      <c r="E22" s="74">
        <f t="shared" ref="E22" si="6">F22</f>
        <v>670</v>
      </c>
      <c r="F22" s="85">
        <f>G22+K22</f>
        <v>670</v>
      </c>
      <c r="G22" s="68">
        <v>666</v>
      </c>
      <c r="H22" s="85">
        <v>0</v>
      </c>
      <c r="I22" s="85">
        <v>0</v>
      </c>
      <c r="J22" s="66" t="s">
        <v>48</v>
      </c>
      <c r="K22" s="68">
        <v>4</v>
      </c>
      <c r="L22" s="70">
        <v>98</v>
      </c>
      <c r="M22" s="72">
        <v>0</v>
      </c>
      <c r="N22" s="74">
        <f>+(+C22+E22)-(L22+M22)</f>
        <v>2238</v>
      </c>
      <c r="O22" s="76">
        <f t="shared" ref="O22" si="7">N22</f>
        <v>2238</v>
      </c>
      <c r="P22" s="39">
        <v>3</v>
      </c>
      <c r="Q22" s="37">
        <v>0</v>
      </c>
      <c r="R22" s="37">
        <v>0</v>
      </c>
      <c r="S22" s="38">
        <v>0</v>
      </c>
      <c r="T22" s="37">
        <v>0</v>
      </c>
      <c r="U22" s="39">
        <v>0</v>
      </c>
      <c r="V22" s="38">
        <v>0</v>
      </c>
      <c r="W22" s="40">
        <v>0</v>
      </c>
      <c r="X22" s="168" t="s">
        <v>66</v>
      </c>
      <c r="Y22" s="25" t="s">
        <v>12</v>
      </c>
    </row>
    <row r="23" spans="1:25" s="2" customFormat="1" ht="36" customHeight="1" thickBot="1">
      <c r="A23" s="81"/>
      <c r="B23" s="137"/>
      <c r="C23" s="84"/>
      <c r="D23" s="77"/>
      <c r="E23" s="84"/>
      <c r="F23" s="86"/>
      <c r="G23" s="69"/>
      <c r="H23" s="86"/>
      <c r="I23" s="86"/>
      <c r="J23" s="67"/>
      <c r="K23" s="69"/>
      <c r="L23" s="71"/>
      <c r="M23" s="73"/>
      <c r="N23" s="84"/>
      <c r="O23" s="77"/>
      <c r="P23" s="42">
        <v>98</v>
      </c>
      <c r="Q23" s="43">
        <v>0</v>
      </c>
      <c r="R23" s="43">
        <v>0</v>
      </c>
      <c r="S23" s="41">
        <v>0</v>
      </c>
      <c r="T23" s="43">
        <v>0</v>
      </c>
      <c r="U23" s="42">
        <v>0</v>
      </c>
      <c r="V23" s="41">
        <v>0</v>
      </c>
      <c r="W23" s="44">
        <v>0</v>
      </c>
      <c r="X23" s="169"/>
      <c r="Y23" s="26" t="s">
        <v>8</v>
      </c>
    </row>
    <row r="24" spans="1:25" s="2" customFormat="1" ht="36" customHeight="1">
      <c r="A24" s="80">
        <v>9</v>
      </c>
      <c r="B24" s="82" t="s">
        <v>46</v>
      </c>
      <c r="C24" s="74">
        <v>26</v>
      </c>
      <c r="D24" s="76">
        <f>C24</f>
        <v>26</v>
      </c>
      <c r="E24" s="74">
        <f t="shared" ref="E24" si="8">F24</f>
        <v>0.01</v>
      </c>
      <c r="F24" s="85">
        <f>G24+K24</f>
        <v>0.01</v>
      </c>
      <c r="G24" s="85">
        <v>0</v>
      </c>
      <c r="H24" s="85">
        <v>0</v>
      </c>
      <c r="I24" s="85">
        <v>0</v>
      </c>
      <c r="J24" s="66" t="s">
        <v>48</v>
      </c>
      <c r="K24" s="177">
        <v>0.01</v>
      </c>
      <c r="L24" s="70">
        <v>1</v>
      </c>
      <c r="M24" s="72">
        <v>0</v>
      </c>
      <c r="N24" s="74">
        <f>+(+C24+E24)-(L24+M24)</f>
        <v>25.01</v>
      </c>
      <c r="O24" s="76">
        <f t="shared" ref="O24" si="9">N24</f>
        <v>25.01</v>
      </c>
      <c r="P24" s="39">
        <v>1</v>
      </c>
      <c r="Q24" s="37">
        <v>0</v>
      </c>
      <c r="R24" s="37">
        <v>0</v>
      </c>
      <c r="S24" s="38">
        <v>0</v>
      </c>
      <c r="T24" s="37">
        <v>0</v>
      </c>
      <c r="U24" s="39">
        <v>0</v>
      </c>
      <c r="V24" s="38">
        <v>0</v>
      </c>
      <c r="W24" s="40">
        <v>0</v>
      </c>
      <c r="X24" s="168" t="s">
        <v>65</v>
      </c>
      <c r="Y24" s="25" t="s">
        <v>12</v>
      </c>
    </row>
    <row r="25" spans="1:25" s="2" customFormat="1" ht="36" customHeight="1" thickBot="1">
      <c r="A25" s="81"/>
      <c r="B25" s="137"/>
      <c r="C25" s="84"/>
      <c r="D25" s="77"/>
      <c r="E25" s="84"/>
      <c r="F25" s="86"/>
      <c r="G25" s="86"/>
      <c r="H25" s="86"/>
      <c r="I25" s="86"/>
      <c r="J25" s="67"/>
      <c r="K25" s="178"/>
      <c r="L25" s="71"/>
      <c r="M25" s="73"/>
      <c r="N25" s="84"/>
      <c r="O25" s="77"/>
      <c r="P25" s="42">
        <v>1</v>
      </c>
      <c r="Q25" s="43">
        <v>0</v>
      </c>
      <c r="R25" s="43">
        <v>0</v>
      </c>
      <c r="S25" s="41">
        <v>0</v>
      </c>
      <c r="T25" s="43">
        <v>0</v>
      </c>
      <c r="U25" s="42">
        <v>0</v>
      </c>
      <c r="V25" s="41">
        <v>0</v>
      </c>
      <c r="W25" s="44">
        <v>0</v>
      </c>
      <c r="X25" s="169"/>
      <c r="Y25" s="26" t="s">
        <v>8</v>
      </c>
    </row>
    <row r="26" spans="1:25" s="2" customFormat="1" ht="36" customHeight="1">
      <c r="A26" s="80">
        <v>10</v>
      </c>
      <c r="B26" s="82" t="s">
        <v>47</v>
      </c>
      <c r="C26" s="74">
        <v>0</v>
      </c>
      <c r="D26" s="76">
        <f>C26</f>
        <v>0</v>
      </c>
      <c r="E26" s="74">
        <f t="shared" ref="E26" si="10">F26</f>
        <v>1853</v>
      </c>
      <c r="F26" s="85">
        <f t="shared" ref="F26" si="11">G26+K26</f>
        <v>1853</v>
      </c>
      <c r="G26" s="161">
        <v>1853</v>
      </c>
      <c r="H26" s="85">
        <v>0</v>
      </c>
      <c r="I26" s="85">
        <v>0</v>
      </c>
      <c r="J26" s="66" t="s">
        <v>48</v>
      </c>
      <c r="K26" s="85">
        <v>0</v>
      </c>
      <c r="L26" s="70">
        <v>0</v>
      </c>
      <c r="M26" s="72">
        <v>0</v>
      </c>
      <c r="N26" s="74">
        <f>+(+C26+E26)-(L26+M26)</f>
        <v>1853</v>
      </c>
      <c r="O26" s="76">
        <f t="shared" ref="O26" si="12">N26</f>
        <v>1853</v>
      </c>
      <c r="P26" s="39">
        <v>0</v>
      </c>
      <c r="Q26" s="37">
        <v>0</v>
      </c>
      <c r="R26" s="37">
        <v>0</v>
      </c>
      <c r="S26" s="38">
        <v>0</v>
      </c>
      <c r="T26" s="37">
        <v>0</v>
      </c>
      <c r="U26" s="39">
        <v>0</v>
      </c>
      <c r="V26" s="38">
        <v>0</v>
      </c>
      <c r="W26" s="40">
        <v>0</v>
      </c>
      <c r="X26" s="168" t="s">
        <v>65</v>
      </c>
      <c r="Y26" s="25" t="s">
        <v>12</v>
      </c>
    </row>
    <row r="27" spans="1:25" s="2" customFormat="1" ht="36" customHeight="1" thickBot="1">
      <c r="A27" s="81"/>
      <c r="B27" s="137"/>
      <c r="C27" s="84"/>
      <c r="D27" s="77"/>
      <c r="E27" s="84"/>
      <c r="F27" s="86"/>
      <c r="G27" s="162"/>
      <c r="H27" s="86"/>
      <c r="I27" s="86"/>
      <c r="J27" s="67"/>
      <c r="K27" s="86"/>
      <c r="L27" s="71"/>
      <c r="M27" s="73"/>
      <c r="N27" s="84"/>
      <c r="O27" s="77"/>
      <c r="P27" s="42">
        <v>0</v>
      </c>
      <c r="Q27" s="43">
        <v>0</v>
      </c>
      <c r="R27" s="43">
        <v>0</v>
      </c>
      <c r="S27" s="41">
        <v>0</v>
      </c>
      <c r="T27" s="43">
        <v>0</v>
      </c>
      <c r="U27" s="42">
        <v>0</v>
      </c>
      <c r="V27" s="41">
        <v>0</v>
      </c>
      <c r="W27" s="44">
        <v>0</v>
      </c>
      <c r="X27" s="169"/>
      <c r="Y27" s="26" t="s">
        <v>8</v>
      </c>
    </row>
    <row r="28" spans="1:25" s="3" customFormat="1" ht="33" customHeight="1">
      <c r="A28" s="80"/>
      <c r="B28" s="175" t="s">
        <v>15</v>
      </c>
      <c r="C28" s="74">
        <f t="shared" ref="C28" si="13">SUM(C8:C27)</f>
        <v>95760.839009999996</v>
      </c>
      <c r="D28" s="76">
        <f t="shared" ref="D28:O28" si="14">SUM(D8:D27)</f>
        <v>95760.839009999996</v>
      </c>
      <c r="E28" s="74">
        <f t="shared" si="14"/>
        <v>25292.499223999999</v>
      </c>
      <c r="F28" s="85">
        <f t="shared" si="14"/>
        <v>25278.260025</v>
      </c>
      <c r="G28" s="85">
        <f t="shared" si="14"/>
        <v>25171.057000000001</v>
      </c>
      <c r="H28" s="85">
        <f t="shared" si="14"/>
        <v>0</v>
      </c>
      <c r="I28" s="85">
        <f t="shared" si="14"/>
        <v>0</v>
      </c>
      <c r="J28" s="85">
        <f t="shared" si="14"/>
        <v>0</v>
      </c>
      <c r="K28" s="85">
        <f t="shared" si="14"/>
        <v>121.44222400000001</v>
      </c>
      <c r="L28" s="85">
        <f t="shared" si="14"/>
        <v>45901.941071000001</v>
      </c>
      <c r="M28" s="173">
        <f t="shared" si="14"/>
        <v>2099</v>
      </c>
      <c r="N28" s="74">
        <f t="shared" si="14"/>
        <v>73051.397162999987</v>
      </c>
      <c r="O28" s="76">
        <f t="shared" si="14"/>
        <v>73051.397162999987</v>
      </c>
      <c r="P28" s="53">
        <f>SUMIF($Y$8:$Y$27,$Y$6,P8:P27)</f>
        <v>147491</v>
      </c>
      <c r="Q28" s="37">
        <f t="shared" ref="Q28:W28" si="15">SUMIF($Y$8:$Y$27,$Y$6,Q8:Q27)</f>
        <v>0</v>
      </c>
      <c r="R28" s="37">
        <f t="shared" si="15"/>
        <v>22</v>
      </c>
      <c r="S28" s="38">
        <f t="shared" si="15"/>
        <v>0</v>
      </c>
      <c r="T28" s="37">
        <f t="shared" si="15"/>
        <v>1</v>
      </c>
      <c r="U28" s="39">
        <f t="shared" si="15"/>
        <v>0</v>
      </c>
      <c r="V28" s="38">
        <f t="shared" si="15"/>
        <v>40</v>
      </c>
      <c r="W28" s="40">
        <f t="shared" si="15"/>
        <v>0</v>
      </c>
      <c r="X28" s="166"/>
      <c r="Y28" s="25" t="s">
        <v>12</v>
      </c>
    </row>
    <row r="29" spans="1:25" s="3" customFormat="1" ht="33" customHeight="1" thickBot="1">
      <c r="A29" s="81"/>
      <c r="B29" s="176"/>
      <c r="C29" s="84"/>
      <c r="D29" s="77"/>
      <c r="E29" s="84"/>
      <c r="F29" s="86"/>
      <c r="G29" s="86"/>
      <c r="H29" s="86"/>
      <c r="I29" s="86"/>
      <c r="J29" s="86"/>
      <c r="K29" s="86"/>
      <c r="L29" s="86"/>
      <c r="M29" s="174"/>
      <c r="N29" s="84"/>
      <c r="O29" s="77"/>
      <c r="P29" s="54">
        <f>SUMIF($Y$8:$Y$27,$Y$7,P8:P27)</f>
        <v>43191.084540000003</v>
      </c>
      <c r="Q29" s="59">
        <f t="shared" ref="Q29:W29" si="16">SUMIF($Y$8:$Y$27,$Y$7,Q8:Q27)</f>
        <v>0</v>
      </c>
      <c r="R29" s="55">
        <f t="shared" si="16"/>
        <v>1172.5898999999999</v>
      </c>
      <c r="S29" s="58">
        <f t="shared" si="16"/>
        <v>0</v>
      </c>
      <c r="T29" s="59">
        <f t="shared" si="16"/>
        <v>1538.3326870000001</v>
      </c>
      <c r="U29" s="60">
        <f t="shared" si="16"/>
        <v>0</v>
      </c>
      <c r="V29" s="56">
        <f t="shared" si="16"/>
        <v>5081.5239999999994</v>
      </c>
      <c r="W29" s="57">
        <f t="shared" si="16"/>
        <v>0</v>
      </c>
      <c r="X29" s="167"/>
      <c r="Y29" s="26" t="s">
        <v>8</v>
      </c>
    </row>
    <row r="30" spans="1:25">
      <c r="A30" s="1" t="s">
        <v>23</v>
      </c>
    </row>
    <row r="31" spans="1:25">
      <c r="B31" s="1" t="s">
        <v>24</v>
      </c>
      <c r="E31" s="1" t="s">
        <v>34</v>
      </c>
      <c r="N31" s="30"/>
    </row>
    <row r="32" spans="1:25">
      <c r="B32" s="1" t="s">
        <v>25</v>
      </c>
      <c r="E32" s="1" t="s">
        <v>35</v>
      </c>
    </row>
    <row r="33" spans="2:14">
      <c r="B33" s="1" t="s">
        <v>26</v>
      </c>
      <c r="E33" s="1" t="s">
        <v>36</v>
      </c>
    </row>
    <row r="34" spans="2:14">
      <c r="B34" s="1" t="s">
        <v>27</v>
      </c>
      <c r="E34" s="1" t="s">
        <v>37</v>
      </c>
    </row>
    <row r="35" spans="2:14">
      <c r="B35" s="1" t="s">
        <v>28</v>
      </c>
      <c r="E35" s="1" t="s">
        <v>38</v>
      </c>
    </row>
    <row r="36" spans="2:14">
      <c r="B36" s="1" t="s">
        <v>29</v>
      </c>
      <c r="E36" s="1" t="s">
        <v>39</v>
      </c>
    </row>
    <row r="37" spans="2:14">
      <c r="B37" s="1" t="s">
        <v>30</v>
      </c>
    </row>
    <row r="38" spans="2:14">
      <c r="B38" s="1" t="s">
        <v>31</v>
      </c>
    </row>
    <row r="39" spans="2:14">
      <c r="B39" s="1" t="s">
        <v>32</v>
      </c>
    </row>
    <row r="40" spans="2:14">
      <c r="B40" s="1" t="s">
        <v>33</v>
      </c>
    </row>
    <row r="41" spans="2:14">
      <c r="N41" s="35"/>
    </row>
  </sheetData>
  <mergeCells count="199">
    <mergeCell ref="F5:F7"/>
    <mergeCell ref="C28:C29"/>
    <mergeCell ref="D28:D29"/>
    <mergeCell ref="E28:E29"/>
    <mergeCell ref="F28:F29"/>
    <mergeCell ref="L28:L29"/>
    <mergeCell ref="M28:M29"/>
    <mergeCell ref="A28:A29"/>
    <mergeCell ref="B28:B29"/>
    <mergeCell ref="C24:C25"/>
    <mergeCell ref="D24:D25"/>
    <mergeCell ref="H24:H25"/>
    <mergeCell ref="K24:K25"/>
    <mergeCell ref="I24:I25"/>
    <mergeCell ref="J24:J25"/>
    <mergeCell ref="A26:A27"/>
    <mergeCell ref="A24:A25"/>
    <mergeCell ref="M26:M27"/>
    <mergeCell ref="H26:H27"/>
    <mergeCell ref="K26:K27"/>
    <mergeCell ref="I26:I27"/>
    <mergeCell ref="J26:J27"/>
    <mergeCell ref="C26:C27"/>
    <mergeCell ref="D26:D27"/>
    <mergeCell ref="X3:X7"/>
    <mergeCell ref="N28:N29"/>
    <mergeCell ref="O28:O29"/>
    <mergeCell ref="X28:X29"/>
    <mergeCell ref="X20:X21"/>
    <mergeCell ref="X22:X23"/>
    <mergeCell ref="X24:X25"/>
    <mergeCell ref="X26:X27"/>
    <mergeCell ref="N24:N25"/>
    <mergeCell ref="N26:N27"/>
    <mergeCell ref="X18:X19"/>
    <mergeCell ref="G24:G25"/>
    <mergeCell ref="G26:G27"/>
    <mergeCell ref="L24:L25"/>
    <mergeCell ref="L26:L27"/>
    <mergeCell ref="E24:E25"/>
    <mergeCell ref="B26:B27"/>
    <mergeCell ref="F24:F25"/>
    <mergeCell ref="B24:B25"/>
    <mergeCell ref="F26:F27"/>
    <mergeCell ref="E26:E27"/>
    <mergeCell ref="D20:D21"/>
    <mergeCell ref="E20:E21"/>
    <mergeCell ref="F20:F21"/>
    <mergeCell ref="M20:M21"/>
    <mergeCell ref="M22:M23"/>
    <mergeCell ref="N22:N23"/>
    <mergeCell ref="H22:H23"/>
    <mergeCell ref="K22:K23"/>
    <mergeCell ref="C22:C23"/>
    <mergeCell ref="D22:D23"/>
    <mergeCell ref="G20:G21"/>
    <mergeCell ref="G22:G23"/>
    <mergeCell ref="J20:J21"/>
    <mergeCell ref="B22:B23"/>
    <mergeCell ref="B20:B21"/>
    <mergeCell ref="F22:F23"/>
    <mergeCell ref="E22:E23"/>
    <mergeCell ref="A2:A7"/>
    <mergeCell ref="B2:B7"/>
    <mergeCell ref="N2:O3"/>
    <mergeCell ref="D5:D7"/>
    <mergeCell ref="O5:O7"/>
    <mergeCell ref="C2:D3"/>
    <mergeCell ref="E2:L3"/>
    <mergeCell ref="M2:M7"/>
    <mergeCell ref="K6:K7"/>
    <mergeCell ref="L4:L7"/>
    <mergeCell ref="A22:A23"/>
    <mergeCell ref="A20:A21"/>
    <mergeCell ref="J22:J23"/>
    <mergeCell ref="I22:I23"/>
    <mergeCell ref="L20:L21"/>
    <mergeCell ref="L22:L23"/>
    <mergeCell ref="N20:N21"/>
    <mergeCell ref="G6:J6"/>
    <mergeCell ref="O20:O21"/>
    <mergeCell ref="C20:C21"/>
    <mergeCell ref="U2:W2"/>
    <mergeCell ref="Q3:Q5"/>
    <mergeCell ref="R3:R5"/>
    <mergeCell ref="S3:S5"/>
    <mergeCell ref="T3:T5"/>
    <mergeCell ref="U3:U5"/>
    <mergeCell ref="V3:V5"/>
    <mergeCell ref="W3:W5"/>
    <mergeCell ref="P4:P5"/>
    <mergeCell ref="H28:H29"/>
    <mergeCell ref="K28:K29"/>
    <mergeCell ref="J28:J29"/>
    <mergeCell ref="I28:I29"/>
    <mergeCell ref="H20:H21"/>
    <mergeCell ref="K20:K21"/>
    <mergeCell ref="I20:I21"/>
    <mergeCell ref="G28:G29"/>
    <mergeCell ref="P2:T2"/>
    <mergeCell ref="O24:O25"/>
    <mergeCell ref="O26:O27"/>
    <mergeCell ref="M24:M25"/>
    <mergeCell ref="O22:O23"/>
    <mergeCell ref="J18:J19"/>
    <mergeCell ref="K18:K19"/>
    <mergeCell ref="L18:L19"/>
    <mergeCell ref="M18:M19"/>
    <mergeCell ref="N18:N19"/>
    <mergeCell ref="O18:O19"/>
    <mergeCell ref="H10:H11"/>
    <mergeCell ref="I10:I11"/>
    <mergeCell ref="J10:J11"/>
    <mergeCell ref="K10:K11"/>
    <mergeCell ref="L10:L11"/>
    <mergeCell ref="G8:G9"/>
    <mergeCell ref="H8:H9"/>
    <mergeCell ref="I8:I9"/>
    <mergeCell ref="A18:A19"/>
    <mergeCell ref="B18:B19"/>
    <mergeCell ref="C18:C19"/>
    <mergeCell ref="D18:D19"/>
    <mergeCell ref="E18:E19"/>
    <mergeCell ref="F18:F19"/>
    <mergeCell ref="G18:G19"/>
    <mergeCell ref="H18:H19"/>
    <mergeCell ref="I18:I19"/>
    <mergeCell ref="A12:A13"/>
    <mergeCell ref="B12:B13"/>
    <mergeCell ref="C12:C13"/>
    <mergeCell ref="D12:D13"/>
    <mergeCell ref="E12:E13"/>
    <mergeCell ref="F12:F13"/>
    <mergeCell ref="G12:G13"/>
    <mergeCell ref="H12:H13"/>
    <mergeCell ref="I12:I13"/>
    <mergeCell ref="J8:J9"/>
    <mergeCell ref="K8:K9"/>
    <mergeCell ref="L8:L9"/>
    <mergeCell ref="M8:M9"/>
    <mergeCell ref="N8:N9"/>
    <mergeCell ref="O8:O9"/>
    <mergeCell ref="X8:X9"/>
    <mergeCell ref="A10:A11"/>
    <mergeCell ref="B10:B11"/>
    <mergeCell ref="C10:C11"/>
    <mergeCell ref="D10:D11"/>
    <mergeCell ref="E10:E11"/>
    <mergeCell ref="F10:F11"/>
    <mergeCell ref="G10:G11"/>
    <mergeCell ref="N10:N11"/>
    <mergeCell ref="O10:O11"/>
    <mergeCell ref="X10:X11"/>
    <mergeCell ref="M10:M11"/>
    <mergeCell ref="A8:A9"/>
    <mergeCell ref="B8:B9"/>
    <mergeCell ref="C8:C9"/>
    <mergeCell ref="D8:D9"/>
    <mergeCell ref="E8:E9"/>
    <mergeCell ref="F8:F9"/>
    <mergeCell ref="J12:J13"/>
    <mergeCell ref="K12:K13"/>
    <mergeCell ref="L12:L13"/>
    <mergeCell ref="M12:M13"/>
    <mergeCell ref="N12:N13"/>
    <mergeCell ref="O12:O13"/>
    <mergeCell ref="X12:X13"/>
    <mergeCell ref="F14:F15"/>
    <mergeCell ref="G14:G15"/>
    <mergeCell ref="H14:H15"/>
    <mergeCell ref="I14:I15"/>
    <mergeCell ref="J14:J15"/>
    <mergeCell ref="K14:K15"/>
    <mergeCell ref="L14:L15"/>
    <mergeCell ref="M14:M15"/>
    <mergeCell ref="N14:N15"/>
    <mergeCell ref="O14:O15"/>
    <mergeCell ref="X14:X15"/>
    <mergeCell ref="J16:J17"/>
    <mergeCell ref="K16:K17"/>
    <mergeCell ref="L16:L17"/>
    <mergeCell ref="M16:M17"/>
    <mergeCell ref="N16:N17"/>
    <mergeCell ref="O16:O17"/>
    <mergeCell ref="X16:X17"/>
    <mergeCell ref="A14:A15"/>
    <mergeCell ref="B14:B15"/>
    <mergeCell ref="C14:C15"/>
    <mergeCell ref="D14:D15"/>
    <mergeCell ref="E14:E15"/>
    <mergeCell ref="A16:A17"/>
    <mergeCell ref="B16:B17"/>
    <mergeCell ref="C16:C17"/>
    <mergeCell ref="D16:D17"/>
    <mergeCell ref="E16:E17"/>
    <mergeCell ref="F16:F17"/>
    <mergeCell ref="G16:G17"/>
    <mergeCell ref="H16:H17"/>
    <mergeCell ref="I16:I17"/>
  </mergeCells>
  <phoneticPr fontId="1"/>
  <pageMargins left="0.39370078740157483" right="0.39370078740157483" top="0.59055118110236227" bottom="0.3937007874015748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総括表B（執行実績等）</vt:lpstr>
      <vt:lpstr>'総括表B（執行実績等）'!Print_Area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2015-09-30T05:13:38Z</cp:lastPrinted>
  <dcterms:created xsi:type="dcterms:W3CDTF">2010-08-24T08:00:05Z</dcterms:created>
  <dcterms:modified xsi:type="dcterms:W3CDTF">2015-09-30T05:31:24Z</dcterms:modified>
</cp:coreProperties>
</file>