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 tabRatio="774"/>
  </bookViews>
  <sheets>
    <sheet name="個別表⑧" sheetId="9" r:id="rId1"/>
  </sheets>
  <definedNames>
    <definedName name="_xlnm._FilterDatabase" localSheetId="0" hidden="1">個別表⑧!$A$1:$Y$17</definedName>
    <definedName name="_xlnm.Print_Area" localSheetId="0">個別表⑧!$A$1:$X$17</definedName>
  </definedNames>
  <calcPr calcId="145621"/>
</workbook>
</file>

<file path=xl/calcChain.xml><?xml version="1.0" encoding="utf-8"?>
<calcChain xmlns="http://schemas.openxmlformats.org/spreadsheetml/2006/main">
  <c r="V17" i="9" l="1"/>
  <c r="X17" i="9"/>
  <c r="W17" i="9"/>
  <c r="U17" i="9"/>
  <c r="T17" i="9"/>
  <c r="S17" i="9"/>
  <c r="R17" i="9"/>
  <c r="Q17" i="9"/>
  <c r="H14" i="9" l="1"/>
  <c r="G14" i="9" s="1"/>
  <c r="H12" i="9"/>
  <c r="G12" i="9" s="1"/>
  <c r="H10" i="9"/>
  <c r="G10" i="9" s="1"/>
  <c r="H8" i="9"/>
  <c r="G8" i="9" s="1"/>
  <c r="F14" i="9"/>
  <c r="F12" i="9"/>
  <c r="F10" i="9"/>
  <c r="F8" i="9"/>
  <c r="X16" i="9" l="1"/>
  <c r="W16" i="9"/>
  <c r="V16" i="9"/>
  <c r="U16" i="9"/>
  <c r="T16" i="9"/>
  <c r="S16" i="9"/>
  <c r="R16" i="9"/>
  <c r="Q16" i="9"/>
  <c r="N16" i="9"/>
  <c r="M16" i="9"/>
  <c r="L16" i="9"/>
  <c r="K16" i="9"/>
  <c r="J16" i="9"/>
  <c r="I16" i="9"/>
  <c r="H16" i="9"/>
  <c r="G16" i="9"/>
  <c r="F16" i="9"/>
  <c r="E16" i="9"/>
  <c r="O14" i="9"/>
  <c r="P14" i="9" s="1"/>
  <c r="O12" i="9"/>
  <c r="P12" i="9" s="1"/>
  <c r="O10" i="9"/>
  <c r="P10" i="9" s="1"/>
  <c r="O8" i="9"/>
  <c r="P8" i="9" s="1"/>
  <c r="P16" i="9" l="1"/>
  <c r="O16" i="9"/>
</calcChain>
</file>

<file path=xl/sharedStrings.xml><?xml version="1.0" encoding="utf-8"?>
<sst xmlns="http://schemas.openxmlformats.org/spreadsheetml/2006/main" count="89" uniqueCount="59">
  <si>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</si>
  <si>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</si>
  <si>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</si>
  <si>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</si>
  <si>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26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</si>
  <si>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</si>
  <si>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</si>
  <si>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25年度末基金残高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</si>
  <si>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</si>
  <si>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</si>
  <si>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26年度末基金残高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</si>
  <si>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</si>
  <si>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</si>
  <si>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</si>
  <si>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</si>
  <si>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</si>
  <si>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</si>
  <si>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</si>
  <si>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26年度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</si>
  <si>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26年度末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</si>
  <si>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基金の名称</t>
    <rPh sb="0" eb="2">
      <t>キキン</t>
    </rPh>
    <rPh sb="3" eb="5">
      <t>メイショウ</t>
    </rPh>
    <phoneticPr fontId="1"/>
  </si>
  <si>
    <t>26年度
国庫返納額
（ｄ）</t>
    <rPh sb="2" eb="4">
      <t>ネンド</t>
    </rPh>
    <rPh sb="7" eb="9">
      <t>ヘンノウ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</si>
  <si>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</si>
  <si>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</si>
  <si>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</si>
  <si>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</si>
  <si>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</si>
  <si>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</si>
  <si>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</si>
  <si>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</si>
  <si>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</si>
  <si>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</si>
  <si>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</si>
  <si>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</si>
  <si>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</si>
  <si>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</si>
  <si>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</si>
  <si>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</si>
  <si>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</si>
  <si>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</si>
  <si>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</si>
  <si>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</si>
  <si>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</si>
  <si>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</si>
  <si>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</si>
  <si>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</si>
  <si>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【個別表】平成27年度基金造成団体別基金執行状況表（008高速増殖炉サイクル技術研究開発推進交付金基金）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1"/>
  </si>
  <si>
    <t>福井県
美浜町</t>
    <rPh sb="0" eb="3">
      <t>フクイケン</t>
    </rPh>
    <rPh sb="4" eb="7">
      <t>ミハマチョウ</t>
    </rPh>
    <phoneticPr fontId="1"/>
  </si>
  <si>
    <t>福井県
南越前町</t>
    <rPh sb="0" eb="3">
      <t>フクイケン</t>
    </rPh>
    <rPh sb="4" eb="8">
      <t>ミナミエチゼンチョウ</t>
    </rPh>
    <phoneticPr fontId="1"/>
  </si>
  <si>
    <t>福井県
越前町</t>
    <rPh sb="0" eb="3">
      <t>フクイケン</t>
    </rPh>
    <rPh sb="4" eb="7">
      <t>エチゼンチョウ</t>
    </rPh>
    <phoneticPr fontId="1"/>
  </si>
  <si>
    <t>茨城県
大洗町</t>
    <rPh sb="0" eb="3">
      <t>イバラキケン</t>
    </rPh>
    <rPh sb="4" eb="7">
      <t>オオアライマチ</t>
    </rPh>
    <phoneticPr fontId="1"/>
  </si>
  <si>
    <t>高速増殖炉サイクル技術研究開発推進交付金事業基金</t>
    <rPh sb="0" eb="2">
      <t>コウソク</t>
    </rPh>
    <rPh sb="2" eb="5">
      <t>ゾウショクロ</t>
    </rPh>
    <rPh sb="9" eb="11">
      <t>ギジュツ</t>
    </rPh>
    <rPh sb="11" eb="13">
      <t>ケンキュウ</t>
    </rPh>
    <rPh sb="13" eb="15">
      <t>カイハツ</t>
    </rPh>
    <rPh sb="15" eb="17">
      <t>スイシン</t>
    </rPh>
    <rPh sb="17" eb="20">
      <t>コウフキン</t>
    </rPh>
    <rPh sb="20" eb="22">
      <t>ジギョウ</t>
    </rPh>
    <rPh sb="22" eb="24">
      <t>キキン</t>
    </rPh>
    <phoneticPr fontId="1"/>
  </si>
  <si>
    <t>大洗町学校施設整備基金</t>
    <rPh sb="0" eb="3">
      <t>オオアライマチ</t>
    </rPh>
    <rPh sb="3" eb="5">
      <t>ガッコウ</t>
    </rPh>
    <rPh sb="5" eb="7">
      <t>シセツ</t>
    </rPh>
    <rPh sb="7" eb="9">
      <t>セイビ</t>
    </rPh>
    <rPh sb="9" eb="11">
      <t>キキン</t>
    </rPh>
    <phoneticPr fontId="1"/>
  </si>
  <si>
    <t>エネルギー環境教育体験施設の施設整備及び維持運営</t>
    <rPh sb="5" eb="7">
      <t>カンキョウ</t>
    </rPh>
    <rPh sb="7" eb="9">
      <t>キョウイク</t>
    </rPh>
    <rPh sb="9" eb="11">
      <t>タイケン</t>
    </rPh>
    <rPh sb="11" eb="13">
      <t>シセツ</t>
    </rPh>
    <rPh sb="14" eb="16">
      <t>シセツ</t>
    </rPh>
    <rPh sb="16" eb="18">
      <t>セイビ</t>
    </rPh>
    <rPh sb="18" eb="19">
      <t>オヨ</t>
    </rPh>
    <rPh sb="20" eb="22">
      <t>イジ</t>
    </rPh>
    <rPh sb="22" eb="24">
      <t>ウンエイ</t>
    </rPh>
    <phoneticPr fontId="1"/>
  </si>
  <si>
    <t>将来の小中一貫教育の実現に向けた、地域に根ざした人材育成に寄与する教育施設の整備</t>
    <rPh sb="0" eb="2">
      <t>ショウライ</t>
    </rPh>
    <rPh sb="3" eb="5">
      <t>ショウチュウ</t>
    </rPh>
    <rPh sb="5" eb="7">
      <t>イッカン</t>
    </rPh>
    <rPh sb="7" eb="9">
      <t>キョウイク</t>
    </rPh>
    <rPh sb="10" eb="12">
      <t>ジツゲン</t>
    </rPh>
    <rPh sb="13" eb="14">
      <t>ム</t>
    </rPh>
    <rPh sb="17" eb="19">
      <t>チイキ</t>
    </rPh>
    <rPh sb="20" eb="21">
      <t>ネ</t>
    </rPh>
    <rPh sb="24" eb="26">
      <t>ジンザイ</t>
    </rPh>
    <rPh sb="26" eb="28">
      <t>イクセイ</t>
    </rPh>
    <rPh sb="29" eb="31">
      <t>キヨ</t>
    </rPh>
    <rPh sb="33" eb="35">
      <t>キョウイク</t>
    </rPh>
    <rPh sb="35" eb="37">
      <t>シセツ</t>
    </rPh>
    <rPh sb="38" eb="40">
      <t>セイビ</t>
    </rPh>
    <phoneticPr fontId="1"/>
  </si>
  <si>
    <t>南越前町人材育成拠点形成推進事業基金</t>
    <rPh sb="0" eb="4">
      <t>ミナミエチゼンチョウ</t>
    </rPh>
    <rPh sb="4" eb="6">
      <t>ジンザイ</t>
    </rPh>
    <rPh sb="6" eb="8">
      <t>イクセイ</t>
    </rPh>
    <rPh sb="8" eb="10">
      <t>キョテン</t>
    </rPh>
    <rPh sb="10" eb="12">
      <t>ケイセイ</t>
    </rPh>
    <rPh sb="12" eb="14">
      <t>スイシン</t>
    </rPh>
    <rPh sb="14" eb="16">
      <t>ジギョウ</t>
    </rPh>
    <rPh sb="16" eb="18">
      <t>キキン</t>
    </rPh>
    <phoneticPr fontId="1"/>
  </si>
  <si>
    <t>漁業の担い手育成推進事業基金</t>
    <rPh sb="0" eb="2">
      <t>ギョギョウ</t>
    </rPh>
    <rPh sb="3" eb="4">
      <t>ニナ</t>
    </rPh>
    <rPh sb="5" eb="6">
      <t>テ</t>
    </rPh>
    <rPh sb="6" eb="8">
      <t>イクセイ</t>
    </rPh>
    <rPh sb="8" eb="10">
      <t>スイシン</t>
    </rPh>
    <rPh sb="10" eb="12">
      <t>ジギョウ</t>
    </rPh>
    <rPh sb="12" eb="14">
      <t>キキン</t>
    </rPh>
    <phoneticPr fontId="1"/>
  </si>
  <si>
    <t>「福井型１８年教育」を推進するため、幼児教育施設を整備するなどにより、幼児教育の充実化や幼保小連携を推進する。</t>
    <rPh sb="1" eb="3">
      <t>フクイ</t>
    </rPh>
    <rPh sb="3" eb="4">
      <t>ガタ</t>
    </rPh>
    <rPh sb="6" eb="7">
      <t>ネン</t>
    </rPh>
    <rPh sb="7" eb="9">
      <t>キョウイク</t>
    </rPh>
    <rPh sb="11" eb="13">
      <t>スイシン</t>
    </rPh>
    <rPh sb="18" eb="20">
      <t>ヨウジ</t>
    </rPh>
    <rPh sb="20" eb="22">
      <t>キョウイク</t>
    </rPh>
    <rPh sb="22" eb="24">
      <t>シセツ</t>
    </rPh>
    <rPh sb="25" eb="27">
      <t>セイビ</t>
    </rPh>
    <rPh sb="35" eb="37">
      <t>ヨウジ</t>
    </rPh>
    <rPh sb="37" eb="39">
      <t>キョウイク</t>
    </rPh>
    <rPh sb="40" eb="43">
      <t>ジュウジツカ</t>
    </rPh>
    <rPh sb="44" eb="45">
      <t>ヨウ</t>
    </rPh>
    <rPh sb="45" eb="46">
      <t>ホ</t>
    </rPh>
    <rPh sb="46" eb="47">
      <t>ショウ</t>
    </rPh>
    <rPh sb="47" eb="49">
      <t>レンケイ</t>
    </rPh>
    <rPh sb="50" eb="52">
      <t>スイシン</t>
    </rPh>
    <phoneticPr fontId="1"/>
  </si>
  <si>
    <t>小中学生や漁業関係者等を対象にした「越前がに」をはじめとする漁業の人材育成・研究拠点を整備し、漁業への関心と理解を高め、将来の町の漁業を担う人材育成を推進する。</t>
    <rPh sb="0" eb="4">
      <t>ショウチュウガクセイ</t>
    </rPh>
    <rPh sb="5" eb="7">
      <t>ギョギョウ</t>
    </rPh>
    <rPh sb="7" eb="10">
      <t>カンケイシャ</t>
    </rPh>
    <rPh sb="10" eb="11">
      <t>トウ</t>
    </rPh>
    <rPh sb="12" eb="14">
      <t>タイショウ</t>
    </rPh>
    <rPh sb="18" eb="20">
      <t>エチゼン</t>
    </rPh>
    <rPh sb="30" eb="32">
      <t>ギョギョウ</t>
    </rPh>
    <rPh sb="33" eb="35">
      <t>ジンザイ</t>
    </rPh>
    <rPh sb="35" eb="37">
      <t>イクセイ</t>
    </rPh>
    <rPh sb="38" eb="40">
      <t>ケンキュウ</t>
    </rPh>
    <rPh sb="40" eb="42">
      <t>キョテン</t>
    </rPh>
    <rPh sb="43" eb="45">
      <t>セイビ</t>
    </rPh>
    <rPh sb="47" eb="49">
      <t>ギョギョウ</t>
    </rPh>
    <rPh sb="51" eb="53">
      <t>カンシン</t>
    </rPh>
    <rPh sb="54" eb="56">
      <t>リカイ</t>
    </rPh>
    <rPh sb="57" eb="58">
      <t>タカ</t>
    </rPh>
    <rPh sb="60" eb="62">
      <t>ショウライ</t>
    </rPh>
    <rPh sb="63" eb="64">
      <t>マチ</t>
    </rPh>
    <rPh sb="65" eb="67">
      <t>ギョギョウ</t>
    </rPh>
    <rPh sb="68" eb="69">
      <t>ニナ</t>
    </rPh>
    <rPh sb="70" eb="72">
      <t>ジンザイ</t>
    </rPh>
    <rPh sb="72" eb="74">
      <t>イクセイ</t>
    </rPh>
    <rPh sb="75" eb="77">
      <t>スイシン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</si>
</sst>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31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horizontal="left" vertical="center" wrapText="1"/>
    </xf>
    <xf numFmtId="177" fontId="0" fillId="0" borderId="0" xfId="0" applyNumberFormat="1" applyFill="1" applyBorder="1" applyAlignment="1">
      <alignment vertical="center"/>
    </xf>
    <xf numFmtId="0" fontId="10" fillId="4" borderId="14" xfId="0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right" vertical="center"/>
    </xf>
    <xf numFmtId="178" fontId="2" fillId="3" borderId="28" xfId="0" applyNumberFormat="1" applyFont="1" applyFill="1" applyBorder="1" applyAlignment="1">
      <alignment horizontal="right" vertical="center"/>
    </xf>
    <xf numFmtId="178" fontId="2" fillId="3" borderId="30" xfId="0" applyNumberFormat="1" applyFont="1" applyFill="1" applyBorder="1" applyAlignment="1">
      <alignment horizontal="right" vertical="center"/>
    </xf>
    <xf numFmtId="178" fontId="2" fillId="3" borderId="3" xfId="0" applyNumberFormat="1" applyFont="1" applyFill="1" applyBorder="1" applyAlignment="1">
      <alignment horizontal="right" vertical="center"/>
    </xf>
    <xf numFmtId="177" fontId="2" fillId="3" borderId="6" xfId="0" applyNumberFormat="1" applyFont="1" applyFill="1" applyBorder="1" applyAlignment="1">
      <alignment horizontal="right" vertical="center"/>
    </xf>
    <xf numFmtId="177" fontId="2" fillId="3" borderId="27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177" fontId="2" fillId="3" borderId="21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178" fontId="2" fillId="5" borderId="1" xfId="0" applyNumberFormat="1" applyFont="1" applyFill="1" applyBorder="1" applyAlignment="1">
      <alignment horizontal="right" vertical="center"/>
    </xf>
    <xf numFmtId="178" fontId="2" fillId="5" borderId="28" xfId="0" applyNumberFormat="1" applyFont="1" applyFill="1" applyBorder="1" applyAlignment="1">
      <alignment horizontal="right" vertical="center"/>
    </xf>
    <xf numFmtId="178" fontId="2" fillId="5" borderId="30" xfId="0" applyNumberFormat="1" applyFont="1" applyFill="1" applyBorder="1" applyAlignment="1">
      <alignment horizontal="right" vertical="center"/>
    </xf>
    <xf numFmtId="178" fontId="2" fillId="5" borderId="3" xfId="0" applyNumberFormat="1" applyFont="1" applyFill="1" applyBorder="1" applyAlignment="1">
      <alignment horizontal="right" vertical="center"/>
    </xf>
    <xf numFmtId="3" fontId="2" fillId="5" borderId="6" xfId="0" applyNumberFormat="1" applyFont="1" applyFill="1" applyBorder="1" applyAlignment="1">
      <alignment horizontal="right" vertical="center"/>
    </xf>
    <xf numFmtId="41" fontId="2" fillId="5" borderId="27" xfId="0" applyNumberFormat="1" applyFont="1" applyFill="1" applyBorder="1" applyAlignment="1">
      <alignment horizontal="right" vertical="center"/>
    </xf>
    <xf numFmtId="41" fontId="2" fillId="5" borderId="14" xfId="0" applyNumberFormat="1" applyFont="1" applyFill="1" applyBorder="1" applyAlignment="1">
      <alignment horizontal="right" vertical="center"/>
    </xf>
    <xf numFmtId="41" fontId="2" fillId="5" borderId="6" xfId="0" applyNumberFormat="1" applyFont="1" applyFill="1" applyBorder="1" applyAlignment="1">
      <alignment horizontal="right" vertical="center"/>
    </xf>
    <xf numFmtId="41" fontId="2" fillId="5" borderId="21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177" fontId="2" fillId="3" borderId="43" xfId="0" applyNumberFormat="1" applyFont="1" applyFill="1" applyBorder="1" applyAlignment="1">
      <alignment horizontal="right" vertical="center"/>
    </xf>
    <xf numFmtId="177" fontId="0" fillId="3" borderId="19" xfId="0" applyNumberFormat="1" applyFont="1" applyFill="1" applyBorder="1" applyAlignment="1">
      <alignment horizontal="right" vertical="center"/>
    </xf>
    <xf numFmtId="177" fontId="2" fillId="3" borderId="18" xfId="0" applyNumberFormat="1" applyFont="1" applyFill="1" applyBorder="1" applyAlignment="1">
      <alignment horizontal="right" vertical="center"/>
    </xf>
    <xf numFmtId="177" fontId="0" fillId="3" borderId="17" xfId="0" applyNumberFormat="1" applyFont="1" applyFill="1" applyBorder="1" applyAlignment="1">
      <alignment horizontal="right" vertical="center"/>
    </xf>
    <xf numFmtId="177" fontId="2" fillId="5" borderId="18" xfId="0" applyNumberFormat="1" applyFont="1" applyFill="1" applyBorder="1" applyAlignment="1">
      <alignment horizontal="right" vertical="center"/>
    </xf>
    <xf numFmtId="177" fontId="0" fillId="5" borderId="17" xfId="0" applyNumberFormat="1" applyFont="1" applyFill="1" applyBorder="1" applyAlignment="1">
      <alignment horizontal="right" vertical="center"/>
    </xf>
    <xf numFmtId="177" fontId="2" fillId="5" borderId="43" xfId="0" applyNumberFormat="1" applyFont="1" applyFill="1" applyBorder="1" applyAlignment="1">
      <alignment horizontal="right" vertical="center"/>
    </xf>
    <xf numFmtId="177" fontId="0" fillId="5" borderId="19" xfId="0" applyNumberFormat="1" applyFont="1" applyFill="1" applyBorder="1" applyAlignment="1">
      <alignment horizontal="right" vertical="center"/>
    </xf>
    <xf numFmtId="177" fontId="2" fillId="5" borderId="30" xfId="0" applyNumberFormat="1" applyFont="1" applyFill="1" applyBorder="1" applyAlignment="1">
      <alignment horizontal="right" vertical="center"/>
    </xf>
    <xf numFmtId="177" fontId="0" fillId="5" borderId="14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177" fontId="2" fillId="5" borderId="1" xfId="0" applyNumberFormat="1" applyFont="1" applyFill="1" applyBorder="1" applyAlignment="1">
      <alignment horizontal="right" vertical="center"/>
    </xf>
    <xf numFmtId="177" fontId="0" fillId="5" borderId="44" xfId="0" applyNumberFormat="1" applyFont="1" applyFill="1" applyBorder="1" applyAlignment="1">
      <alignment horizontal="right" vertical="center"/>
    </xf>
    <xf numFmtId="177" fontId="2" fillId="3" borderId="18" xfId="0" applyNumberFormat="1" applyFont="1" applyFill="1" applyBorder="1" applyAlignment="1">
      <alignment horizontal="center" vertical="center"/>
    </xf>
    <xf numFmtId="177" fontId="2" fillId="3" borderId="17" xfId="0" applyNumberFormat="1" applyFont="1" applyFill="1" applyBorder="1" applyAlignment="1">
      <alignment horizontal="center" vertical="center"/>
    </xf>
    <xf numFmtId="177" fontId="2" fillId="3" borderId="43" xfId="0" applyNumberFormat="1" applyFont="1" applyFill="1" applyBorder="1" applyAlignment="1">
      <alignment vertical="center"/>
    </xf>
    <xf numFmtId="177" fontId="0" fillId="3" borderId="19" xfId="0" applyNumberFormat="1" applyFont="1" applyFill="1" applyBorder="1" applyAlignment="1">
      <alignment vertical="center"/>
    </xf>
    <xf numFmtId="177" fontId="2" fillId="3" borderId="30" xfId="0" applyNumberFormat="1" applyFont="1" applyFill="1" applyBorder="1" applyAlignment="1">
      <alignment horizontal="right" vertical="center"/>
    </xf>
    <xf numFmtId="177" fontId="0" fillId="3" borderId="14" xfId="0" applyNumberFormat="1" applyFont="1" applyFill="1" applyBorder="1" applyAlignment="1">
      <alignment horizontal="right" vertical="center"/>
    </xf>
    <xf numFmtId="41" fontId="2" fillId="3" borderId="30" xfId="0" applyNumberFormat="1" applyFont="1" applyFill="1" applyBorder="1" applyAlignment="1">
      <alignment horizontal="right" vertical="center"/>
    </xf>
    <xf numFmtId="41" fontId="2" fillId="3" borderId="14" xfId="0" applyNumberFormat="1" applyFont="1" applyFill="1" applyBorder="1" applyAlignment="1">
      <alignment horizontal="right" vertical="center"/>
    </xf>
    <xf numFmtId="1" fontId="2" fillId="3" borderId="30" xfId="0" applyNumberFormat="1" applyFont="1" applyFill="1" applyBorder="1" applyAlignment="1">
      <alignment horizontal="right" vertical="center"/>
    </xf>
    <xf numFmtId="1" fontId="2" fillId="3" borderId="14" xfId="0" applyNumberFormat="1" applyFont="1" applyFill="1" applyBorder="1" applyAlignment="1">
      <alignment horizontal="right" vertical="center"/>
    </xf>
    <xf numFmtId="177" fontId="2" fillId="5" borderId="19" xfId="0" applyNumberFormat="1" applyFont="1" applyFill="1" applyBorder="1" applyAlignment="1">
      <alignment horizontal="right" vertical="center"/>
    </xf>
    <xf numFmtId="0" fontId="2" fillId="3" borderId="30" xfId="0" applyNumberFormat="1" applyFont="1" applyFill="1" applyBorder="1" applyAlignment="1">
      <alignment horizontal="right" vertical="center"/>
    </xf>
    <xf numFmtId="0" fontId="2" fillId="3" borderId="14" xfId="0" applyNumberFormat="1" applyFont="1" applyFill="1" applyBorder="1" applyAlignment="1">
      <alignment horizontal="right" vertical="center"/>
    </xf>
    <xf numFmtId="41" fontId="0" fillId="3" borderId="14" xfId="0" applyNumberFormat="1" applyFont="1" applyFill="1" applyBorder="1" applyAlignment="1">
      <alignment horizontal="right" vertical="center"/>
    </xf>
    <xf numFmtId="0" fontId="0" fillId="3" borderId="14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37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9"/>
  <sheetViews>
    <sheetView tabSelected="1" view="pageBreakPreview" zoomScale="85" zoomScaleNormal="100" zoomScaleSheetLayoutView="85" workbookViewId="0">
      <selection activeCell="D14" sqref="D14:D15"/>
    </sheetView>
  </sheetViews>
  <sheetFormatPr defaultRowHeight="13.5" outlineLevelRow="1" x14ac:dyDescent="0.15"/>
  <cols>
    <col min="1" max="1" width="4.125" style="1" customWidth="1"/>
    <col min="2" max="2" width="7.875" style="1" customWidth="1"/>
    <col min="3" max="3" width="20.5" style="1" customWidth="1"/>
    <col min="4" max="4" width="37.75" style="1" customWidth="1"/>
    <col min="5" max="16" width="9.75" style="1" customWidth="1"/>
    <col min="17" max="24" width="8.125" style="1" customWidth="1"/>
    <col min="25" max="25" width="9" style="24"/>
    <col min="26" max="16384" width="9" style="1"/>
  </cols>
  <sheetData>
    <row r="1" spans="1:25" ht="20.25" customHeight="1" thickBot="1" x14ac:dyDescent="0.2">
      <c r="A1" s="43" t="s">
        <v>46</v>
      </c>
      <c r="B1" s="30"/>
    </row>
    <row r="2" spans="1:25" s="2" customFormat="1" ht="12.75" customHeight="1" x14ac:dyDescent="0.15">
      <c r="A2" s="93" t="s">
        <v>2</v>
      </c>
      <c r="B2" s="93" t="s">
        <v>44</v>
      </c>
      <c r="C2" s="93" t="s">
        <v>20</v>
      </c>
      <c r="D2" s="93" t="s">
        <v>45</v>
      </c>
      <c r="E2" s="98" t="s">
        <v>7</v>
      </c>
      <c r="F2" s="99"/>
      <c r="G2" s="98" t="s">
        <v>4</v>
      </c>
      <c r="H2" s="102"/>
      <c r="I2" s="102"/>
      <c r="J2" s="102"/>
      <c r="K2" s="102"/>
      <c r="L2" s="102"/>
      <c r="M2" s="102"/>
      <c r="N2" s="121" t="s">
        <v>21</v>
      </c>
      <c r="O2" s="98" t="s">
        <v>10</v>
      </c>
      <c r="P2" s="99"/>
      <c r="Q2" s="98" t="s">
        <v>18</v>
      </c>
      <c r="R2" s="124"/>
      <c r="S2" s="124"/>
      <c r="T2" s="124"/>
      <c r="U2" s="124"/>
      <c r="V2" s="98" t="s">
        <v>19</v>
      </c>
      <c r="W2" s="124"/>
      <c r="X2" s="125"/>
      <c r="Y2" s="25"/>
    </row>
    <row r="3" spans="1:25" s="2" customFormat="1" ht="12" customHeight="1" x14ac:dyDescent="0.15">
      <c r="A3" s="94"/>
      <c r="B3" s="96"/>
      <c r="C3" s="94"/>
      <c r="D3" s="94"/>
      <c r="E3" s="100"/>
      <c r="F3" s="101"/>
      <c r="G3" s="103"/>
      <c r="H3" s="104"/>
      <c r="I3" s="104"/>
      <c r="J3" s="104"/>
      <c r="K3" s="104"/>
      <c r="L3" s="104"/>
      <c r="M3" s="104"/>
      <c r="N3" s="122"/>
      <c r="O3" s="100"/>
      <c r="P3" s="101"/>
      <c r="Q3" s="17" t="s">
        <v>14</v>
      </c>
      <c r="R3" s="126" t="s">
        <v>1</v>
      </c>
      <c r="S3" s="126" t="s">
        <v>12</v>
      </c>
      <c r="T3" s="129" t="s">
        <v>0</v>
      </c>
      <c r="U3" s="132" t="s">
        <v>16</v>
      </c>
      <c r="V3" s="135" t="s">
        <v>1</v>
      </c>
      <c r="W3" s="129" t="s">
        <v>12</v>
      </c>
      <c r="X3" s="105" t="s">
        <v>0</v>
      </c>
      <c r="Y3" s="25"/>
    </row>
    <row r="4" spans="1:25" s="2" customFormat="1" ht="13.5" customHeight="1" x14ac:dyDescent="0.15">
      <c r="A4" s="94"/>
      <c r="B4" s="96"/>
      <c r="C4" s="94"/>
      <c r="D4" s="94"/>
      <c r="E4" s="23"/>
      <c r="F4" s="22"/>
      <c r="G4" s="7" t="s">
        <v>8</v>
      </c>
      <c r="H4" s="8"/>
      <c r="I4" s="8"/>
      <c r="J4" s="8"/>
      <c r="K4" s="8"/>
      <c r="L4" s="8"/>
      <c r="M4" s="108" t="s">
        <v>9</v>
      </c>
      <c r="N4" s="122"/>
      <c r="O4" s="23"/>
      <c r="P4" s="22"/>
      <c r="Q4" s="111" t="s">
        <v>13</v>
      </c>
      <c r="R4" s="127"/>
      <c r="S4" s="127"/>
      <c r="T4" s="130"/>
      <c r="U4" s="133"/>
      <c r="V4" s="136"/>
      <c r="W4" s="130"/>
      <c r="X4" s="106"/>
      <c r="Y4" s="25"/>
    </row>
    <row r="5" spans="1:25" s="2" customFormat="1" ht="12" customHeight="1" x14ac:dyDescent="0.15">
      <c r="A5" s="94"/>
      <c r="B5" s="96"/>
      <c r="C5" s="94"/>
      <c r="D5" s="94"/>
      <c r="E5" s="23"/>
      <c r="F5" s="113" t="s">
        <v>5</v>
      </c>
      <c r="G5" s="23"/>
      <c r="H5" s="5" t="s">
        <v>3</v>
      </c>
      <c r="I5" s="31"/>
      <c r="J5" s="31"/>
      <c r="K5" s="31"/>
      <c r="L5" s="32"/>
      <c r="M5" s="109"/>
      <c r="N5" s="122"/>
      <c r="O5" s="23"/>
      <c r="P5" s="113" t="s">
        <v>5</v>
      </c>
      <c r="Q5" s="112"/>
      <c r="R5" s="128"/>
      <c r="S5" s="128"/>
      <c r="T5" s="131"/>
      <c r="U5" s="134"/>
      <c r="V5" s="137"/>
      <c r="W5" s="131"/>
      <c r="X5" s="107"/>
      <c r="Y5" s="25"/>
    </row>
    <row r="6" spans="1:25" s="2" customFormat="1" ht="12" customHeight="1" x14ac:dyDescent="0.15">
      <c r="A6" s="94"/>
      <c r="B6" s="96"/>
      <c r="C6" s="94"/>
      <c r="D6" s="94"/>
      <c r="E6" s="23"/>
      <c r="F6" s="114"/>
      <c r="G6" s="23"/>
      <c r="H6" s="21" t="s">
        <v>6</v>
      </c>
      <c r="I6" s="116" t="s">
        <v>43</v>
      </c>
      <c r="J6" s="117"/>
      <c r="K6" s="118"/>
      <c r="L6" s="119" t="s">
        <v>24</v>
      </c>
      <c r="M6" s="109"/>
      <c r="N6" s="122"/>
      <c r="O6" s="23"/>
      <c r="P6" s="114"/>
      <c r="Q6" s="12" t="s">
        <v>15</v>
      </c>
      <c r="R6" s="13" t="s">
        <v>15</v>
      </c>
      <c r="S6" s="13" t="s">
        <v>15</v>
      </c>
      <c r="T6" s="14" t="s">
        <v>15</v>
      </c>
      <c r="U6" s="15" t="s">
        <v>15</v>
      </c>
      <c r="V6" s="19" t="s">
        <v>15</v>
      </c>
      <c r="W6" s="14" t="s">
        <v>15</v>
      </c>
      <c r="X6" s="15" t="s">
        <v>15</v>
      </c>
      <c r="Y6" s="26" t="s">
        <v>15</v>
      </c>
    </row>
    <row r="7" spans="1:25" s="2" customFormat="1" ht="12.75" customHeight="1" thickBot="1" x14ac:dyDescent="0.2">
      <c r="A7" s="95"/>
      <c r="B7" s="97"/>
      <c r="C7" s="95"/>
      <c r="D7" s="95"/>
      <c r="E7" s="4"/>
      <c r="F7" s="115"/>
      <c r="G7" s="4"/>
      <c r="H7" s="6"/>
      <c r="I7" s="34" t="s">
        <v>22</v>
      </c>
      <c r="J7" s="34" t="s">
        <v>23</v>
      </c>
      <c r="K7" s="34" t="s">
        <v>25</v>
      </c>
      <c r="L7" s="120"/>
      <c r="M7" s="110"/>
      <c r="N7" s="123"/>
      <c r="O7" s="4"/>
      <c r="P7" s="115"/>
      <c r="Q7" s="9" t="s">
        <v>11</v>
      </c>
      <c r="R7" s="10" t="s">
        <v>11</v>
      </c>
      <c r="S7" s="10" t="s">
        <v>11</v>
      </c>
      <c r="T7" s="11" t="s">
        <v>11</v>
      </c>
      <c r="U7" s="16" t="s">
        <v>11</v>
      </c>
      <c r="V7" s="18" t="s">
        <v>11</v>
      </c>
      <c r="W7" s="11" t="s">
        <v>11</v>
      </c>
      <c r="X7" s="20" t="s">
        <v>11</v>
      </c>
      <c r="Y7" s="27" t="s">
        <v>11</v>
      </c>
    </row>
    <row r="8" spans="1:25" s="2" customFormat="1" ht="45" customHeight="1" x14ac:dyDescent="0.15">
      <c r="A8" s="55">
        <v>1</v>
      </c>
      <c r="B8" s="57" t="s">
        <v>47</v>
      </c>
      <c r="C8" s="59" t="s">
        <v>51</v>
      </c>
      <c r="D8" s="61" t="s">
        <v>53</v>
      </c>
      <c r="E8" s="63">
        <v>1489</v>
      </c>
      <c r="F8" s="65">
        <f>E8</f>
        <v>1489</v>
      </c>
      <c r="G8" s="63">
        <f>H8</f>
        <v>4</v>
      </c>
      <c r="H8" s="82">
        <f>I8+J8+K8+L8</f>
        <v>4</v>
      </c>
      <c r="I8" s="84">
        <v>0</v>
      </c>
      <c r="J8" s="84">
        <v>0</v>
      </c>
      <c r="K8" s="84">
        <v>0</v>
      </c>
      <c r="L8" s="89">
        <v>4</v>
      </c>
      <c r="M8" s="82">
        <v>35</v>
      </c>
      <c r="N8" s="80">
        <v>0</v>
      </c>
      <c r="O8" s="69">
        <f>+(+E8+G8)-(M8+N8)</f>
        <v>1458</v>
      </c>
      <c r="P8" s="65">
        <f>O8</f>
        <v>1458</v>
      </c>
      <c r="Q8" s="35">
        <v>2</v>
      </c>
      <c r="R8" s="36">
        <v>0</v>
      </c>
      <c r="S8" s="36">
        <v>0</v>
      </c>
      <c r="T8" s="37">
        <v>0</v>
      </c>
      <c r="U8" s="36">
        <v>0</v>
      </c>
      <c r="V8" s="35">
        <v>0</v>
      </c>
      <c r="W8" s="37">
        <v>0</v>
      </c>
      <c r="X8" s="38">
        <v>0</v>
      </c>
      <c r="Y8" s="28" t="s">
        <v>15</v>
      </c>
    </row>
    <row r="9" spans="1:25" s="2" customFormat="1" ht="45" customHeight="1" thickBot="1" x14ac:dyDescent="0.2">
      <c r="A9" s="56"/>
      <c r="B9" s="58"/>
      <c r="C9" s="60"/>
      <c r="D9" s="62"/>
      <c r="E9" s="64"/>
      <c r="F9" s="66"/>
      <c r="G9" s="64"/>
      <c r="H9" s="83"/>
      <c r="I9" s="91"/>
      <c r="J9" s="91"/>
      <c r="K9" s="91"/>
      <c r="L9" s="92"/>
      <c r="M9" s="83"/>
      <c r="N9" s="81"/>
      <c r="O9" s="70"/>
      <c r="P9" s="66"/>
      <c r="Q9" s="39">
        <v>35</v>
      </c>
      <c r="R9" s="40">
        <v>0</v>
      </c>
      <c r="S9" s="40">
        <v>0</v>
      </c>
      <c r="T9" s="41">
        <v>0</v>
      </c>
      <c r="U9" s="40">
        <v>0</v>
      </c>
      <c r="V9" s="39">
        <v>0</v>
      </c>
      <c r="W9" s="41">
        <v>0</v>
      </c>
      <c r="X9" s="42">
        <v>0</v>
      </c>
      <c r="Y9" s="29" t="s">
        <v>11</v>
      </c>
    </row>
    <row r="10" spans="1:25" s="2" customFormat="1" ht="45" customHeight="1" x14ac:dyDescent="0.15">
      <c r="A10" s="55">
        <v>2</v>
      </c>
      <c r="B10" s="57" t="s">
        <v>48</v>
      </c>
      <c r="C10" s="59" t="s">
        <v>55</v>
      </c>
      <c r="D10" s="61" t="s">
        <v>57</v>
      </c>
      <c r="E10" s="63">
        <v>0</v>
      </c>
      <c r="F10" s="65">
        <f>E10</f>
        <v>0</v>
      </c>
      <c r="G10" s="63">
        <f>H10</f>
        <v>516</v>
      </c>
      <c r="H10" s="82">
        <f>I10+J10+K10+L10</f>
        <v>516</v>
      </c>
      <c r="I10" s="89">
        <v>516</v>
      </c>
      <c r="J10" s="84">
        <v>0</v>
      </c>
      <c r="K10" s="84">
        <v>0</v>
      </c>
      <c r="L10" s="84">
        <v>0</v>
      </c>
      <c r="M10" s="78">
        <v>0</v>
      </c>
      <c r="N10" s="80">
        <v>0</v>
      </c>
      <c r="O10" s="69">
        <f>+(+E10+G10)-(M10+N10)</f>
        <v>516</v>
      </c>
      <c r="P10" s="65">
        <f>O10</f>
        <v>516</v>
      </c>
      <c r="Q10" s="35">
        <v>0</v>
      </c>
      <c r="R10" s="36">
        <v>0</v>
      </c>
      <c r="S10" s="36">
        <v>0</v>
      </c>
      <c r="T10" s="37">
        <v>0</v>
      </c>
      <c r="U10" s="36">
        <v>0</v>
      </c>
      <c r="V10" s="35">
        <v>0</v>
      </c>
      <c r="W10" s="37">
        <v>0</v>
      </c>
      <c r="X10" s="38">
        <v>0</v>
      </c>
      <c r="Y10" s="28" t="s">
        <v>15</v>
      </c>
    </row>
    <row r="11" spans="1:25" s="2" customFormat="1" ht="45" customHeight="1" thickBot="1" x14ac:dyDescent="0.2">
      <c r="A11" s="56"/>
      <c r="B11" s="58"/>
      <c r="C11" s="60"/>
      <c r="D11" s="62"/>
      <c r="E11" s="64"/>
      <c r="F11" s="66"/>
      <c r="G11" s="64"/>
      <c r="H11" s="83"/>
      <c r="I11" s="90"/>
      <c r="J11" s="85"/>
      <c r="K11" s="85"/>
      <c r="L11" s="85"/>
      <c r="M11" s="79"/>
      <c r="N11" s="81"/>
      <c r="O11" s="88"/>
      <c r="P11" s="66"/>
      <c r="Q11" s="39">
        <v>0</v>
      </c>
      <c r="R11" s="40">
        <v>0</v>
      </c>
      <c r="S11" s="40">
        <v>0</v>
      </c>
      <c r="T11" s="41">
        <v>0</v>
      </c>
      <c r="U11" s="40">
        <v>0</v>
      </c>
      <c r="V11" s="39">
        <v>0</v>
      </c>
      <c r="W11" s="41">
        <v>0</v>
      </c>
      <c r="X11" s="42">
        <v>0</v>
      </c>
      <c r="Y11" s="29" t="s">
        <v>11</v>
      </c>
    </row>
    <row r="12" spans="1:25" s="2" customFormat="1" ht="45" customHeight="1" x14ac:dyDescent="0.15">
      <c r="A12" s="55">
        <v>3</v>
      </c>
      <c r="B12" s="57" t="s">
        <v>49</v>
      </c>
      <c r="C12" s="59" t="s">
        <v>56</v>
      </c>
      <c r="D12" s="61" t="s">
        <v>58</v>
      </c>
      <c r="E12" s="63">
        <v>0</v>
      </c>
      <c r="F12" s="65">
        <f>E12</f>
        <v>0</v>
      </c>
      <c r="G12" s="63">
        <f>H12</f>
        <v>150</v>
      </c>
      <c r="H12" s="82">
        <f>I12+J12+K12+L12</f>
        <v>150</v>
      </c>
      <c r="I12" s="89">
        <v>150</v>
      </c>
      <c r="J12" s="84">
        <v>0</v>
      </c>
      <c r="K12" s="84">
        <v>0</v>
      </c>
      <c r="L12" s="84">
        <v>0</v>
      </c>
      <c r="M12" s="78">
        <v>0</v>
      </c>
      <c r="N12" s="80">
        <v>0</v>
      </c>
      <c r="O12" s="69">
        <f>+(+E12+G12)-(M12+N12)</f>
        <v>150</v>
      </c>
      <c r="P12" s="65">
        <f>O12</f>
        <v>150</v>
      </c>
      <c r="Q12" s="35">
        <v>0</v>
      </c>
      <c r="R12" s="36">
        <v>0</v>
      </c>
      <c r="S12" s="36">
        <v>0</v>
      </c>
      <c r="T12" s="37">
        <v>0</v>
      </c>
      <c r="U12" s="36">
        <v>0</v>
      </c>
      <c r="V12" s="35">
        <v>0</v>
      </c>
      <c r="W12" s="37">
        <v>0</v>
      </c>
      <c r="X12" s="38">
        <v>0</v>
      </c>
      <c r="Y12" s="28" t="s">
        <v>15</v>
      </c>
    </row>
    <row r="13" spans="1:25" s="2" customFormat="1" ht="45" customHeight="1" thickBot="1" x14ac:dyDescent="0.2">
      <c r="A13" s="56"/>
      <c r="B13" s="58"/>
      <c r="C13" s="60"/>
      <c r="D13" s="62"/>
      <c r="E13" s="64"/>
      <c r="F13" s="66"/>
      <c r="G13" s="64"/>
      <c r="H13" s="83"/>
      <c r="I13" s="90"/>
      <c r="J13" s="85"/>
      <c r="K13" s="85"/>
      <c r="L13" s="85"/>
      <c r="M13" s="79"/>
      <c r="N13" s="81"/>
      <c r="O13" s="70"/>
      <c r="P13" s="66"/>
      <c r="Q13" s="39">
        <v>0</v>
      </c>
      <c r="R13" s="40">
        <v>0</v>
      </c>
      <c r="S13" s="40">
        <v>0</v>
      </c>
      <c r="T13" s="41">
        <v>0</v>
      </c>
      <c r="U13" s="40">
        <v>0</v>
      </c>
      <c r="V13" s="39">
        <v>0</v>
      </c>
      <c r="W13" s="41">
        <v>0</v>
      </c>
      <c r="X13" s="42">
        <v>0</v>
      </c>
      <c r="Y13" s="29" t="s">
        <v>11</v>
      </c>
    </row>
    <row r="14" spans="1:25" s="2" customFormat="1" ht="45" customHeight="1" x14ac:dyDescent="0.15">
      <c r="A14" s="55">
        <v>4</v>
      </c>
      <c r="B14" s="57" t="s">
        <v>50</v>
      </c>
      <c r="C14" s="59" t="s">
        <v>52</v>
      </c>
      <c r="D14" s="61" t="s">
        <v>54</v>
      </c>
      <c r="E14" s="63">
        <v>177</v>
      </c>
      <c r="F14" s="65">
        <f>E14</f>
        <v>177</v>
      </c>
      <c r="G14" s="63">
        <f>H14</f>
        <v>0.4</v>
      </c>
      <c r="H14" s="82">
        <f>I14+J14+K14+L14</f>
        <v>0.4</v>
      </c>
      <c r="I14" s="84">
        <v>0</v>
      </c>
      <c r="J14" s="84">
        <v>0</v>
      </c>
      <c r="K14" s="84">
        <v>0</v>
      </c>
      <c r="L14" s="86">
        <v>0.4</v>
      </c>
      <c r="M14" s="78">
        <v>63</v>
      </c>
      <c r="N14" s="80">
        <v>0</v>
      </c>
      <c r="O14" s="69">
        <f>+(+E14+G14)-(M14+N14)</f>
        <v>114.4</v>
      </c>
      <c r="P14" s="65">
        <f>O14</f>
        <v>114.4</v>
      </c>
      <c r="Q14" s="35">
        <v>1</v>
      </c>
      <c r="R14" s="36">
        <v>0</v>
      </c>
      <c r="S14" s="36">
        <v>0</v>
      </c>
      <c r="T14" s="37">
        <v>0</v>
      </c>
      <c r="U14" s="36">
        <v>0</v>
      </c>
      <c r="V14" s="35">
        <v>0</v>
      </c>
      <c r="W14" s="37">
        <v>0</v>
      </c>
      <c r="X14" s="38">
        <v>0</v>
      </c>
      <c r="Y14" s="28" t="s">
        <v>15</v>
      </c>
    </row>
    <row r="15" spans="1:25" s="2" customFormat="1" ht="45" customHeight="1" thickBot="1" x14ac:dyDescent="0.2">
      <c r="A15" s="56"/>
      <c r="B15" s="58"/>
      <c r="C15" s="60"/>
      <c r="D15" s="62"/>
      <c r="E15" s="64"/>
      <c r="F15" s="66"/>
      <c r="G15" s="64"/>
      <c r="H15" s="83"/>
      <c r="I15" s="85"/>
      <c r="J15" s="85"/>
      <c r="K15" s="85"/>
      <c r="L15" s="87"/>
      <c r="M15" s="79"/>
      <c r="N15" s="81"/>
      <c r="O15" s="70"/>
      <c r="P15" s="66"/>
      <c r="Q15" s="39">
        <v>63</v>
      </c>
      <c r="R15" s="40">
        <v>0</v>
      </c>
      <c r="S15" s="40">
        <v>0</v>
      </c>
      <c r="T15" s="41">
        <v>0</v>
      </c>
      <c r="U15" s="40">
        <v>0</v>
      </c>
      <c r="V15" s="39">
        <v>0</v>
      </c>
      <c r="W15" s="41">
        <v>0</v>
      </c>
      <c r="X15" s="42">
        <v>0</v>
      </c>
      <c r="Y15" s="29" t="s">
        <v>11</v>
      </c>
    </row>
    <row r="16" spans="1:25" s="3" customFormat="1" ht="45" customHeight="1" x14ac:dyDescent="0.15">
      <c r="A16" s="55" t="s">
        <v>17</v>
      </c>
      <c r="B16" s="55">
        <v>4</v>
      </c>
      <c r="C16" s="73"/>
      <c r="D16" s="74"/>
      <c r="E16" s="69">
        <f t="shared" ref="E16:P16" si="0">SUM(E8:E15)</f>
        <v>1666</v>
      </c>
      <c r="F16" s="67">
        <f t="shared" si="0"/>
        <v>1666</v>
      </c>
      <c r="G16" s="69">
        <f t="shared" si="0"/>
        <v>670.4</v>
      </c>
      <c r="H16" s="71">
        <f t="shared" si="0"/>
        <v>670.4</v>
      </c>
      <c r="I16" s="71">
        <f t="shared" si="0"/>
        <v>666</v>
      </c>
      <c r="J16" s="71">
        <f t="shared" si="0"/>
        <v>0</v>
      </c>
      <c r="K16" s="71">
        <f t="shared" si="0"/>
        <v>0</v>
      </c>
      <c r="L16" s="71">
        <f t="shared" si="0"/>
        <v>4.4000000000000004</v>
      </c>
      <c r="M16" s="71">
        <f t="shared" si="0"/>
        <v>98</v>
      </c>
      <c r="N16" s="76">
        <f t="shared" si="0"/>
        <v>0</v>
      </c>
      <c r="O16" s="69">
        <f t="shared" si="0"/>
        <v>2238.4</v>
      </c>
      <c r="P16" s="67">
        <f t="shared" si="0"/>
        <v>2238.4</v>
      </c>
      <c r="Q16" s="44">
        <f t="shared" ref="Q16:X16" si="1">SUMIF($Y$8:$Y$15,$Y$6,Q8:Q15)</f>
        <v>3</v>
      </c>
      <c r="R16" s="45">
        <f t="shared" si="1"/>
        <v>0</v>
      </c>
      <c r="S16" s="45">
        <f t="shared" si="1"/>
        <v>0</v>
      </c>
      <c r="T16" s="46">
        <f t="shared" si="1"/>
        <v>0</v>
      </c>
      <c r="U16" s="45">
        <f t="shared" si="1"/>
        <v>0</v>
      </c>
      <c r="V16" s="44">
        <f t="shared" si="1"/>
        <v>0</v>
      </c>
      <c r="W16" s="46">
        <f t="shared" si="1"/>
        <v>0</v>
      </c>
      <c r="X16" s="47">
        <f t="shared" si="1"/>
        <v>0</v>
      </c>
      <c r="Y16" s="28" t="s">
        <v>15</v>
      </c>
    </row>
    <row r="17" spans="1:25" s="3" customFormat="1" ht="45" customHeight="1" thickBot="1" x14ac:dyDescent="0.2">
      <c r="A17" s="56"/>
      <c r="B17" s="56"/>
      <c r="C17" s="58"/>
      <c r="D17" s="75"/>
      <c r="E17" s="70"/>
      <c r="F17" s="68"/>
      <c r="G17" s="70"/>
      <c r="H17" s="72"/>
      <c r="I17" s="72"/>
      <c r="J17" s="72"/>
      <c r="K17" s="72"/>
      <c r="L17" s="72"/>
      <c r="M17" s="72"/>
      <c r="N17" s="77"/>
      <c r="O17" s="70"/>
      <c r="P17" s="68"/>
      <c r="Q17" s="48">
        <f t="shared" ref="Q17:X17" si="2">SUMIF($Y$8:$Y$15,$Y$7,Q8:Q15)</f>
        <v>98</v>
      </c>
      <c r="R17" s="49">
        <f t="shared" si="2"/>
        <v>0</v>
      </c>
      <c r="S17" s="49">
        <f t="shared" si="2"/>
        <v>0</v>
      </c>
      <c r="T17" s="50">
        <f t="shared" si="2"/>
        <v>0</v>
      </c>
      <c r="U17" s="49">
        <f t="shared" si="2"/>
        <v>0</v>
      </c>
      <c r="V17" s="51">
        <f t="shared" si="2"/>
        <v>0</v>
      </c>
      <c r="W17" s="50">
        <f t="shared" si="2"/>
        <v>0</v>
      </c>
      <c r="X17" s="52">
        <f t="shared" si="2"/>
        <v>0</v>
      </c>
      <c r="Y17" s="29" t="s">
        <v>11</v>
      </c>
    </row>
    <row r="18" spans="1:25" outlineLevel="1" x14ac:dyDescent="0.15">
      <c r="A18" s="1" t="s">
        <v>26</v>
      </c>
    </row>
    <row r="19" spans="1:25" outlineLevel="1" x14ac:dyDescent="0.15">
      <c r="C19" s="1" t="s">
        <v>27</v>
      </c>
      <c r="F19" s="1" t="s">
        <v>37</v>
      </c>
      <c r="O19" s="33"/>
    </row>
    <row r="20" spans="1:25" outlineLevel="1" x14ac:dyDescent="0.15">
      <c r="C20" s="1" t="s">
        <v>28</v>
      </c>
      <c r="F20" s="1" t="s">
        <v>38</v>
      </c>
    </row>
    <row r="21" spans="1:25" outlineLevel="1" x14ac:dyDescent="0.15">
      <c r="C21" s="1" t="s">
        <v>29</v>
      </c>
      <c r="F21" s="1" t="s">
        <v>39</v>
      </c>
    </row>
    <row r="22" spans="1:25" outlineLevel="1" x14ac:dyDescent="0.15">
      <c r="C22" s="1" t="s">
        <v>30</v>
      </c>
      <c r="F22" s="1" t="s">
        <v>40</v>
      </c>
    </row>
    <row r="23" spans="1:25" outlineLevel="1" x14ac:dyDescent="0.15">
      <c r="C23" s="1" t="s">
        <v>31</v>
      </c>
      <c r="F23" s="1" t="s">
        <v>41</v>
      </c>
    </row>
    <row r="24" spans="1:25" outlineLevel="1" x14ac:dyDescent="0.15">
      <c r="C24" s="1" t="s">
        <v>32</v>
      </c>
      <c r="F24" s="1" t="s">
        <v>42</v>
      </c>
    </row>
    <row r="25" spans="1:25" outlineLevel="1" x14ac:dyDescent="0.15">
      <c r="C25" s="1" t="s">
        <v>33</v>
      </c>
    </row>
    <row r="26" spans="1:25" outlineLevel="1" x14ac:dyDescent="0.15">
      <c r="C26" s="1" t="s">
        <v>34</v>
      </c>
    </row>
    <row r="27" spans="1:25" outlineLevel="1" x14ac:dyDescent="0.15">
      <c r="C27" s="1" t="s">
        <v>35</v>
      </c>
    </row>
    <row r="28" spans="1:25" outlineLevel="1" x14ac:dyDescent="0.15">
      <c r="C28" s="1" t="s">
        <v>36</v>
      </c>
      <c r="O28" s="53"/>
    </row>
    <row r="29" spans="1:25" x14ac:dyDescent="0.15">
      <c r="O29" s="54"/>
    </row>
  </sheetData>
  <mergeCells count="103">
    <mergeCell ref="A2:A7"/>
    <mergeCell ref="B2:B7"/>
    <mergeCell ref="C2:C7"/>
    <mergeCell ref="D2:D7"/>
    <mergeCell ref="E2:F3"/>
    <mergeCell ref="G2:M3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M10:M11"/>
    <mergeCell ref="N10:N11"/>
    <mergeCell ref="O10:O11"/>
    <mergeCell ref="P10:P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G12:G13"/>
    <mergeCell ref="H12:H13"/>
    <mergeCell ref="I12:I13"/>
    <mergeCell ref="J12:J13"/>
    <mergeCell ref="K12:K13"/>
    <mergeCell ref="L12:L13"/>
    <mergeCell ref="P12:P13"/>
    <mergeCell ref="M14:M15"/>
    <mergeCell ref="N14:N15"/>
    <mergeCell ref="O14:O15"/>
    <mergeCell ref="H14:H15"/>
    <mergeCell ref="I14:I15"/>
    <mergeCell ref="J14:J15"/>
    <mergeCell ref="K14:K15"/>
    <mergeCell ref="L14:L15"/>
    <mergeCell ref="M12:M13"/>
    <mergeCell ref="N12:N13"/>
    <mergeCell ref="O12:O13"/>
    <mergeCell ref="A14:A15"/>
    <mergeCell ref="B14:B15"/>
    <mergeCell ref="C14:C15"/>
    <mergeCell ref="D14:D15"/>
    <mergeCell ref="E14:E15"/>
    <mergeCell ref="F14:F15"/>
    <mergeCell ref="P16:P17"/>
    <mergeCell ref="G16:G17"/>
    <mergeCell ref="H16:H17"/>
    <mergeCell ref="I16:I17"/>
    <mergeCell ref="J16:J17"/>
    <mergeCell ref="K16:K17"/>
    <mergeCell ref="L16:L17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4:P15"/>
    <mergeCell ref="G14:G15"/>
  </mergeCells>
  <phoneticPr fontId="1"/>
  <pageMargins left="0.39370078740157483" right="0.39370078740157483" top="0.59055118110236227" bottom="0.3937007874015748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個別表⑧</vt:lpstr>
      <vt:lpstr>個別表⑧!Print_Area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cp:lastPrinted>2015-09-18T00:54:35Z</cp:lastPrinted>
  <dcterms:created xsi:type="dcterms:W3CDTF">2010-08-24T08:00:05Z</dcterms:created>
  <dcterms:modified xsi:type="dcterms:W3CDTF">2015-09-29T06:07:21Z</dcterms:modified>
</cp:coreProperties>
</file>