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950" yWindow="225" windowWidth="15840" windowHeight="66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R13" i="3" l="1"/>
  <c r="AO25" i="3" l="1"/>
  <c r="AJ25" i="3"/>
  <c r="AE25" i="3"/>
  <c r="AD19" i="3" l="1"/>
  <c r="P19" i="3" l="1"/>
  <c r="W19" i="3"/>
  <c r="P13" i="3" l="1"/>
  <c r="W13" i="3"/>
  <c r="AD13" i="3" l="1"/>
  <c r="AK1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災害復旧</author>
  </authors>
  <commentList>
    <comment ref="P13" authorId="0">
      <text>
        <r>
          <rPr>
            <b/>
            <sz val="9"/>
            <color indexed="81"/>
            <rFont val="ＭＳ Ｐゴシック"/>
            <family val="3"/>
            <charset val="128"/>
          </rPr>
          <t>災害復旧:</t>
        </r>
        <r>
          <rPr>
            <sz val="9"/>
            <color indexed="81"/>
            <rFont val="ＭＳ Ｐゴシック"/>
            <family val="3"/>
            <charset val="128"/>
          </rPr>
          <t xml:space="preserve">
事業費含み（職員旅費含む）</t>
        </r>
      </text>
    </comment>
    <comment ref="W13" authorId="0">
      <text>
        <r>
          <rPr>
            <b/>
            <sz val="9"/>
            <color indexed="81"/>
            <rFont val="ＭＳ Ｐゴシック"/>
            <family val="3"/>
            <charset val="128"/>
          </rPr>
          <t>災害復旧:</t>
        </r>
        <r>
          <rPr>
            <sz val="9"/>
            <color indexed="81"/>
            <rFont val="ＭＳ Ｐゴシック"/>
            <family val="3"/>
            <charset val="128"/>
          </rPr>
          <t xml:space="preserve">
事務費含み（職員旅費含む）</t>
        </r>
      </text>
    </comment>
    <comment ref="AD13" authorId="0">
      <text>
        <r>
          <rPr>
            <b/>
            <sz val="9"/>
            <color indexed="81"/>
            <rFont val="ＭＳ Ｐゴシック"/>
            <family val="3"/>
            <charset val="128"/>
          </rPr>
          <t>災害復旧:</t>
        </r>
        <r>
          <rPr>
            <sz val="9"/>
            <color indexed="81"/>
            <rFont val="ＭＳ Ｐゴシック"/>
            <family val="3"/>
            <charset val="128"/>
          </rPr>
          <t xml:space="preserve">
事務費含み（職員旅費含む）</t>
        </r>
      </text>
    </comment>
    <comment ref="AK13" authorId="0">
      <text>
        <r>
          <rPr>
            <b/>
            <sz val="9"/>
            <color indexed="81"/>
            <rFont val="ＭＳ Ｐゴシック"/>
            <family val="3"/>
            <charset val="128"/>
          </rPr>
          <t>災害復旧:</t>
        </r>
        <r>
          <rPr>
            <sz val="9"/>
            <color indexed="81"/>
            <rFont val="ＭＳ Ｐゴシック"/>
            <family val="3"/>
            <charset val="128"/>
          </rPr>
          <t xml:space="preserve">
事務費含み（職員旅費含む）</t>
        </r>
      </text>
    </comment>
    <comment ref="P19" authorId="0">
      <text>
        <r>
          <rPr>
            <sz val="9"/>
            <color indexed="81"/>
            <rFont val="ＭＳ Ｐゴシック"/>
            <family val="3"/>
            <charset val="128"/>
          </rPr>
          <t>災害復旧:
職員旅費の執行額は含んでいません。</t>
        </r>
      </text>
    </comment>
    <comment ref="W19" authorId="0">
      <text>
        <r>
          <rPr>
            <b/>
            <sz val="9"/>
            <color indexed="81"/>
            <rFont val="ＭＳ Ｐゴシック"/>
            <family val="3"/>
            <charset val="128"/>
          </rPr>
          <t>災害復旧:
職員旅費の執行額は含んでいません。</t>
        </r>
      </text>
    </comment>
    <comment ref="AD19" authorId="0">
      <text>
        <r>
          <rPr>
            <b/>
            <sz val="9"/>
            <color indexed="81"/>
            <rFont val="ＭＳ Ｐゴシック"/>
            <family val="3"/>
            <charset val="128"/>
          </rPr>
          <t>災害復旧:</t>
        </r>
        <r>
          <rPr>
            <sz val="9"/>
            <color indexed="81"/>
            <rFont val="ＭＳ Ｐゴシック"/>
            <family val="3"/>
            <charset val="128"/>
          </rPr>
          <t xml:space="preserve">
職員旅費の執行額含む。</t>
        </r>
      </text>
    </comment>
    <comment ref="AT55" authorId="0">
      <text>
        <r>
          <rPr>
            <b/>
            <sz val="9"/>
            <color indexed="81"/>
            <rFont val="ＭＳ Ｐゴシック"/>
            <family val="3"/>
            <charset val="128"/>
          </rPr>
          <t>災害復旧:</t>
        </r>
        <r>
          <rPr>
            <sz val="9"/>
            <color indexed="81"/>
            <rFont val="ＭＳ Ｐゴシック"/>
            <family val="3"/>
            <charset val="128"/>
          </rPr>
          <t xml:space="preserve">
２７年度に繰越た件数</t>
        </r>
      </text>
    </comment>
  </commentList>
</comments>
</file>

<file path=xl/sharedStrings.xml><?xml version="1.0" encoding="utf-8"?>
<sst xmlns="http://schemas.openxmlformats.org/spreadsheetml/2006/main" count="1413" uniqueCount="585">
  <si>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</si>
  <si>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</si>
  <si>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</si>
  <si>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</si>
  <si>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</si>
  <si>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</si>
  <si>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</si>
  <si>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</si>
  <si>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</si>
  <si>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</si>
  <si>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</si>
  <si>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</si>
  <si>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</si>
  <si>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</si>
  <si>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</si>
  <si>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</si>
  <si>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</si>
  <si>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</si>
  <si>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</si>
  <si>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</si>
  <si>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</si>
  <si>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</si>
  <si>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</si>
  <si>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</si>
  <si>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</si>
  <si>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</si>
  <si>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</si>
  <si>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</si>
  <si>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</si>
  <si>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</si>
  <si>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</si>
  <si>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</si>
  <si>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</si>
  <si>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</si>
  <si>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</si>
  <si>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</si>
  <si>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</si>
  <si>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</si>
  <si>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</si>
  <si>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</si>
  <si>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</si>
  <si>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</si>
  <si>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</si>
  <si>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</si>
  <si>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</si>
  <si>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</si>
  <si>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</si>
  <si>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</si>
  <si>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</si>
  <si>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</si>
  <si>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</si>
  <si>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</si>
  <si>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</si>
  <si>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</si>
  <si>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</si>
  <si>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</si>
  <si>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</si>
  <si>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</si>
  <si>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</si>
  <si>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</si>
  <si>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</si>
  <si>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</si>
  <si>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</si>
  <si>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</si>
  <si>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</si>
  <si>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</si>
  <si>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</si>
  <si>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</si>
  <si>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</si>
  <si>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</si>
  <si>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</si>
  <si>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</si>
  <si>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</si>
  <si>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</si>
  <si>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</si>
  <si>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</si>
  <si>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</si>
  <si>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</si>
  <si>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</si>
  <si>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</si>
  <si>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</si>
  <si>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</si>
  <si>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</si>
  <si>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</si>
  <si>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</si>
  <si>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</si>
  <si>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</si>
  <si>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</si>
  <si>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</si>
  <si>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</si>
  <si>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</si>
  <si>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</si>
  <si>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</si>
  <si>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</si>
  <si>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</si>
  <si>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</si>
  <si>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</si>
  <si>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</si>
  <si>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</si>
  <si>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</si>
  <si>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</si>
  <si>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</si>
  <si>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</si>
  <si>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</si>
  <si>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</si>
  <si>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</si>
  <si>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</si>
  <si>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</si>
  <si>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</si>
  <si>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</si>
  <si>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</si>
  <si>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</si>
  <si>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</si>
  <si>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</si>
  <si>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</si>
  <si>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</si>
  <si>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</si>
  <si>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</si>
  <si>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</si>
  <si>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</si>
  <si>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</si>
  <si>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</si>
  <si>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</si>
  <si>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</si>
  <si>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</si>
  <si>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</si>
  <si>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</si>
  <si>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</si>
  <si>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</si>
  <si>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</si>
  <si>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</si>
  <si>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</si>
  <si>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</si>
  <si>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</si>
  <si>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</si>
  <si>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</si>
  <si>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</si>
  <si>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</si>
  <si>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</si>
  <si>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</si>
  <si>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</si>
  <si>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</si>
  <si>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</si>
  <si>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</si>
  <si>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</si>
  <si>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</si>
  <si>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</si>
  <si>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</si>
  <si>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</si>
  <si>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</si>
  <si>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</si>
  <si>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</si>
  <si>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</si>
  <si>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</si>
  <si>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</si>
  <si>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</si>
  <si>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</si>
  <si>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</si>
  <si>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</si>
  <si>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</si>
  <si>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</si>
  <si>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</si>
  <si>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</si>
  <si>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</si>
  <si>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</si>
  <si>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</si>
  <si>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</si>
  <si>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</si>
  <si>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</si>
  <si>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</si>
  <si>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</si>
  <si>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</si>
  <si>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</si>
  <si>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</si>
  <si>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</si>
  <si>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</si>
  <si>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</si>
  <si>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</si>
  <si>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</si>
  <si>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</si>
  <si>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</si>
  <si>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</si>
  <si>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</si>
  <si>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</si>
  <si>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</si>
  <si>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</si>
  <si>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</si>
  <si>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</si>
  <si>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</si>
  <si>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</si>
  <si>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</si>
  <si>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</si>
  <si>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</si>
  <si>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</si>
  <si>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</si>
  <si>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</si>
  <si>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</si>
  <si>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</si>
  <si>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</si>
  <si>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</si>
  <si>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</si>
  <si>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</si>
  <si>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</si>
  <si>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</si>
  <si>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</si>
  <si>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</si>
  <si>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</si>
  <si>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</si>
  <si>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</si>
  <si>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</si>
  <si>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</si>
  <si>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</si>
  <si>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</si>
  <si>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</si>
  <si>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</si>
  <si>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</si>
  <si>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</si>
  <si>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</si>
  <si>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</si>
  <si>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</si>
  <si>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</si>
  <si>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</si>
  <si>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</si>
  <si>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</si>
  <si>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</si>
  <si>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</si>
  <si>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</si>
  <si>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</si>
  <si>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</si>
  <si>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</si>
  <si>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</si>
  <si>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</si>
  <si>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</si>
  <si>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</si>
  <si>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</si>
  <si>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</si>
  <si>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</si>
  <si>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</si>
  <si>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</si>
  <si>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</si>
  <si>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</si>
  <si>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</si>
  <si>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</si>
  <si>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</si>
  <si>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</si>
  <si>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</si>
  <si>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</si>
  <si>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</si>
  <si>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</si>
  <si>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</si>
  <si>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</si>
  <si>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</si>
  <si>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</si>
  <si>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</si>
  <si>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</si>
  <si>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</si>
  <si>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</si>
  <si>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</si>
  <si>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</si>
  <si>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</si>
  <si>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</si>
  <si>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</si>
  <si>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</si>
  <si>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</si>
  <si>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</si>
  <si>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</si>
  <si>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</si>
  <si>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</si>
  <si>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</si>
  <si>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</si>
  <si>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</si>
  <si>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</si>
  <si>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</si>
  <si>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</si>
  <si>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</si>
  <si>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</si>
  <si>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</si>
  <si>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</si>
  <si>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</si>
  <si>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</si>
  <si>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</si>
  <si>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</si>
  <si>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</si>
  <si>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</si>
  <si>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</si>
  <si>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</si>
  <si>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</si>
  <si>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</si>
  <si>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</si>
  <si>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</si>
  <si>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</si>
  <si>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</si>
  <si>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</si>
  <si>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</si>
  <si>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</si>
  <si>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</si>
  <si>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</si>
  <si>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</si>
  <si>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</si>
  <si>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</si>
  <si>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</si>
  <si>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</si>
  <si>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</si>
  <si>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</si>
  <si>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</si>
  <si>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</si>
  <si>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</si>
  <si>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</si>
  <si>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</si>
  <si>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</si>
  <si>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</si>
  <si>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</si>
  <si>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</si>
  <si>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</si>
  <si>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</si>
  <si>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</si>
  <si>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</si>
  <si>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</si>
  <si>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</si>
  <si>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</si>
  <si>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</si>
  <si>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</si>
  <si>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</si>
  <si>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</si>
  <si>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</si>
  <si>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</si>
  <si>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</si>
  <si>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</si>
  <si>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</si>
  <si>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</si>
  <si>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</si>
  <si>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</si>
  <si>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</si>
  <si>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</si>
  <si>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</si>
  <si>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</si>
  <si>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</si>
  <si>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</si>
  <si>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</si>
  <si>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</si>
  <si>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</si>
  <si>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</si>
  <si>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</si>
  <si>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</si>
  <si>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</si>
  <si>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</si>
  <si>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</si>
  <si>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</si>
  <si>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</si>
  <si>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</si>
  <si>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</si>
  <si>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</si>
  <si>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</si>
  <si>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</si>
  <si>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</si>
  <si>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</si>
  <si>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</si>
  <si>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</si>
  <si>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</si>
  <si>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</si>
  <si>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</si>
  <si>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</si>
  <si>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</si>
  <si>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</si>
  <si>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</si>
  <si>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</si>
  <si>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</si>
  <si>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</si>
  <si>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</si>
  <si>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</si>
  <si>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</si>
  <si>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</si>
  <si>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</si>
  <si>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</si>
  <si>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</si>
  <si>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</si>
  <si>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</si>
  <si>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</si>
  <si>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</si>
  <si>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</si>
  <si>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</si>
  <si>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</si>
  <si>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</si>
  <si>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</si>
  <si>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</si>
  <si>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</si>
  <si>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</si>
  <si>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</si>
  <si>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</si>
  <si>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</si>
  <si>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</si>
  <si>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</si>
  <si>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</si>
  <si>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</si>
  <si>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</si>
  <si>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</si>
  <si>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</si>
  <si>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</si>
  <si>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</si>
  <si>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</si>
  <si>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</si>
  <si>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</si>
  <si>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</si>
  <si>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</si>
  <si>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</si>
  <si>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</si>
  <si>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</si>
  <si>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</si>
  <si>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</si>
  <si>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</si>
  <si>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</si>
  <si>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</si>
  <si>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</si>
  <si>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</si>
  <si>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</si>
  <si>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</si>
  <si>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</si>
  <si>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</si>
  <si>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</si>
  <si>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</si>
  <si>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</si>
  <si>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</si>
  <si>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</si>
  <si>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</si>
  <si>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</si>
  <si>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</si>
  <si>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</si>
  <si>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</si>
  <si>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</si>
  <si>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</si>
  <si>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</si>
  <si>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</si>
  <si>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</si>
  <si>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</si>
  <si>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</si>
  <si>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</si>
  <si>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</si>
  <si>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</si>
  <si>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</si>
  <si>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</si>
  <si>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</si>
  <si>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</si>
  <si>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</si>
  <si>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</si>
  <si>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</si>
  <si>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</si>
  <si>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</si>
  <si>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</si>
  <si>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</si>
  <si>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</si>
  <si>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</si>
  <si>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</si>
  <si>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</si>
  <si>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</si>
  <si>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</si>
  <si>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</si>
  <si>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</si>
  <si>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</si>
  <si>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</si>
  <si>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</si>
  <si>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</si>
  <si>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</si>
  <si>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</si>
  <si>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</si>
  <si>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</si>
  <si>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</si>
  <si>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</si>
  <si>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</si>
  <si>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</si>
  <si>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</si>
  <si>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公立学校施設災害復旧費</t>
    <rPh sb="0" eb="2">
      <t>コウリツ</t>
    </rPh>
    <rPh sb="2" eb="4">
      <t>ガッコウ</t>
    </rPh>
    <rPh sb="4" eb="6">
      <t>シセツ</t>
    </rPh>
    <rPh sb="6" eb="8">
      <t>サイガイ</t>
    </rPh>
    <rPh sb="8" eb="11">
      <t>フッキュウヒ</t>
    </rPh>
    <phoneticPr fontId="5"/>
  </si>
  <si>
    <t>大臣官房文教施設企画部</t>
    <rPh sb="0" eb="2">
      <t>ダイジン</t>
    </rPh>
    <rPh sb="2" eb="4">
      <t>カンボウ</t>
    </rPh>
    <rPh sb="4" eb="6">
      <t>ブンキョウ</t>
    </rPh>
    <rPh sb="6" eb="8">
      <t>シセツ</t>
    </rPh>
    <rPh sb="8" eb="11">
      <t>キカクブ</t>
    </rPh>
    <phoneticPr fontId="5"/>
  </si>
  <si>
    <t>施設企画課防災推進室</t>
    <rPh sb="0" eb="2">
      <t>シセツ</t>
    </rPh>
    <rPh sb="2" eb="4">
      <t>キカク</t>
    </rPh>
    <rPh sb="4" eb="5">
      <t>カ</t>
    </rPh>
    <rPh sb="5" eb="7">
      <t>ボウサイ</t>
    </rPh>
    <rPh sb="7" eb="9">
      <t>スイシン</t>
    </rPh>
    <rPh sb="9" eb="10">
      <t>シツ</t>
    </rPh>
    <phoneticPr fontId="5"/>
  </si>
  <si>
    <t>防災推進室長
野口　健</t>
    <rPh sb="0" eb="2">
      <t>ボウサイ</t>
    </rPh>
    <rPh sb="2" eb="5">
      <t>スイシンシツ</t>
    </rPh>
    <rPh sb="5" eb="6">
      <t>チョウ</t>
    </rPh>
    <rPh sb="7" eb="9">
      <t>ノグチ</t>
    </rPh>
    <rPh sb="10" eb="11">
      <t>ケン</t>
    </rPh>
    <phoneticPr fontId="5"/>
  </si>
  <si>
    <t>○</t>
  </si>
  <si>
    <t>公立諸学校建物其他災害復旧費補助金交付要綱</t>
    <rPh sb="0" eb="2">
      <t>コウリツ</t>
    </rPh>
    <rPh sb="2" eb="3">
      <t>ショ</t>
    </rPh>
    <rPh sb="3" eb="5">
      <t>ガッコウ</t>
    </rPh>
    <rPh sb="5" eb="7">
      <t>タテモノ</t>
    </rPh>
    <rPh sb="7" eb="8">
      <t>ソノ</t>
    </rPh>
    <rPh sb="8" eb="9">
      <t>ホカ</t>
    </rPh>
    <rPh sb="9" eb="11">
      <t>サイガイ</t>
    </rPh>
    <rPh sb="11" eb="13">
      <t>フッキュウ</t>
    </rPh>
    <rPh sb="13" eb="14">
      <t>ヒ</t>
    </rPh>
    <rPh sb="14" eb="17">
      <t>ホジョキン</t>
    </rPh>
    <rPh sb="17" eb="19">
      <t>コウフ</t>
    </rPh>
    <rPh sb="19" eb="21">
      <t>ヨウコウ</t>
    </rPh>
    <phoneticPr fontId="5"/>
  </si>
  <si>
    <t>政策目標2：確かな学力の向上、豊かな心と健やかな体の育成と信頼される学校づくり
施策名2-7： 安全・安心で豊かな学校施設の整備推進
政策目標11：スポーツの振興
施策名11-1： 子どもの体力の向上</t>
    <phoneticPr fontId="5"/>
  </si>
  <si>
    <t>-</t>
  </si>
  <si>
    <t>公立諸学校建物其他災害復旧費補助金</t>
    <rPh sb="0" eb="2">
      <t>コウリツ</t>
    </rPh>
    <rPh sb="2" eb="3">
      <t>ショ</t>
    </rPh>
    <rPh sb="3" eb="5">
      <t>ガッコウ</t>
    </rPh>
    <rPh sb="5" eb="7">
      <t>タテモノ</t>
    </rPh>
    <rPh sb="7" eb="8">
      <t>ソノ</t>
    </rPh>
    <rPh sb="8" eb="9">
      <t>タ</t>
    </rPh>
    <rPh sb="9" eb="11">
      <t>サイガイ</t>
    </rPh>
    <rPh sb="11" eb="13">
      <t>フッキュウ</t>
    </rPh>
    <rPh sb="13" eb="14">
      <t>ヒ</t>
    </rPh>
    <rPh sb="14" eb="17">
      <t>ホジョキン</t>
    </rPh>
    <phoneticPr fontId="5"/>
  </si>
  <si>
    <t>公立諸学校建物其他災害復旧費負担金</t>
    <rPh sb="14" eb="16">
      <t>フタン</t>
    </rPh>
    <phoneticPr fontId="5"/>
  </si>
  <si>
    <t>‐</t>
  </si>
  <si>
    <t>公共土木施設災害復旧事業</t>
  </si>
  <si>
    <t>国土交通省水管理・国土保全局</t>
    <rPh sb="0" eb="2">
      <t>コクド</t>
    </rPh>
    <rPh sb="2" eb="5">
      <t>コウツウショウ</t>
    </rPh>
    <phoneticPr fontId="5"/>
  </si>
  <si>
    <t>完了数</t>
    <rPh sb="0" eb="2">
      <t>カンリョウ</t>
    </rPh>
    <rPh sb="2" eb="3">
      <t>スウ</t>
    </rPh>
    <phoneticPr fontId="5"/>
  </si>
  <si>
    <t>公立文教施設整備費等都道府県事務費交付金</t>
    <rPh sb="0" eb="2">
      <t>コウリツ</t>
    </rPh>
    <rPh sb="2" eb="4">
      <t>ブンキョウ</t>
    </rPh>
    <rPh sb="4" eb="6">
      <t>シセツ</t>
    </rPh>
    <rPh sb="6" eb="9">
      <t>セイビヒ</t>
    </rPh>
    <rPh sb="9" eb="10">
      <t>トウ</t>
    </rPh>
    <rPh sb="10" eb="14">
      <t>トドウフケン</t>
    </rPh>
    <rPh sb="14" eb="17">
      <t>ジムヒ</t>
    </rPh>
    <rPh sb="17" eb="20">
      <t>コウフキン</t>
    </rPh>
    <phoneticPr fontId="5"/>
  </si>
  <si>
    <t>職員旅費</t>
    <rPh sb="0" eb="2">
      <t>ショクイン</t>
    </rPh>
    <rPh sb="2" eb="4">
      <t>リョヒ</t>
    </rPh>
    <phoneticPr fontId="5"/>
  </si>
  <si>
    <t>公立学校施設災害復旧費国庫負担法第３条・第７条</t>
    <rPh sb="0" eb="2">
      <t>コウリツ</t>
    </rPh>
    <rPh sb="2" eb="4">
      <t>ガッコウ</t>
    </rPh>
    <rPh sb="4" eb="6">
      <t>シセツ</t>
    </rPh>
    <rPh sb="6" eb="8">
      <t>サイガイ</t>
    </rPh>
    <rPh sb="8" eb="11">
      <t>フッキュウヒ</t>
    </rPh>
    <rPh sb="11" eb="13">
      <t>コッコ</t>
    </rPh>
    <rPh sb="13" eb="16">
      <t>フタンホウ</t>
    </rPh>
    <rPh sb="16" eb="17">
      <t>ダイ</t>
    </rPh>
    <rPh sb="18" eb="19">
      <t>ジョウ</t>
    </rPh>
    <rPh sb="20" eb="21">
      <t>ダイ</t>
    </rPh>
    <rPh sb="22" eb="23">
      <t>ジョウ</t>
    </rPh>
    <phoneticPr fontId="5"/>
  </si>
  <si>
    <t>　公立学校施設の設置者に対し、公立学校施設災害復旧費国庫負担法（負担金）及び公立諸学校建物其他災害復旧費補助金交付要綱（補助金）に基づき、被災した公立学校施設の復旧に係る総事業費の3分の2（離島等で5分の4）を補助している。また、法定受託事務として、都道府県に事務処理を委任しているため、旅費・需用費・役務費等の事業の実施に必要な経費を交付している。</t>
    <rPh sb="115" eb="117">
      <t>ホウテイ</t>
    </rPh>
    <rPh sb="117" eb="119">
      <t>ジュタク</t>
    </rPh>
    <rPh sb="119" eb="121">
      <t>ジム</t>
    </rPh>
    <rPh sb="125" eb="129">
      <t>トドウフケン</t>
    </rPh>
    <rPh sb="130" eb="132">
      <t>ジム</t>
    </rPh>
    <rPh sb="132" eb="134">
      <t>ショリ</t>
    </rPh>
    <rPh sb="135" eb="137">
      <t>イニン</t>
    </rPh>
    <rPh sb="144" eb="146">
      <t>リョヒ</t>
    </rPh>
    <rPh sb="147" eb="150">
      <t>ジュヨウヒ</t>
    </rPh>
    <rPh sb="151" eb="153">
      <t>エキム</t>
    </rPh>
    <rPh sb="153" eb="154">
      <t>ヒ</t>
    </rPh>
    <rPh sb="154" eb="155">
      <t>ナド</t>
    </rPh>
    <rPh sb="156" eb="158">
      <t>ジギョウ</t>
    </rPh>
    <rPh sb="159" eb="161">
      <t>ジッシ</t>
    </rPh>
    <phoneticPr fontId="5"/>
  </si>
  <si>
    <t>埼玉県</t>
    <rPh sb="0" eb="3">
      <t>サイタマケン</t>
    </rPh>
    <phoneticPr fontId="5"/>
  </si>
  <si>
    <t>東京都青梅市</t>
    <rPh sb="0" eb="3">
      <t>トウキョウト</t>
    </rPh>
    <rPh sb="3" eb="6">
      <t>オウメシ</t>
    </rPh>
    <phoneticPr fontId="5"/>
  </si>
  <si>
    <t>京都府福知山市</t>
    <rPh sb="0" eb="3">
      <t>キョウトフ</t>
    </rPh>
    <rPh sb="3" eb="7">
      <t>フクチヤマシ</t>
    </rPh>
    <phoneticPr fontId="5"/>
  </si>
  <si>
    <t>兵庫県新温泉町</t>
    <rPh sb="0" eb="3">
      <t>ヒョウゴケン</t>
    </rPh>
    <rPh sb="3" eb="7">
      <t>シンオンセンチョウ</t>
    </rPh>
    <phoneticPr fontId="5"/>
  </si>
  <si>
    <t>群馬県</t>
    <rPh sb="0" eb="2">
      <t>グンマ</t>
    </rPh>
    <rPh sb="2" eb="3">
      <t>ケン</t>
    </rPh>
    <phoneticPr fontId="5"/>
  </si>
  <si>
    <t>広島県庄原市</t>
    <rPh sb="0" eb="3">
      <t>ヒロシマケン</t>
    </rPh>
    <rPh sb="3" eb="5">
      <t>ショウバラ</t>
    </rPh>
    <rPh sb="5" eb="6">
      <t>シ</t>
    </rPh>
    <phoneticPr fontId="5"/>
  </si>
  <si>
    <t>徳島県海陽町</t>
    <rPh sb="0" eb="3">
      <t>トクシマケン</t>
    </rPh>
    <rPh sb="3" eb="6">
      <t>カイヨウチョウ</t>
    </rPh>
    <phoneticPr fontId="5"/>
  </si>
  <si>
    <t>山口県萩市</t>
    <rPh sb="0" eb="3">
      <t>ヤマグチケン</t>
    </rPh>
    <rPh sb="3" eb="5">
      <t>ハギシ</t>
    </rPh>
    <phoneticPr fontId="5"/>
  </si>
  <si>
    <t>鹿児島県</t>
    <rPh sb="0" eb="4">
      <t>カゴシマケン</t>
    </rPh>
    <phoneticPr fontId="5"/>
  </si>
  <si>
    <t>岩手県</t>
    <rPh sb="0" eb="3">
      <t>イワテケン</t>
    </rPh>
    <phoneticPr fontId="5"/>
  </si>
  <si>
    <t>熊谷農業高校外の災害復旧事業</t>
    <rPh sb="0" eb="2">
      <t>クマガヤ</t>
    </rPh>
    <rPh sb="2" eb="4">
      <t>ノウギョウ</t>
    </rPh>
    <rPh sb="4" eb="6">
      <t>コウコウ</t>
    </rPh>
    <rPh sb="6" eb="7">
      <t>ガイ</t>
    </rPh>
    <rPh sb="8" eb="10">
      <t>サイガイ</t>
    </rPh>
    <rPh sb="10" eb="12">
      <t>フッキュウ</t>
    </rPh>
    <rPh sb="12" eb="14">
      <t>ジギョウ</t>
    </rPh>
    <phoneticPr fontId="5"/>
  </si>
  <si>
    <t>青梅市第三中学校の災害復旧事業</t>
    <rPh sb="0" eb="3">
      <t>オウメシ</t>
    </rPh>
    <rPh sb="3" eb="5">
      <t>ダイサン</t>
    </rPh>
    <rPh sb="5" eb="8">
      <t>チュウガッコウ</t>
    </rPh>
    <rPh sb="9" eb="11">
      <t>サイガイ</t>
    </rPh>
    <rPh sb="11" eb="13">
      <t>フッキュウ</t>
    </rPh>
    <rPh sb="13" eb="15">
      <t>ジギョウ</t>
    </rPh>
    <phoneticPr fontId="5"/>
  </si>
  <si>
    <t>福知山学校給食センター外の災害復旧事業</t>
    <rPh sb="0" eb="3">
      <t>フクチヤマ</t>
    </rPh>
    <rPh sb="3" eb="5">
      <t>ガッコウ</t>
    </rPh>
    <rPh sb="5" eb="7">
      <t>キュウショク</t>
    </rPh>
    <rPh sb="11" eb="12">
      <t>ガイ</t>
    </rPh>
    <rPh sb="13" eb="15">
      <t>サイガイ</t>
    </rPh>
    <rPh sb="15" eb="17">
      <t>フッキュウ</t>
    </rPh>
    <rPh sb="17" eb="19">
      <t>ジギョウ</t>
    </rPh>
    <phoneticPr fontId="5"/>
  </si>
  <si>
    <t>照来小学校の災害復旧事業</t>
    <rPh sb="0" eb="2">
      <t>テラギ</t>
    </rPh>
    <rPh sb="2" eb="3">
      <t>ショウ</t>
    </rPh>
    <rPh sb="3" eb="5">
      <t>ガッコウ</t>
    </rPh>
    <rPh sb="6" eb="8">
      <t>サイガイ</t>
    </rPh>
    <rPh sb="8" eb="10">
      <t>フッキュウ</t>
    </rPh>
    <rPh sb="10" eb="12">
      <t>ジギョウ</t>
    </rPh>
    <phoneticPr fontId="5"/>
  </si>
  <si>
    <t>玉村高校外の災害復旧事業</t>
    <rPh sb="0" eb="2">
      <t>タマムラ</t>
    </rPh>
    <rPh sb="2" eb="4">
      <t>コウコウ</t>
    </rPh>
    <rPh sb="4" eb="5">
      <t>ガイ</t>
    </rPh>
    <rPh sb="6" eb="8">
      <t>サイガイ</t>
    </rPh>
    <rPh sb="8" eb="10">
      <t>フッキュウ</t>
    </rPh>
    <rPh sb="10" eb="12">
      <t>ジギョウ</t>
    </rPh>
    <phoneticPr fontId="5"/>
  </si>
  <si>
    <t>宍喰小学校の災害復旧事業</t>
    <rPh sb="0" eb="2">
      <t>シシクイ</t>
    </rPh>
    <rPh sb="2" eb="5">
      <t>ショウガッコウ</t>
    </rPh>
    <rPh sb="6" eb="8">
      <t>サイガイ</t>
    </rPh>
    <rPh sb="8" eb="10">
      <t>フッキュウ</t>
    </rPh>
    <rPh sb="10" eb="12">
      <t>ジギョウ</t>
    </rPh>
    <phoneticPr fontId="5"/>
  </si>
  <si>
    <t>実留小学校外の災害復旧事業</t>
    <rPh sb="0" eb="2">
      <t>サネドメ</t>
    </rPh>
    <rPh sb="2" eb="3">
      <t>ショウ</t>
    </rPh>
    <rPh sb="3" eb="5">
      <t>ガッコウ</t>
    </rPh>
    <rPh sb="5" eb="6">
      <t>ガイ</t>
    </rPh>
    <rPh sb="7" eb="9">
      <t>サイガイ</t>
    </rPh>
    <rPh sb="9" eb="11">
      <t>フッキュウ</t>
    </rPh>
    <rPh sb="11" eb="13">
      <t>ジギョウ</t>
    </rPh>
    <phoneticPr fontId="5"/>
  </si>
  <si>
    <t>育英小学校の災害復旧事業</t>
    <rPh sb="0" eb="2">
      <t>イクエイ</t>
    </rPh>
    <rPh sb="2" eb="5">
      <t>ショウガッコウ</t>
    </rPh>
    <rPh sb="6" eb="8">
      <t>サイガイ</t>
    </rPh>
    <rPh sb="8" eb="10">
      <t>フッキュウ</t>
    </rPh>
    <rPh sb="10" eb="12">
      <t>ジギョウ</t>
    </rPh>
    <phoneticPr fontId="5"/>
  </si>
  <si>
    <t>沖永良部高校外の災害復旧事業</t>
    <rPh sb="0" eb="4">
      <t>オキノエラブ</t>
    </rPh>
    <rPh sb="4" eb="6">
      <t>コウコウ</t>
    </rPh>
    <rPh sb="6" eb="7">
      <t>ガイ</t>
    </rPh>
    <rPh sb="8" eb="10">
      <t>サイガイ</t>
    </rPh>
    <rPh sb="10" eb="12">
      <t>フッキュウ</t>
    </rPh>
    <rPh sb="12" eb="14">
      <t>ジギョウ</t>
    </rPh>
    <phoneticPr fontId="5"/>
  </si>
  <si>
    <t>大船渡東高校外の災害復旧事業</t>
    <rPh sb="0" eb="3">
      <t>オオフナト</t>
    </rPh>
    <rPh sb="3" eb="4">
      <t>ヒガシ</t>
    </rPh>
    <rPh sb="4" eb="6">
      <t>コウコウ</t>
    </rPh>
    <rPh sb="6" eb="7">
      <t>ガイ</t>
    </rPh>
    <rPh sb="8" eb="10">
      <t>サイガイ</t>
    </rPh>
    <rPh sb="10" eb="12">
      <t>フッキュウ</t>
    </rPh>
    <rPh sb="12" eb="14">
      <t>ジギョウ</t>
    </rPh>
    <phoneticPr fontId="5"/>
  </si>
  <si>
    <t>-</t>
    <phoneticPr fontId="5"/>
  </si>
  <si>
    <t>-</t>
    <phoneticPr fontId="5"/>
  </si>
  <si>
    <t>株式会社青木工務店</t>
    <rPh sb="0" eb="4">
      <t>カブシキガイシャ</t>
    </rPh>
    <rPh sb="4" eb="6">
      <t>アオキ</t>
    </rPh>
    <rPh sb="6" eb="9">
      <t>コウムテン</t>
    </rPh>
    <phoneticPr fontId="3"/>
  </si>
  <si>
    <t>株式会社岡田工務店</t>
    <rPh sb="0" eb="4">
      <t>カブシキガイシャ</t>
    </rPh>
    <rPh sb="4" eb="6">
      <t>オカダ</t>
    </rPh>
    <rPh sb="6" eb="9">
      <t>コウムテン</t>
    </rPh>
    <phoneticPr fontId="3"/>
  </si>
  <si>
    <t>サイトウ工業株式会社</t>
    <rPh sb="4" eb="6">
      <t>コウギョウ</t>
    </rPh>
    <rPh sb="6" eb="10">
      <t>カブシキガイシャ</t>
    </rPh>
    <phoneticPr fontId="3"/>
  </si>
  <si>
    <t>株式会社丸山工務店</t>
    <rPh sb="0" eb="4">
      <t>カブシキガイシャ</t>
    </rPh>
    <rPh sb="4" eb="6">
      <t>マルヤマ</t>
    </rPh>
    <rPh sb="6" eb="9">
      <t>コウムテン</t>
    </rPh>
    <phoneticPr fontId="3"/>
  </si>
  <si>
    <t>株式会社大谷組</t>
    <rPh sb="0" eb="4">
      <t>カブシキガイシャ</t>
    </rPh>
    <rPh sb="4" eb="7">
      <t>オオタニグミ</t>
    </rPh>
    <phoneticPr fontId="3"/>
  </si>
  <si>
    <t>株式会社江野工務所</t>
    <rPh sb="0" eb="4">
      <t>カブシキガイシャ</t>
    </rPh>
    <rPh sb="4" eb="5">
      <t>エ</t>
    </rPh>
    <rPh sb="5" eb="6">
      <t>ノ</t>
    </rPh>
    <rPh sb="6" eb="9">
      <t>コウムショ</t>
    </rPh>
    <phoneticPr fontId="3"/>
  </si>
  <si>
    <t>株式会社源建設</t>
    <rPh sb="0" eb="4">
      <t>カブシキガイシャ</t>
    </rPh>
    <rPh sb="4" eb="5">
      <t>ミナモト</t>
    </rPh>
    <rPh sb="5" eb="7">
      <t>ケンセツ</t>
    </rPh>
    <phoneticPr fontId="3"/>
  </si>
  <si>
    <t>石山商工株式会社</t>
    <rPh sb="0" eb="2">
      <t>イシヤマ</t>
    </rPh>
    <rPh sb="2" eb="4">
      <t>ショウコウ</t>
    </rPh>
    <rPh sb="4" eb="8">
      <t>カブシキガイシャ</t>
    </rPh>
    <phoneticPr fontId="3"/>
  </si>
  <si>
    <t>熊谷西高等学校自転車置き場災害復旧工事</t>
    <rPh sb="0" eb="2">
      <t>クマガヤ</t>
    </rPh>
    <rPh sb="2" eb="3">
      <t>ニシ</t>
    </rPh>
    <rPh sb="3" eb="5">
      <t>コウトウ</t>
    </rPh>
    <rPh sb="5" eb="7">
      <t>ガッコウ</t>
    </rPh>
    <rPh sb="7" eb="10">
      <t>ジテンシャ</t>
    </rPh>
    <rPh sb="10" eb="11">
      <t>オ</t>
    </rPh>
    <rPh sb="12" eb="13">
      <t>バ</t>
    </rPh>
    <rPh sb="13" eb="15">
      <t>サイガイ</t>
    </rPh>
    <rPh sb="15" eb="17">
      <t>フッキュウ</t>
    </rPh>
    <rPh sb="17" eb="19">
      <t>コウジ</t>
    </rPh>
    <phoneticPr fontId="3"/>
  </si>
  <si>
    <t>皆野高等学校体育館屋根等改修工事</t>
    <rPh sb="0" eb="2">
      <t>ミナノ</t>
    </rPh>
    <rPh sb="2" eb="4">
      <t>コウトウ</t>
    </rPh>
    <rPh sb="4" eb="6">
      <t>ガッコウ</t>
    </rPh>
    <rPh sb="6" eb="9">
      <t>タイイクカン</t>
    </rPh>
    <rPh sb="9" eb="11">
      <t>ヤネ</t>
    </rPh>
    <rPh sb="11" eb="12">
      <t>トウ</t>
    </rPh>
    <rPh sb="12" eb="14">
      <t>カイシュウ</t>
    </rPh>
    <rPh sb="14" eb="16">
      <t>コウジ</t>
    </rPh>
    <phoneticPr fontId="3"/>
  </si>
  <si>
    <t>熊谷農業高校大型耐久フィルムハウス復旧工事</t>
    <rPh sb="0" eb="2">
      <t>クマガヤ</t>
    </rPh>
    <rPh sb="2" eb="4">
      <t>ノウギョウ</t>
    </rPh>
    <rPh sb="4" eb="5">
      <t>コウ</t>
    </rPh>
    <rPh sb="5" eb="6">
      <t>コウ</t>
    </rPh>
    <rPh sb="6" eb="8">
      <t>オオガタ</t>
    </rPh>
    <rPh sb="8" eb="10">
      <t>タイキュウ</t>
    </rPh>
    <rPh sb="17" eb="19">
      <t>フッキュウ</t>
    </rPh>
    <rPh sb="19" eb="21">
      <t>コウジ</t>
    </rPh>
    <phoneticPr fontId="3"/>
  </si>
  <si>
    <t>秩父農工科学高等学校体育館樋・実習棟３棟軒天井等修繕工事</t>
    <rPh sb="0" eb="2">
      <t>チチブ</t>
    </rPh>
    <rPh sb="2" eb="4">
      <t>ノウコウ</t>
    </rPh>
    <rPh sb="4" eb="6">
      <t>カガク</t>
    </rPh>
    <rPh sb="6" eb="8">
      <t>コウトウ</t>
    </rPh>
    <rPh sb="8" eb="10">
      <t>ガッコウ</t>
    </rPh>
    <rPh sb="10" eb="13">
      <t>タイイクカン</t>
    </rPh>
    <rPh sb="13" eb="14">
      <t>トイ</t>
    </rPh>
    <rPh sb="15" eb="17">
      <t>ジッシュウ</t>
    </rPh>
    <rPh sb="17" eb="18">
      <t>トウ</t>
    </rPh>
    <rPh sb="19" eb="20">
      <t>トウ</t>
    </rPh>
    <rPh sb="20" eb="21">
      <t>ノキ</t>
    </rPh>
    <rPh sb="21" eb="23">
      <t>テンジョウ</t>
    </rPh>
    <rPh sb="23" eb="24">
      <t>トウ</t>
    </rPh>
    <rPh sb="24" eb="26">
      <t>シュウゼン</t>
    </rPh>
    <rPh sb="26" eb="28">
      <t>コウジ</t>
    </rPh>
    <phoneticPr fontId="3"/>
  </si>
  <si>
    <t>熊谷女子高等学校部室棟新築工事</t>
    <rPh sb="0" eb="2">
      <t>クマガヤ</t>
    </rPh>
    <rPh sb="2" eb="4">
      <t>ジョシ</t>
    </rPh>
    <rPh sb="4" eb="6">
      <t>コウトウ</t>
    </rPh>
    <rPh sb="6" eb="8">
      <t>ガッコウ</t>
    </rPh>
    <rPh sb="8" eb="10">
      <t>ブシツ</t>
    </rPh>
    <rPh sb="10" eb="11">
      <t>トウ</t>
    </rPh>
    <rPh sb="11" eb="15">
      <t>シンチクコウジ</t>
    </rPh>
    <phoneticPr fontId="3"/>
  </si>
  <si>
    <t>秩父高等学校自転車置場新築等工事</t>
    <rPh sb="0" eb="2">
      <t>チチブ</t>
    </rPh>
    <rPh sb="2" eb="4">
      <t>コウトウ</t>
    </rPh>
    <rPh sb="4" eb="6">
      <t>ガッコウ</t>
    </rPh>
    <rPh sb="6" eb="9">
      <t>ジテンシャ</t>
    </rPh>
    <rPh sb="9" eb="11">
      <t>オキバ</t>
    </rPh>
    <rPh sb="11" eb="13">
      <t>シンチク</t>
    </rPh>
    <rPh sb="13" eb="14">
      <t>トウ</t>
    </rPh>
    <rPh sb="14" eb="16">
      <t>コウジ</t>
    </rPh>
    <phoneticPr fontId="3"/>
  </si>
  <si>
    <t>熊谷工業高等学校自転車置場新築等工事</t>
    <rPh sb="0" eb="2">
      <t>クマガヤ</t>
    </rPh>
    <rPh sb="2" eb="4">
      <t>コウギョウ</t>
    </rPh>
    <rPh sb="4" eb="6">
      <t>コウトウ</t>
    </rPh>
    <rPh sb="6" eb="8">
      <t>ガッコウ</t>
    </rPh>
    <rPh sb="8" eb="11">
      <t>ジテンシャ</t>
    </rPh>
    <rPh sb="11" eb="13">
      <t>オキバ</t>
    </rPh>
    <rPh sb="13" eb="15">
      <t>シンチク</t>
    </rPh>
    <rPh sb="15" eb="16">
      <t>トウ</t>
    </rPh>
    <rPh sb="16" eb="18">
      <t>コウジ</t>
    </rPh>
    <phoneticPr fontId="3"/>
  </si>
  <si>
    <t>熊谷農業高校パイプハウス温室改修工事</t>
    <rPh sb="0" eb="2">
      <t>クマガヤ</t>
    </rPh>
    <rPh sb="2" eb="4">
      <t>ノウギョウ</t>
    </rPh>
    <rPh sb="4" eb="5">
      <t>コウ</t>
    </rPh>
    <rPh sb="5" eb="6">
      <t>コウ</t>
    </rPh>
    <rPh sb="12" eb="14">
      <t>オンシツ</t>
    </rPh>
    <rPh sb="14" eb="16">
      <t>カイシュウ</t>
    </rPh>
    <rPh sb="16" eb="18">
      <t>コウジ</t>
    </rPh>
    <phoneticPr fontId="3"/>
  </si>
  <si>
    <t>熊谷高等学校自転車置場等復旧工事</t>
    <rPh sb="0" eb="2">
      <t>クマガヤ</t>
    </rPh>
    <rPh sb="2" eb="4">
      <t>コウトウ</t>
    </rPh>
    <rPh sb="4" eb="6">
      <t>ガッコウ</t>
    </rPh>
    <rPh sb="6" eb="9">
      <t>ジテンシャ</t>
    </rPh>
    <rPh sb="9" eb="11">
      <t>オキバ</t>
    </rPh>
    <rPh sb="11" eb="12">
      <t>トウ</t>
    </rPh>
    <rPh sb="12" eb="14">
      <t>フッキュウ</t>
    </rPh>
    <rPh sb="14" eb="16">
      <t>コウジ</t>
    </rPh>
    <phoneticPr fontId="3"/>
  </si>
  <si>
    <t>秩父農工科学高等学校温室ガラス復旧工事</t>
    <rPh sb="0" eb="2">
      <t>チチブ</t>
    </rPh>
    <rPh sb="2" eb="4">
      <t>ノウコウ</t>
    </rPh>
    <rPh sb="4" eb="6">
      <t>カガク</t>
    </rPh>
    <rPh sb="6" eb="8">
      <t>コウトウ</t>
    </rPh>
    <rPh sb="8" eb="10">
      <t>ガッコウ</t>
    </rPh>
    <rPh sb="10" eb="12">
      <t>オンシツ</t>
    </rPh>
    <rPh sb="15" eb="17">
      <t>フッキュウ</t>
    </rPh>
    <rPh sb="17" eb="19">
      <t>コウジ</t>
    </rPh>
    <phoneticPr fontId="3"/>
  </si>
  <si>
    <t>-</t>
    <phoneticPr fontId="5"/>
  </si>
  <si>
    <t>-</t>
    <phoneticPr fontId="5"/>
  </si>
  <si>
    <t>災害復旧費</t>
    <rPh sb="0" eb="2">
      <t>サイガイ</t>
    </rPh>
    <rPh sb="2" eb="5">
      <t>フッキュウヒ</t>
    </rPh>
    <phoneticPr fontId="5"/>
  </si>
  <si>
    <t>熊谷農業高校外の災害復旧事業</t>
    <phoneticPr fontId="5"/>
  </si>
  <si>
    <t>A.埼玉県</t>
    <rPh sb="2" eb="5">
      <t>サイタマケン</t>
    </rPh>
    <phoneticPr fontId="5"/>
  </si>
  <si>
    <t>B.株式会社青木工務店</t>
    <phoneticPr fontId="5"/>
  </si>
  <si>
    <t>熊谷西高等学校自転車置き場災害復旧工事</t>
    <phoneticPr fontId="5"/>
  </si>
  <si>
    <t>北海道</t>
    <rPh sb="0" eb="3">
      <t>ホッカイドウ</t>
    </rPh>
    <phoneticPr fontId="5"/>
  </si>
  <si>
    <t>熊本県</t>
    <rPh sb="0" eb="3">
      <t>クマモトケン</t>
    </rPh>
    <phoneticPr fontId="5"/>
  </si>
  <si>
    <t>広島県</t>
    <rPh sb="0" eb="3">
      <t>ヒロシマケン</t>
    </rPh>
    <phoneticPr fontId="5"/>
  </si>
  <si>
    <t>東京都</t>
    <rPh sb="0" eb="3">
      <t>トウキョウト</t>
    </rPh>
    <phoneticPr fontId="5"/>
  </si>
  <si>
    <t>兵庫県</t>
    <rPh sb="0" eb="3">
      <t>ヒョウゴケン</t>
    </rPh>
    <phoneticPr fontId="5"/>
  </si>
  <si>
    <t>京都府</t>
    <rPh sb="0" eb="3">
      <t>キョウトフ</t>
    </rPh>
    <phoneticPr fontId="5"/>
  </si>
  <si>
    <t>静岡県</t>
    <rPh sb="0" eb="3">
      <t>シズオカケン</t>
    </rPh>
    <phoneticPr fontId="5"/>
  </si>
  <si>
    <t>高知県</t>
    <rPh sb="0" eb="3">
      <t>コウチケン</t>
    </rPh>
    <phoneticPr fontId="5"/>
  </si>
  <si>
    <t>埼玉県</t>
    <rPh sb="0" eb="3">
      <t>サイタマケン</t>
    </rPh>
    <phoneticPr fontId="5"/>
  </si>
  <si>
    <t>災害復旧に関する事務費</t>
    <rPh sb="0" eb="2">
      <t>サイガイ</t>
    </rPh>
    <rPh sb="2" eb="4">
      <t>フッキュウ</t>
    </rPh>
    <rPh sb="5" eb="6">
      <t>カン</t>
    </rPh>
    <rPh sb="8" eb="11">
      <t>ジムヒ</t>
    </rPh>
    <phoneticPr fontId="5"/>
  </si>
  <si>
    <t>-</t>
    <phoneticPr fontId="5"/>
  </si>
  <si>
    <t>C.北海道</t>
    <rPh sb="2" eb="4">
      <t>ホッカイ</t>
    </rPh>
    <rPh sb="4" eb="5">
      <t>ドウ</t>
    </rPh>
    <phoneticPr fontId="5"/>
  </si>
  <si>
    <t>災害復旧事務費</t>
    <rPh sb="0" eb="2">
      <t>サイガイ</t>
    </rPh>
    <rPh sb="2" eb="4">
      <t>フッキュウ</t>
    </rPh>
    <rPh sb="4" eb="7">
      <t>ジムヒ</t>
    </rPh>
    <phoneticPr fontId="5"/>
  </si>
  <si>
    <t>被災した公立学校施設を早急に復旧させるための財政支援であり、被災地からのニーズは十分にある。</t>
    <rPh sb="0" eb="2">
      <t>ヒサイ</t>
    </rPh>
    <rPh sb="4" eb="6">
      <t>コウリツ</t>
    </rPh>
    <rPh sb="6" eb="8">
      <t>ガッコウ</t>
    </rPh>
    <rPh sb="8" eb="10">
      <t>シセツ</t>
    </rPh>
    <rPh sb="11" eb="13">
      <t>ソウキュウ</t>
    </rPh>
    <rPh sb="14" eb="16">
      <t>フッキュウ</t>
    </rPh>
    <rPh sb="22" eb="24">
      <t>ザイセイ</t>
    </rPh>
    <rPh sb="24" eb="26">
      <t>シエン</t>
    </rPh>
    <rPh sb="30" eb="32">
      <t>ヒサイ</t>
    </rPh>
    <rPh sb="32" eb="33">
      <t>チ</t>
    </rPh>
    <rPh sb="40" eb="42">
      <t>ジュウブン</t>
    </rPh>
    <phoneticPr fontId="5"/>
  </si>
  <si>
    <t>法に基づく国の現地調査により、被害額を決定しているため、地方自治体等に委ねることはできない。</t>
    <rPh sb="0" eb="1">
      <t>ホウ</t>
    </rPh>
    <rPh sb="2" eb="3">
      <t>モト</t>
    </rPh>
    <rPh sb="5" eb="6">
      <t>クニ</t>
    </rPh>
    <rPh sb="7" eb="9">
      <t>ゲンチ</t>
    </rPh>
    <rPh sb="9" eb="11">
      <t>チョウサ</t>
    </rPh>
    <rPh sb="15" eb="17">
      <t>ヒガイ</t>
    </rPh>
    <rPh sb="17" eb="18">
      <t>ガク</t>
    </rPh>
    <rPh sb="19" eb="21">
      <t>ケッテイ</t>
    </rPh>
    <rPh sb="28" eb="30">
      <t>チホウ</t>
    </rPh>
    <rPh sb="30" eb="33">
      <t>ジチタイ</t>
    </rPh>
    <rPh sb="33" eb="34">
      <t>トウ</t>
    </rPh>
    <rPh sb="35" eb="36">
      <t>ユダ</t>
    </rPh>
    <phoneticPr fontId="5"/>
  </si>
  <si>
    <t>被災した公立学校施設を早急に復旧させるための財政支援であり、学習環境の復旧は必要かつ優先度が高い。</t>
    <rPh sb="0" eb="2">
      <t>ヒサイ</t>
    </rPh>
    <rPh sb="4" eb="6">
      <t>コウリツ</t>
    </rPh>
    <rPh sb="6" eb="8">
      <t>ガッコウ</t>
    </rPh>
    <rPh sb="8" eb="10">
      <t>シセツ</t>
    </rPh>
    <rPh sb="11" eb="13">
      <t>ソウキュウ</t>
    </rPh>
    <rPh sb="14" eb="16">
      <t>フッキュウ</t>
    </rPh>
    <rPh sb="22" eb="24">
      <t>ザイセイ</t>
    </rPh>
    <rPh sb="24" eb="26">
      <t>シエン</t>
    </rPh>
    <rPh sb="30" eb="32">
      <t>ガクシュウ</t>
    </rPh>
    <rPh sb="32" eb="34">
      <t>カンキョウ</t>
    </rPh>
    <rPh sb="35" eb="37">
      <t>フッキュウ</t>
    </rPh>
    <rPh sb="38" eb="40">
      <t>ヒツヨウ</t>
    </rPh>
    <rPh sb="42" eb="45">
      <t>ユウセンド</t>
    </rPh>
    <rPh sb="46" eb="47">
      <t>タカ</t>
    </rPh>
    <phoneticPr fontId="5"/>
  </si>
  <si>
    <t>自治体の規約に基づき、競争入札等により支出先を選定している。</t>
    <rPh sb="0" eb="3">
      <t>ジチタイ</t>
    </rPh>
    <rPh sb="4" eb="6">
      <t>キヤク</t>
    </rPh>
    <rPh sb="7" eb="8">
      <t>モト</t>
    </rPh>
    <rPh sb="11" eb="13">
      <t>キョウソウ</t>
    </rPh>
    <rPh sb="13" eb="15">
      <t>ニュウサツ</t>
    </rPh>
    <rPh sb="15" eb="16">
      <t>トウ</t>
    </rPh>
    <rPh sb="19" eb="21">
      <t>シシュツ</t>
    </rPh>
    <rPh sb="21" eb="22">
      <t>サキ</t>
    </rPh>
    <rPh sb="23" eb="25">
      <t>センテイ</t>
    </rPh>
    <phoneticPr fontId="5"/>
  </si>
  <si>
    <t>受益者の負担割合については法に基づいて定めている。</t>
    <rPh sb="0" eb="3">
      <t>ジュエキシャ</t>
    </rPh>
    <rPh sb="4" eb="6">
      <t>フタン</t>
    </rPh>
    <rPh sb="6" eb="8">
      <t>ワリアイ</t>
    </rPh>
    <rPh sb="13" eb="14">
      <t>ホウ</t>
    </rPh>
    <rPh sb="15" eb="16">
      <t>モト</t>
    </rPh>
    <rPh sb="19" eb="20">
      <t>サダ</t>
    </rPh>
    <phoneticPr fontId="5"/>
  </si>
  <si>
    <t>被災した学校ごとに事業内容が異なる。</t>
    <rPh sb="0" eb="2">
      <t>ヒサイ</t>
    </rPh>
    <rPh sb="4" eb="6">
      <t>ガッコウ</t>
    </rPh>
    <rPh sb="9" eb="11">
      <t>ジギョウ</t>
    </rPh>
    <rPh sb="11" eb="13">
      <t>ナイヨウ</t>
    </rPh>
    <rPh sb="14" eb="15">
      <t>コト</t>
    </rPh>
    <phoneticPr fontId="5"/>
  </si>
  <si>
    <t>中間段階の支出は無い。</t>
    <rPh sb="0" eb="2">
      <t>チュウカン</t>
    </rPh>
    <rPh sb="2" eb="4">
      <t>ダンカイ</t>
    </rPh>
    <rPh sb="5" eb="7">
      <t>シシュツ</t>
    </rPh>
    <rPh sb="8" eb="9">
      <t>ナ</t>
    </rPh>
    <phoneticPr fontId="5"/>
  </si>
  <si>
    <t>法に基づく国の現地調査により、被害額を決定しており、必要の無い経費は含まれない。</t>
    <rPh sb="26" eb="28">
      <t>ヒツヨウ</t>
    </rPh>
    <rPh sb="29" eb="30">
      <t>ナ</t>
    </rPh>
    <rPh sb="31" eb="33">
      <t>ケイヒ</t>
    </rPh>
    <rPh sb="34" eb="35">
      <t>フク</t>
    </rPh>
    <phoneticPr fontId="5"/>
  </si>
  <si>
    <t>不用率は低い。</t>
    <rPh sb="0" eb="2">
      <t>フヨウ</t>
    </rPh>
    <rPh sb="2" eb="3">
      <t>リツ</t>
    </rPh>
    <rPh sb="4" eb="5">
      <t>ヒク</t>
    </rPh>
    <phoneticPr fontId="5"/>
  </si>
  <si>
    <t>国の現地調査時には文部科学省調査官と財務省立会官により、災害復旧対象事業費であるか否かを厳しく調査しているため、コスト削減には不断の努力を行っている。</t>
    <rPh sb="0" eb="1">
      <t>クニ</t>
    </rPh>
    <rPh sb="2" eb="4">
      <t>ゲンチ</t>
    </rPh>
    <rPh sb="4" eb="6">
      <t>チョウサ</t>
    </rPh>
    <rPh sb="6" eb="7">
      <t>ジ</t>
    </rPh>
    <rPh sb="9" eb="11">
      <t>モンブ</t>
    </rPh>
    <rPh sb="11" eb="13">
      <t>カガク</t>
    </rPh>
    <rPh sb="13" eb="14">
      <t>ショウ</t>
    </rPh>
    <rPh sb="14" eb="17">
      <t>チョウサカン</t>
    </rPh>
    <rPh sb="18" eb="21">
      <t>ザイムショウ</t>
    </rPh>
    <rPh sb="21" eb="23">
      <t>リッカイ</t>
    </rPh>
    <rPh sb="23" eb="24">
      <t>カン</t>
    </rPh>
    <rPh sb="28" eb="30">
      <t>サイガイ</t>
    </rPh>
    <rPh sb="30" eb="32">
      <t>フッキュウ</t>
    </rPh>
    <rPh sb="32" eb="34">
      <t>タイショウ</t>
    </rPh>
    <rPh sb="34" eb="36">
      <t>ジギョウ</t>
    </rPh>
    <rPh sb="36" eb="37">
      <t>ヒ</t>
    </rPh>
    <rPh sb="41" eb="42">
      <t>イナ</t>
    </rPh>
    <rPh sb="44" eb="45">
      <t>キビ</t>
    </rPh>
    <rPh sb="47" eb="49">
      <t>チョウサ</t>
    </rPh>
    <rPh sb="59" eb="61">
      <t>サクゲン</t>
    </rPh>
    <rPh sb="63" eb="65">
      <t>フダン</t>
    </rPh>
    <rPh sb="66" eb="68">
      <t>ドリョク</t>
    </rPh>
    <rPh sb="69" eb="70">
      <t>オコナ</t>
    </rPh>
    <phoneticPr fontId="5"/>
  </si>
  <si>
    <t>当該年度に完了すべき事業数に対する完了した事業数を実績としており、被害に対する復旧の進捗を示す定量的なものとなっている。</t>
    <rPh sb="0" eb="2">
      <t>トウガイ</t>
    </rPh>
    <rPh sb="2" eb="4">
      <t>ネンド</t>
    </rPh>
    <rPh sb="5" eb="7">
      <t>カンリョウ</t>
    </rPh>
    <rPh sb="10" eb="13">
      <t>ジギョウスウ</t>
    </rPh>
    <rPh sb="14" eb="15">
      <t>タイ</t>
    </rPh>
    <rPh sb="17" eb="19">
      <t>カンリョウ</t>
    </rPh>
    <rPh sb="21" eb="23">
      <t>ジギョウ</t>
    </rPh>
    <rPh sb="23" eb="24">
      <t>スウ</t>
    </rPh>
    <rPh sb="25" eb="27">
      <t>ジッセキ</t>
    </rPh>
    <rPh sb="33" eb="35">
      <t>ヒガイ</t>
    </rPh>
    <rPh sb="36" eb="37">
      <t>タイ</t>
    </rPh>
    <rPh sb="39" eb="41">
      <t>フッキュウ</t>
    </rPh>
    <rPh sb="42" eb="44">
      <t>シンチョク</t>
    </rPh>
    <rPh sb="45" eb="46">
      <t>シメ</t>
    </rPh>
    <rPh sb="47" eb="50">
      <t>テイリョウテキ</t>
    </rPh>
    <phoneticPr fontId="5"/>
  </si>
  <si>
    <t>被災した公立学校施設を早急に復旧させるための財政支援であるため、他の方法は想定していない。</t>
    <rPh sb="32" eb="33">
      <t>タ</t>
    </rPh>
    <rPh sb="34" eb="36">
      <t>ホウホウ</t>
    </rPh>
    <rPh sb="37" eb="39">
      <t>ソウテイ</t>
    </rPh>
    <phoneticPr fontId="5"/>
  </si>
  <si>
    <t>現に被災前は使用されている施設の災害復旧である。</t>
    <rPh sb="0" eb="1">
      <t>ゲン</t>
    </rPh>
    <rPh sb="2" eb="4">
      <t>ヒサイ</t>
    </rPh>
    <rPh sb="4" eb="5">
      <t>マエ</t>
    </rPh>
    <rPh sb="6" eb="8">
      <t>シヨウ</t>
    </rPh>
    <rPh sb="13" eb="15">
      <t>シセツ</t>
    </rPh>
    <rPh sb="16" eb="18">
      <t>サイガイ</t>
    </rPh>
    <rPh sb="18" eb="20">
      <t>フッキュウ</t>
    </rPh>
    <phoneticPr fontId="5"/>
  </si>
  <si>
    <t>公共土木施設の災害復旧事業については、国土交通省において経費の一部を負担。</t>
    <rPh sb="0" eb="2">
      <t>コウキョウ</t>
    </rPh>
    <rPh sb="2" eb="4">
      <t>ドボク</t>
    </rPh>
    <rPh sb="4" eb="6">
      <t>シセツ</t>
    </rPh>
    <rPh sb="7" eb="9">
      <t>サイガイ</t>
    </rPh>
    <rPh sb="9" eb="11">
      <t>フッキュウ</t>
    </rPh>
    <rPh sb="11" eb="13">
      <t>ジギョウ</t>
    </rPh>
    <rPh sb="19" eb="21">
      <t>コクド</t>
    </rPh>
    <rPh sb="21" eb="24">
      <t>コウツウショウ</t>
    </rPh>
    <rPh sb="28" eb="30">
      <t>ケイヒ</t>
    </rPh>
    <rPh sb="31" eb="33">
      <t>イチブ</t>
    </rPh>
    <rPh sb="34" eb="36">
      <t>フタン</t>
    </rPh>
    <phoneticPr fontId="5"/>
  </si>
  <si>
    <t>公立学校施設を早急に復旧させるための財政支援であるため、国費投入の必要性は極めて高く、事業内容については財政当局の立会のもと現地調査にて事業（復旧）範囲及び内容を確認しており、適切に実施している事業である。</t>
    <rPh sb="0" eb="2">
      <t>コウリツ</t>
    </rPh>
    <rPh sb="2" eb="4">
      <t>ガッコウ</t>
    </rPh>
    <rPh sb="4" eb="6">
      <t>シセツ</t>
    </rPh>
    <rPh sb="7" eb="9">
      <t>ソウキュウ</t>
    </rPh>
    <rPh sb="10" eb="12">
      <t>フッキュウ</t>
    </rPh>
    <rPh sb="18" eb="20">
      <t>ザイセイ</t>
    </rPh>
    <rPh sb="20" eb="22">
      <t>シエン</t>
    </rPh>
    <rPh sb="28" eb="30">
      <t>コクヒ</t>
    </rPh>
    <rPh sb="30" eb="32">
      <t>トウニュウ</t>
    </rPh>
    <rPh sb="33" eb="35">
      <t>ヒツヨウ</t>
    </rPh>
    <rPh sb="35" eb="36">
      <t>セイ</t>
    </rPh>
    <rPh sb="37" eb="38">
      <t>キワ</t>
    </rPh>
    <rPh sb="40" eb="41">
      <t>タカ</t>
    </rPh>
    <rPh sb="43" eb="45">
      <t>ジギョウ</t>
    </rPh>
    <rPh sb="45" eb="47">
      <t>ナイヨウ</t>
    </rPh>
    <rPh sb="52" eb="54">
      <t>ザイセイ</t>
    </rPh>
    <rPh sb="54" eb="56">
      <t>トウキョク</t>
    </rPh>
    <rPh sb="57" eb="59">
      <t>リッカイ</t>
    </rPh>
    <rPh sb="62" eb="64">
      <t>ゲンチ</t>
    </rPh>
    <rPh sb="64" eb="66">
      <t>チョウサ</t>
    </rPh>
    <rPh sb="68" eb="70">
      <t>ジギョウ</t>
    </rPh>
    <rPh sb="71" eb="73">
      <t>フッキュウ</t>
    </rPh>
    <rPh sb="74" eb="76">
      <t>ハンイ</t>
    </rPh>
    <rPh sb="76" eb="77">
      <t>オヨ</t>
    </rPh>
    <rPh sb="78" eb="80">
      <t>ナイヨウ</t>
    </rPh>
    <rPh sb="81" eb="83">
      <t>カクニン</t>
    </rPh>
    <rPh sb="88" eb="90">
      <t>テキセツ</t>
    </rPh>
    <rPh sb="91" eb="93">
      <t>ジッシ</t>
    </rPh>
    <rPh sb="97" eb="99">
      <t>ジギョウ</t>
    </rPh>
    <phoneticPr fontId="5"/>
  </si>
  <si>
    <t>今後も引き続き、適切な復旧範囲及び内容の確認を行い、事業を実施していく。</t>
    <rPh sb="0" eb="2">
      <t>コンゴ</t>
    </rPh>
    <rPh sb="3" eb="4">
      <t>ヒ</t>
    </rPh>
    <rPh sb="5" eb="6">
      <t>ツヅ</t>
    </rPh>
    <rPh sb="8" eb="10">
      <t>テキセツ</t>
    </rPh>
    <rPh sb="11" eb="13">
      <t>フッキュウ</t>
    </rPh>
    <rPh sb="13" eb="15">
      <t>ハンイ</t>
    </rPh>
    <rPh sb="15" eb="16">
      <t>オヨ</t>
    </rPh>
    <rPh sb="17" eb="19">
      <t>ナイヨウ</t>
    </rPh>
    <rPh sb="20" eb="22">
      <t>カクニン</t>
    </rPh>
    <rPh sb="23" eb="24">
      <t>オコナ</t>
    </rPh>
    <rPh sb="26" eb="28">
      <t>ジギョウ</t>
    </rPh>
    <rPh sb="29" eb="31">
      <t>ジッシ</t>
    </rPh>
    <phoneticPr fontId="5"/>
  </si>
  <si>
    <t xml:space="preserve">
　暴風、こう水、高潮、地震、大火などの災害によって被害を受けた公立学校施設の復旧に要する経費について、その一部を補助する。</t>
    <phoneticPr fontId="5"/>
  </si>
  <si>
    <t>-</t>
    <phoneticPr fontId="5"/>
  </si>
  <si>
    <t>公立学校施設災害復旧事業については、当省のホームページにその概要等を掲載し、幅広く周知を図っている。
http://www.mext.go.jp/a_menu/shisetu/bousai/011101.htm
支出先上位１０者（地方公共団体）については、補助事業である。</t>
    <rPh sb="107" eb="109">
      <t>シシュツ</t>
    </rPh>
    <rPh sb="109" eb="110">
      <t>サキ</t>
    </rPh>
    <rPh sb="110" eb="112">
      <t>ジョウイ</t>
    </rPh>
    <rPh sb="114" eb="115">
      <t>シャ</t>
    </rPh>
    <rPh sb="116" eb="118">
      <t>チホウ</t>
    </rPh>
    <rPh sb="118" eb="120">
      <t>コウキョウ</t>
    </rPh>
    <rPh sb="120" eb="122">
      <t>ダンタイ</t>
    </rPh>
    <rPh sb="129" eb="131">
      <t>ホジョ</t>
    </rPh>
    <rPh sb="131" eb="133">
      <t>ジギョウ</t>
    </rPh>
    <phoneticPr fontId="5"/>
  </si>
  <si>
    <t>当該年度に発生した災害に対する補助であるため、事業完了見込みは示していない。</t>
    <rPh sb="0" eb="2">
      <t>トウガイ</t>
    </rPh>
    <rPh sb="2" eb="4">
      <t>ネンド</t>
    </rPh>
    <rPh sb="5" eb="7">
      <t>ハッセイ</t>
    </rPh>
    <rPh sb="9" eb="11">
      <t>サイガイ</t>
    </rPh>
    <rPh sb="12" eb="13">
      <t>タイ</t>
    </rPh>
    <rPh sb="15" eb="17">
      <t>ホジョ</t>
    </rPh>
    <rPh sb="23" eb="25">
      <t>ジギョウ</t>
    </rPh>
    <rPh sb="25" eb="27">
      <t>カンリョウ</t>
    </rPh>
    <rPh sb="27" eb="29">
      <t>ミコ</t>
    </rPh>
    <rPh sb="31" eb="32">
      <t>シメ</t>
    </rPh>
    <phoneticPr fontId="5"/>
  </si>
  <si>
    <t>地方公共団体からの申請に対する事業採択数</t>
    <rPh sb="0" eb="2">
      <t>チホウ</t>
    </rPh>
    <rPh sb="2" eb="4">
      <t>コウキョウ</t>
    </rPh>
    <rPh sb="4" eb="6">
      <t>ダンタイ</t>
    </rPh>
    <rPh sb="9" eb="11">
      <t>シンセイ</t>
    </rPh>
    <rPh sb="12" eb="13">
      <t>タイ</t>
    </rPh>
    <rPh sb="15" eb="17">
      <t>ジギョウ</t>
    </rPh>
    <rPh sb="17" eb="19">
      <t>サイタク</t>
    </rPh>
    <rPh sb="19" eb="20">
      <t>スウ</t>
    </rPh>
    <phoneticPr fontId="5"/>
  </si>
  <si>
    <t>申請件数</t>
    <rPh sb="0" eb="2">
      <t>シンセイ</t>
    </rPh>
    <rPh sb="2" eb="4">
      <t>ケンスウ</t>
    </rPh>
    <phoneticPr fontId="5"/>
  </si>
  <si>
    <t>事業採択数</t>
    <rPh sb="0" eb="2">
      <t>ジギョウ</t>
    </rPh>
    <rPh sb="2" eb="4">
      <t>サイタク</t>
    </rPh>
    <rPh sb="4" eb="5">
      <t>スウ</t>
    </rPh>
    <phoneticPr fontId="5"/>
  </si>
  <si>
    <t>地方公共団体からの申請件数
※本事業は災害の発生に応じて対応する事業であり、終了予定年度が無いため、目標最終年度の欄には27年度の目標値を記載している。
※27年発生事業件数は今後の災害発生事業件数により増加する。</t>
    <rPh sb="0" eb="2">
      <t>チホウ</t>
    </rPh>
    <rPh sb="2" eb="4">
      <t>コウキョウ</t>
    </rPh>
    <rPh sb="4" eb="6">
      <t>ダンタイ</t>
    </rPh>
    <rPh sb="9" eb="11">
      <t>シンセイ</t>
    </rPh>
    <rPh sb="11" eb="12">
      <t>ケン</t>
    </rPh>
    <rPh sb="12" eb="13">
      <t>スウ</t>
    </rPh>
    <rPh sb="38" eb="40">
      <t>シュウリョウ</t>
    </rPh>
    <rPh sb="40" eb="42">
      <t>ヨテイ</t>
    </rPh>
    <rPh sb="42" eb="44">
      <t>ネンド</t>
    </rPh>
    <rPh sb="45" eb="46">
      <t>ナ</t>
    </rPh>
    <rPh sb="57" eb="58">
      <t>ラン</t>
    </rPh>
    <rPh sb="62" eb="64">
      <t>ネンド</t>
    </rPh>
    <rPh sb="65" eb="68">
      <t>モクヒョウチ</t>
    </rPh>
    <rPh sb="69" eb="71">
      <t>キサイ</t>
    </rPh>
    <rPh sb="80" eb="81">
      <t>ネン</t>
    </rPh>
    <rPh sb="81" eb="83">
      <t>ハッセイ</t>
    </rPh>
    <rPh sb="83" eb="85">
      <t>ジギョウ</t>
    </rPh>
    <rPh sb="85" eb="87">
      <t>ケンスウ</t>
    </rPh>
    <rPh sb="88" eb="90">
      <t>コンゴ</t>
    </rPh>
    <rPh sb="91" eb="93">
      <t>サイガイ</t>
    </rPh>
    <rPh sb="93" eb="95">
      <t>ハッセイ</t>
    </rPh>
    <rPh sb="95" eb="97">
      <t>ジギョウ</t>
    </rPh>
    <rPh sb="97" eb="99">
      <t>ケンスウ</t>
    </rPh>
    <rPh sb="102" eb="104">
      <t>ゾウカ</t>
    </rPh>
    <phoneticPr fontId="5"/>
  </si>
  <si>
    <t>交付決定金額　/　交付決定事業数</t>
    <rPh sb="0" eb="2">
      <t>コウフ</t>
    </rPh>
    <rPh sb="2" eb="4">
      <t>ケッテイ</t>
    </rPh>
    <rPh sb="4" eb="6">
      <t>キンガク</t>
    </rPh>
    <rPh sb="9" eb="11">
      <t>コウフ</t>
    </rPh>
    <rPh sb="11" eb="13">
      <t>ケッテイ</t>
    </rPh>
    <rPh sb="13" eb="16">
      <t>ジギョウスウ</t>
    </rPh>
    <phoneticPr fontId="5"/>
  </si>
  <si>
    <t>百万円</t>
    <rPh sb="0" eb="2">
      <t>ヒャクマン</t>
    </rPh>
    <rPh sb="2" eb="3">
      <t>エン</t>
    </rPh>
    <phoneticPr fontId="5"/>
  </si>
  <si>
    <t>百万円/件</t>
    <rPh sb="0" eb="2">
      <t>ヒャクマン</t>
    </rPh>
    <rPh sb="2" eb="3">
      <t>エン</t>
    </rPh>
    <rPh sb="4" eb="5">
      <t>ケン</t>
    </rPh>
    <phoneticPr fontId="5"/>
  </si>
  <si>
    <t>1,009/176</t>
    <phoneticPr fontId="5"/>
  </si>
  <si>
    <t>1,237/115</t>
    <phoneticPr fontId="5"/>
  </si>
  <si>
    <t>937/148</t>
    <phoneticPr fontId="5"/>
  </si>
  <si>
    <t>-</t>
    <phoneticPr fontId="5"/>
  </si>
  <si>
    <t>-</t>
    <phoneticPr fontId="5"/>
  </si>
  <si>
    <t>復旧が完了した施設数
※２７年度活動見込は今後の災害発生事業件数により増加する。</t>
    <rPh sb="0" eb="2">
      <t>フッキュウ</t>
    </rPh>
    <rPh sb="3" eb="5">
      <t>カンリョウ</t>
    </rPh>
    <rPh sb="7" eb="9">
      <t>シセツ</t>
    </rPh>
    <rPh sb="9" eb="10">
      <t>スウ</t>
    </rPh>
    <rPh sb="14" eb="16">
      <t>ネンド</t>
    </rPh>
    <rPh sb="16" eb="18">
      <t>カツドウ</t>
    </rPh>
    <rPh sb="18" eb="20">
      <t>ミコ</t>
    </rPh>
    <rPh sb="21" eb="23">
      <t>コンゴ</t>
    </rPh>
    <rPh sb="24" eb="26">
      <t>サイガイ</t>
    </rPh>
    <rPh sb="26" eb="28">
      <t>ハッセイ</t>
    </rPh>
    <rPh sb="28" eb="30">
      <t>ジギョウ</t>
    </rPh>
    <rPh sb="30" eb="32">
      <t>ケンスウ</t>
    </rPh>
    <rPh sb="35" eb="37">
      <t>ゾウカ</t>
    </rPh>
    <phoneticPr fontId="5"/>
  </si>
  <si>
    <t>※外部有識者による点検対象外</t>
    <phoneticPr fontId="5"/>
  </si>
  <si>
    <t>１．事業評価の観点：
　本事業は、公立学校施設災害復旧費国庫負担法等に基づき、被災した公立学校施設の復旧に要する経費の一部を補助するものであり、長期継続事業の観点から検証を行った。
２．所見：
　本事業は、被災した公立学校施設について、早急に学校施設の復旧を行い、教育活動を円滑に実施することを目的としているものであり、事業規模の適正化やコスト削減に留意しつつ、効果的・効率的な整備の実施に努めることとする。</t>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</si>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</sst>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52</xdr:col>
      <xdr:colOff>22412</xdr:colOff>
      <xdr:row>53</xdr:row>
      <xdr:rowOff>22412</xdr:rowOff>
    </xdr:from>
    <xdr:to>
      <xdr:col>61</xdr:col>
      <xdr:colOff>504264</xdr:colOff>
      <xdr:row>55</xdr:row>
      <xdr:rowOff>156881</xdr:rowOff>
    </xdr:to>
    <xdr:sp macro="" textlink="">
      <xdr:nvSpPr>
        <xdr:cNvPr id="6" name="四角形吹き出し 5"/>
        <xdr:cNvSpPr/>
      </xdr:nvSpPr>
      <xdr:spPr>
        <a:xfrm>
          <a:off x="10578353" y="11306736"/>
          <a:ext cx="4056529" cy="717174"/>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54</xdr:col>
      <xdr:colOff>141194</xdr:colOff>
      <xdr:row>48</xdr:row>
      <xdr:rowOff>6721</xdr:rowOff>
    </xdr:from>
    <xdr:to>
      <xdr:col>61</xdr:col>
      <xdr:colOff>1075763</xdr:colOff>
      <xdr:row>51</xdr:row>
      <xdr:rowOff>78441</xdr:rowOff>
    </xdr:to>
    <xdr:sp macro="" textlink="">
      <xdr:nvSpPr>
        <xdr:cNvPr id="8" name="四角形吹き出し 7"/>
        <xdr:cNvSpPr/>
      </xdr:nvSpPr>
      <xdr:spPr>
        <a:xfrm>
          <a:off x="11033312" y="9946339"/>
          <a:ext cx="4173069" cy="945778"/>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18</xdr:col>
      <xdr:colOff>59747</xdr:colOff>
      <xdr:row>140</xdr:row>
      <xdr:rowOff>34636</xdr:rowOff>
    </xdr:from>
    <xdr:to>
      <xdr:col>38</xdr:col>
      <xdr:colOff>113586</xdr:colOff>
      <xdr:row>142</xdr:row>
      <xdr:rowOff>107475</xdr:rowOff>
    </xdr:to>
    <xdr:sp macro="" textlink="">
      <xdr:nvSpPr>
        <xdr:cNvPr id="9" name="Rectangle 1"/>
        <xdr:cNvSpPr>
          <a:spLocks noChangeArrowheads="1"/>
        </xdr:cNvSpPr>
      </xdr:nvSpPr>
      <xdr:spPr bwMode="auto">
        <a:xfrm>
          <a:off x="3800474" y="31726909"/>
          <a:ext cx="4210203" cy="76556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930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9169</xdr:colOff>
      <xdr:row>146</xdr:row>
      <xdr:rowOff>214694</xdr:rowOff>
    </xdr:from>
    <xdr:to>
      <xdr:col>26</xdr:col>
      <xdr:colOff>123267</xdr:colOff>
      <xdr:row>148</xdr:row>
      <xdr:rowOff>320895</xdr:rowOff>
    </xdr:to>
    <xdr:sp macro="" textlink="">
      <xdr:nvSpPr>
        <xdr:cNvPr id="10" name="Rectangle 2"/>
        <xdr:cNvSpPr>
          <a:spLocks noChangeArrowheads="1"/>
        </xdr:cNvSpPr>
      </xdr:nvSpPr>
      <xdr:spPr bwMode="auto">
        <a:xfrm>
          <a:off x="1421110" y="34997753"/>
          <a:ext cx="3946510" cy="80096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設置者）</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191417</xdr:colOff>
      <xdr:row>143</xdr:row>
      <xdr:rowOff>23888</xdr:rowOff>
    </xdr:from>
    <xdr:to>
      <xdr:col>30</xdr:col>
      <xdr:colOff>127543</xdr:colOff>
      <xdr:row>144</xdr:row>
      <xdr:rowOff>104113</xdr:rowOff>
    </xdr:to>
    <xdr:sp macro="" textlink="">
      <xdr:nvSpPr>
        <xdr:cNvPr id="11" name="AutoShape 3"/>
        <xdr:cNvSpPr>
          <a:spLocks noChangeArrowheads="1"/>
        </xdr:cNvSpPr>
      </xdr:nvSpPr>
      <xdr:spPr bwMode="auto">
        <a:xfrm>
          <a:off x="5435770" y="33764800"/>
          <a:ext cx="742949" cy="42760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56027</xdr:colOff>
      <xdr:row>145</xdr:row>
      <xdr:rowOff>19305</xdr:rowOff>
    </xdr:from>
    <xdr:to>
      <xdr:col>19</xdr:col>
      <xdr:colOff>39066</xdr:colOff>
      <xdr:row>145</xdr:row>
      <xdr:rowOff>284986</xdr:rowOff>
    </xdr:to>
    <xdr:sp macro="" textlink="">
      <xdr:nvSpPr>
        <xdr:cNvPr id="12" name="AutoShape 4"/>
        <xdr:cNvSpPr>
          <a:spLocks noChangeArrowheads="1"/>
        </xdr:cNvSpPr>
      </xdr:nvSpPr>
      <xdr:spPr bwMode="auto">
        <a:xfrm>
          <a:off x="2678203" y="34454981"/>
          <a:ext cx="1193275" cy="2656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57201</xdr:colOff>
      <xdr:row>149</xdr:row>
      <xdr:rowOff>183063</xdr:rowOff>
    </xdr:from>
    <xdr:to>
      <xdr:col>24</xdr:col>
      <xdr:colOff>80478</xdr:colOff>
      <xdr:row>151</xdr:row>
      <xdr:rowOff>123010</xdr:rowOff>
    </xdr:to>
    <xdr:sp macro="" textlink="">
      <xdr:nvSpPr>
        <xdr:cNvPr id="13" name="AutoShape 5"/>
        <xdr:cNvSpPr>
          <a:spLocks noChangeArrowheads="1"/>
        </xdr:cNvSpPr>
      </xdr:nvSpPr>
      <xdr:spPr bwMode="auto">
        <a:xfrm>
          <a:off x="1872554" y="36008269"/>
          <a:ext cx="3048865" cy="6347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公立学校施設災害復旧事業の</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計画・発注・監理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11717</xdr:colOff>
      <xdr:row>164</xdr:row>
      <xdr:rowOff>139358</xdr:rowOff>
    </xdr:from>
    <xdr:to>
      <xdr:col>21</xdr:col>
      <xdr:colOff>18644</xdr:colOff>
      <xdr:row>165</xdr:row>
      <xdr:rowOff>212094</xdr:rowOff>
    </xdr:to>
    <xdr:sp macro="" textlink="">
      <xdr:nvSpPr>
        <xdr:cNvPr id="14" name="AutoShape 7"/>
        <xdr:cNvSpPr>
          <a:spLocks noChangeArrowheads="1"/>
        </xdr:cNvSpPr>
      </xdr:nvSpPr>
      <xdr:spPr bwMode="auto">
        <a:xfrm>
          <a:off x="3440717" y="41175299"/>
          <a:ext cx="813751" cy="420119"/>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73297</xdr:colOff>
      <xdr:row>154</xdr:row>
      <xdr:rowOff>142057</xdr:rowOff>
    </xdr:from>
    <xdr:to>
      <xdr:col>27</xdr:col>
      <xdr:colOff>201503</xdr:colOff>
      <xdr:row>156</xdr:row>
      <xdr:rowOff>205220</xdr:rowOff>
    </xdr:to>
    <xdr:sp macro="" textlink="">
      <xdr:nvSpPr>
        <xdr:cNvPr id="15" name="Rectangle 9"/>
        <xdr:cNvSpPr>
          <a:spLocks noChangeArrowheads="1"/>
        </xdr:cNvSpPr>
      </xdr:nvSpPr>
      <xdr:spPr bwMode="auto">
        <a:xfrm>
          <a:off x="1485238" y="37704175"/>
          <a:ext cx="4162324" cy="757927"/>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82822</xdr:colOff>
      <xdr:row>159</xdr:row>
      <xdr:rowOff>253712</xdr:rowOff>
    </xdr:from>
    <xdr:to>
      <xdr:col>27</xdr:col>
      <xdr:colOff>201503</xdr:colOff>
      <xdr:row>162</xdr:row>
      <xdr:rowOff>1731</xdr:rowOff>
    </xdr:to>
    <xdr:sp macro="" textlink="">
      <xdr:nvSpPr>
        <xdr:cNvPr id="16" name="Rectangle 10"/>
        <xdr:cNvSpPr>
          <a:spLocks noChangeArrowheads="1"/>
        </xdr:cNvSpPr>
      </xdr:nvSpPr>
      <xdr:spPr bwMode="auto">
        <a:xfrm>
          <a:off x="1494763" y="39552741"/>
          <a:ext cx="4152799" cy="79016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A.埼玉県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19358</xdr:colOff>
      <xdr:row>152</xdr:row>
      <xdr:rowOff>207818</xdr:rowOff>
    </xdr:from>
    <xdr:to>
      <xdr:col>24</xdr:col>
      <xdr:colOff>87815</xdr:colOff>
      <xdr:row>153</xdr:row>
      <xdr:rowOff>189226</xdr:rowOff>
    </xdr:to>
    <xdr:sp macro="" textlink="">
      <xdr:nvSpPr>
        <xdr:cNvPr id="17" name="Text Box 11"/>
        <xdr:cNvSpPr txBox="1">
          <a:spLocks noChangeArrowheads="1"/>
        </xdr:cNvSpPr>
      </xdr:nvSpPr>
      <xdr:spPr bwMode="auto">
        <a:xfrm>
          <a:off x="1431299" y="37075171"/>
          <a:ext cx="3497457" cy="328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（埼玉県のケース）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98002</xdr:colOff>
      <xdr:row>157</xdr:row>
      <xdr:rowOff>220753</xdr:rowOff>
    </xdr:from>
    <xdr:to>
      <xdr:col>19</xdr:col>
      <xdr:colOff>104929</xdr:colOff>
      <xdr:row>158</xdr:row>
      <xdr:rowOff>322065</xdr:rowOff>
    </xdr:to>
    <xdr:sp macro="" textlink="">
      <xdr:nvSpPr>
        <xdr:cNvPr id="18" name="AutoShape 12"/>
        <xdr:cNvSpPr>
          <a:spLocks noChangeArrowheads="1"/>
        </xdr:cNvSpPr>
      </xdr:nvSpPr>
      <xdr:spPr bwMode="auto">
        <a:xfrm>
          <a:off x="3123590" y="38825018"/>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65862</xdr:colOff>
      <xdr:row>166</xdr:row>
      <xdr:rowOff>250706</xdr:rowOff>
    </xdr:from>
    <xdr:to>
      <xdr:col>25</xdr:col>
      <xdr:colOff>968</xdr:colOff>
      <xdr:row>169</xdr:row>
      <xdr:rowOff>209550</xdr:rowOff>
    </xdr:to>
    <xdr:sp macro="" textlink="">
      <xdr:nvSpPr>
        <xdr:cNvPr id="19" name="AutoShape 13"/>
        <xdr:cNvSpPr>
          <a:spLocks noChangeArrowheads="1"/>
        </xdr:cNvSpPr>
      </xdr:nvSpPr>
      <xdr:spPr bwMode="auto">
        <a:xfrm>
          <a:off x="2688038" y="41981412"/>
          <a:ext cx="2355577" cy="1000991"/>
        </a:xfrm>
        <a:prstGeom prst="flowChartProcess">
          <a:avLst/>
        </a:prstGeom>
        <a:noFill/>
        <a:ln w="381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業者</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41514</xdr:colOff>
      <xdr:row>162</xdr:row>
      <xdr:rowOff>144606</xdr:rowOff>
    </xdr:from>
    <xdr:to>
      <xdr:col>26</xdr:col>
      <xdr:colOff>100852</xdr:colOff>
      <xdr:row>163</xdr:row>
      <xdr:rowOff>322984</xdr:rowOff>
    </xdr:to>
    <xdr:sp macro="" textlink="">
      <xdr:nvSpPr>
        <xdr:cNvPr id="20" name="AutoShape 14"/>
        <xdr:cNvSpPr>
          <a:spLocks noChangeArrowheads="1"/>
        </xdr:cNvSpPr>
      </xdr:nvSpPr>
      <xdr:spPr bwMode="auto">
        <a:xfrm>
          <a:off x="1655161" y="38625606"/>
          <a:ext cx="3690044" cy="5257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災害復旧事業に必要な経費を支出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18846</xdr:colOff>
      <xdr:row>158</xdr:row>
      <xdr:rowOff>284885</xdr:rowOff>
    </xdr:from>
    <xdr:to>
      <xdr:col>14</xdr:col>
      <xdr:colOff>63874</xdr:colOff>
      <xdr:row>159</xdr:row>
      <xdr:rowOff>190093</xdr:rowOff>
    </xdr:to>
    <xdr:sp macro="" textlink="">
      <xdr:nvSpPr>
        <xdr:cNvPr id="21" name="AutoShape 15"/>
        <xdr:cNvSpPr>
          <a:spLocks noChangeArrowheads="1"/>
        </xdr:cNvSpPr>
      </xdr:nvSpPr>
      <xdr:spPr bwMode="auto">
        <a:xfrm>
          <a:off x="1430787" y="39236532"/>
          <a:ext cx="1456969" cy="2525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13805</xdr:colOff>
      <xdr:row>165</xdr:row>
      <xdr:rowOff>183572</xdr:rowOff>
    </xdr:from>
    <xdr:to>
      <xdr:col>20</xdr:col>
      <xdr:colOff>145676</xdr:colOff>
      <xdr:row>166</xdr:row>
      <xdr:rowOff>113434</xdr:rowOff>
    </xdr:to>
    <xdr:sp macro="" textlink="">
      <xdr:nvSpPr>
        <xdr:cNvPr id="22" name="AutoShape 16"/>
        <xdr:cNvSpPr>
          <a:spLocks noChangeArrowheads="1"/>
        </xdr:cNvSpPr>
      </xdr:nvSpPr>
      <xdr:spPr bwMode="auto">
        <a:xfrm>
          <a:off x="1224040" y="39706719"/>
          <a:ext cx="2955754" cy="2772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一般競争、随意契約・請負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164005</xdr:colOff>
      <xdr:row>152</xdr:row>
      <xdr:rowOff>67235</xdr:rowOff>
    </xdr:from>
    <xdr:to>
      <xdr:col>28</xdr:col>
      <xdr:colOff>123264</xdr:colOff>
      <xdr:row>152</xdr:row>
      <xdr:rowOff>67235</xdr:rowOff>
    </xdr:to>
    <xdr:sp macro="" textlink="">
      <xdr:nvSpPr>
        <xdr:cNvPr id="23" name="Line 8"/>
        <xdr:cNvSpPr>
          <a:spLocks noChangeShapeType="1"/>
        </xdr:cNvSpPr>
      </xdr:nvSpPr>
      <xdr:spPr bwMode="auto">
        <a:xfrm>
          <a:off x="1374240" y="36934588"/>
          <a:ext cx="4396789" cy="0"/>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103910</xdr:colOff>
      <xdr:row>170</xdr:row>
      <xdr:rowOff>329043</xdr:rowOff>
    </xdr:from>
    <xdr:to>
      <xdr:col>26</xdr:col>
      <xdr:colOff>157393</xdr:colOff>
      <xdr:row>172</xdr:row>
      <xdr:rowOff>100852</xdr:rowOff>
    </xdr:to>
    <xdr:sp macro="" textlink="">
      <xdr:nvSpPr>
        <xdr:cNvPr id="24" name="AutoShape 6"/>
        <xdr:cNvSpPr>
          <a:spLocks noChangeArrowheads="1"/>
        </xdr:cNvSpPr>
      </xdr:nvSpPr>
      <xdr:spPr bwMode="auto">
        <a:xfrm>
          <a:off x="2120969" y="43449278"/>
          <a:ext cx="3280777" cy="7915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埼玉県立熊谷農業高等学校外災害復旧事業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201703</xdr:colOff>
      <xdr:row>145</xdr:row>
      <xdr:rowOff>19305</xdr:rowOff>
    </xdr:from>
    <xdr:to>
      <xdr:col>42</xdr:col>
      <xdr:colOff>184743</xdr:colOff>
      <xdr:row>145</xdr:row>
      <xdr:rowOff>284986</xdr:rowOff>
    </xdr:to>
    <xdr:sp macro="" textlink="">
      <xdr:nvSpPr>
        <xdr:cNvPr id="26" name="AutoShape 4"/>
        <xdr:cNvSpPr>
          <a:spLocks noChangeArrowheads="1"/>
        </xdr:cNvSpPr>
      </xdr:nvSpPr>
      <xdr:spPr bwMode="auto">
        <a:xfrm>
          <a:off x="7463115" y="34454981"/>
          <a:ext cx="1193275" cy="2656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0</xdr:colOff>
      <xdr:row>149</xdr:row>
      <xdr:rowOff>183063</xdr:rowOff>
    </xdr:from>
    <xdr:to>
      <xdr:col>48</xdr:col>
      <xdr:colOff>33618</xdr:colOff>
      <xdr:row>151</xdr:row>
      <xdr:rowOff>123010</xdr:rowOff>
    </xdr:to>
    <xdr:sp macro="" textlink="">
      <xdr:nvSpPr>
        <xdr:cNvPr id="27" name="AutoShape 5"/>
        <xdr:cNvSpPr>
          <a:spLocks noChangeArrowheads="1"/>
        </xdr:cNvSpPr>
      </xdr:nvSpPr>
      <xdr:spPr bwMode="auto">
        <a:xfrm>
          <a:off x="6252882" y="33318857"/>
          <a:ext cx="3462618" cy="6347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都道府県教育員会が法定受託事務を処理するために必要な経費</a:t>
          </a:r>
        </a:p>
      </xdr:txBody>
    </xdr:sp>
    <xdr:clientData/>
  </xdr:twoCellAnchor>
  <xdr:twoCellAnchor>
    <xdr:from>
      <xdr:col>29</xdr:col>
      <xdr:colOff>177256</xdr:colOff>
      <xdr:row>146</xdr:row>
      <xdr:rowOff>214694</xdr:rowOff>
    </xdr:from>
    <xdr:to>
      <xdr:col>49</xdr:col>
      <xdr:colOff>89649</xdr:colOff>
      <xdr:row>148</xdr:row>
      <xdr:rowOff>320895</xdr:rowOff>
    </xdr:to>
    <xdr:sp macro="" textlink="">
      <xdr:nvSpPr>
        <xdr:cNvPr id="28" name="Rectangle 2"/>
        <xdr:cNvSpPr>
          <a:spLocks noChangeArrowheads="1"/>
        </xdr:cNvSpPr>
      </xdr:nvSpPr>
      <xdr:spPr bwMode="auto">
        <a:xfrm>
          <a:off x="6026727" y="34997753"/>
          <a:ext cx="3946510" cy="80096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公立文教施設整備費等都道府県事務費交付金：</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設置者）</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463</v>
      </c>
      <c r="AR2" s="106"/>
      <c r="AS2" s="68" t="str">
        <f>IF(OR(AQ2="　", AQ2=""), "", "-")</f>
        <v/>
      </c>
      <c r="AT2" s="107">
        <v>101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150</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92.25"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476</v>
      </c>
      <c r="AF6" s="526"/>
      <c r="AG6" s="526"/>
      <c r="AH6" s="526"/>
      <c r="AI6" s="526"/>
      <c r="AJ6" s="526"/>
      <c r="AK6" s="526"/>
      <c r="AL6" s="526"/>
      <c r="AM6" s="526"/>
      <c r="AN6" s="526"/>
      <c r="AO6" s="526"/>
      <c r="AP6" s="526"/>
      <c r="AQ6" s="124"/>
      <c r="AR6" s="124"/>
      <c r="AS6" s="124"/>
      <c r="AT6" s="124"/>
      <c r="AU6" s="124"/>
      <c r="AV6" s="124"/>
      <c r="AW6" s="124"/>
      <c r="AX6" s="527"/>
    </row>
    <row r="7" spans="1:50" ht="37.5" customHeight="1" x14ac:dyDescent="0.15">
      <c r="A7" s="447" t="s">
        <v>25</v>
      </c>
      <c r="B7" s="448"/>
      <c r="C7" s="448"/>
      <c r="D7" s="448"/>
      <c r="E7" s="448"/>
      <c r="F7" s="448"/>
      <c r="G7" s="449" t="s">
        <v>486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475</v>
      </c>
      <c r="AF7" s="454"/>
      <c r="AG7" s="454"/>
      <c r="AH7" s="454"/>
      <c r="AI7" s="454"/>
      <c r="AJ7" s="454"/>
      <c r="AK7" s="454"/>
      <c r="AL7" s="454"/>
      <c r="AM7" s="454"/>
      <c r="AN7" s="454"/>
      <c r="AO7" s="454"/>
      <c r="AP7" s="454"/>
      <c r="AQ7" s="454"/>
      <c r="AR7" s="454"/>
      <c r="AS7" s="454"/>
      <c r="AT7" s="454"/>
      <c r="AU7" s="454"/>
      <c r="AV7" s="454"/>
      <c r="AW7" s="454"/>
      <c r="AX7" s="455"/>
    </row>
    <row r="8" spans="1:50" ht="44.25" customHeight="1" x14ac:dyDescent="0.15">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52.5" customHeight="1" x14ac:dyDescent="0.15">
      <c r="A9" s="456" t="s">
        <v>26</v>
      </c>
      <c r="B9" s="457"/>
      <c r="C9" s="457"/>
      <c r="D9" s="457"/>
      <c r="E9" s="457"/>
      <c r="F9" s="457"/>
      <c r="G9" s="485" t="s">
        <v>564</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50.25" customHeight="1" x14ac:dyDescent="0.15">
      <c r="A10" s="456" t="s">
        <v>36</v>
      </c>
      <c r="B10" s="457"/>
      <c r="C10" s="457"/>
      <c r="D10" s="457"/>
      <c r="E10" s="457"/>
      <c r="F10" s="457"/>
      <c r="G10" s="485" t="s">
        <v>487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補助、負担、交付</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f>363.45+5.597</f>
        <v>369.04699999999997</v>
      </c>
      <c r="Q13" s="72"/>
      <c r="R13" s="72"/>
      <c r="S13" s="72"/>
      <c r="T13" s="72"/>
      <c r="U13" s="72"/>
      <c r="V13" s="73"/>
      <c r="W13" s="71">
        <f>327.2+5.772</f>
        <v>332.97199999999998</v>
      </c>
      <c r="X13" s="72"/>
      <c r="Y13" s="72"/>
      <c r="Z13" s="72"/>
      <c r="AA13" s="72"/>
      <c r="AB13" s="72"/>
      <c r="AC13" s="73"/>
      <c r="AD13" s="71">
        <f>336.55+6.006</f>
        <v>342.55600000000004</v>
      </c>
      <c r="AE13" s="72"/>
      <c r="AF13" s="72"/>
      <c r="AG13" s="72"/>
      <c r="AH13" s="72"/>
      <c r="AI13" s="72"/>
      <c r="AJ13" s="73"/>
      <c r="AK13" s="71">
        <f>346.55+4.783</f>
        <v>351.33300000000003</v>
      </c>
      <c r="AL13" s="72"/>
      <c r="AM13" s="72"/>
      <c r="AN13" s="72"/>
      <c r="AO13" s="72"/>
      <c r="AP13" s="72"/>
      <c r="AQ13" s="73"/>
      <c r="AR13" s="663">
        <f>354.528+2.226+2.124</f>
        <v>358.87800000000004</v>
      </c>
      <c r="AS13" s="664"/>
      <c r="AT13" s="664"/>
      <c r="AU13" s="664"/>
      <c r="AV13" s="664"/>
      <c r="AW13" s="664"/>
      <c r="AX13" s="665"/>
    </row>
    <row r="14" spans="1:50" ht="21" customHeight="1" x14ac:dyDescent="0.15">
      <c r="A14" s="462"/>
      <c r="B14" s="463"/>
      <c r="C14" s="463"/>
      <c r="D14" s="463"/>
      <c r="E14" s="463"/>
      <c r="F14" s="464"/>
      <c r="G14" s="475"/>
      <c r="H14" s="476"/>
      <c r="I14" s="342" t="s">
        <v>9</v>
      </c>
      <c r="J14" s="470"/>
      <c r="K14" s="470"/>
      <c r="L14" s="470"/>
      <c r="M14" s="470"/>
      <c r="N14" s="470"/>
      <c r="O14" s="471"/>
      <c r="P14" s="71">
        <v>488.46300000000002</v>
      </c>
      <c r="Q14" s="72"/>
      <c r="R14" s="72"/>
      <c r="S14" s="72"/>
      <c r="T14" s="72"/>
      <c r="U14" s="72"/>
      <c r="V14" s="73"/>
      <c r="W14" s="71">
        <v>970.71699999999998</v>
      </c>
      <c r="X14" s="72"/>
      <c r="Y14" s="72"/>
      <c r="Z14" s="72"/>
      <c r="AA14" s="72"/>
      <c r="AB14" s="72"/>
      <c r="AC14" s="73"/>
      <c r="AD14" s="71">
        <v>675.33699999999999</v>
      </c>
      <c r="AE14" s="72"/>
      <c r="AF14" s="72"/>
      <c r="AG14" s="72"/>
      <c r="AH14" s="72"/>
      <c r="AI14" s="72"/>
      <c r="AJ14" s="73"/>
      <c r="AK14" s="71"/>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2" t="s">
        <v>62</v>
      </c>
      <c r="J15" s="343"/>
      <c r="K15" s="343"/>
      <c r="L15" s="343"/>
      <c r="M15" s="343"/>
      <c r="N15" s="343"/>
      <c r="O15" s="344"/>
      <c r="P15" s="71">
        <v>1113.8530000000001</v>
      </c>
      <c r="Q15" s="72"/>
      <c r="R15" s="72"/>
      <c r="S15" s="72"/>
      <c r="T15" s="72"/>
      <c r="U15" s="72"/>
      <c r="V15" s="73"/>
      <c r="W15" s="71">
        <v>118.69199999999999</v>
      </c>
      <c r="X15" s="72"/>
      <c r="Y15" s="72"/>
      <c r="Z15" s="72"/>
      <c r="AA15" s="72"/>
      <c r="AB15" s="72"/>
      <c r="AC15" s="73"/>
      <c r="AD15" s="71">
        <v>492.57</v>
      </c>
      <c r="AE15" s="72"/>
      <c r="AF15" s="72"/>
      <c r="AG15" s="72"/>
      <c r="AH15" s="72"/>
      <c r="AI15" s="72"/>
      <c r="AJ15" s="73"/>
      <c r="AK15" s="71">
        <v>500.15300000000002</v>
      </c>
      <c r="AL15" s="72"/>
      <c r="AM15" s="72"/>
      <c r="AN15" s="72"/>
      <c r="AO15" s="72"/>
      <c r="AP15" s="72"/>
      <c r="AQ15" s="73"/>
      <c r="AR15" s="71"/>
      <c r="AS15" s="72"/>
      <c r="AT15" s="72"/>
      <c r="AU15" s="72"/>
      <c r="AV15" s="72"/>
      <c r="AW15" s="72"/>
      <c r="AX15" s="660"/>
    </row>
    <row r="16" spans="1:50" ht="21" customHeight="1" x14ac:dyDescent="0.15">
      <c r="A16" s="462"/>
      <c r="B16" s="463"/>
      <c r="C16" s="463"/>
      <c r="D16" s="463"/>
      <c r="E16" s="463"/>
      <c r="F16" s="464"/>
      <c r="G16" s="475"/>
      <c r="H16" s="476"/>
      <c r="I16" s="342" t="s">
        <v>63</v>
      </c>
      <c r="J16" s="343"/>
      <c r="K16" s="343"/>
      <c r="L16" s="343"/>
      <c r="M16" s="343"/>
      <c r="N16" s="343"/>
      <c r="O16" s="344"/>
      <c r="P16" s="71">
        <v>-118.69199999999999</v>
      </c>
      <c r="Q16" s="72"/>
      <c r="R16" s="72"/>
      <c r="S16" s="72"/>
      <c r="T16" s="72"/>
      <c r="U16" s="72"/>
      <c r="V16" s="73"/>
      <c r="W16" s="71">
        <v>-492.57</v>
      </c>
      <c r="X16" s="72"/>
      <c r="Y16" s="72"/>
      <c r="Z16" s="72"/>
      <c r="AA16" s="72"/>
      <c r="AB16" s="72"/>
      <c r="AC16" s="73"/>
      <c r="AD16" s="71">
        <v>-500.15300000000002</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1852.671</v>
      </c>
      <c r="Q18" s="316"/>
      <c r="R18" s="316"/>
      <c r="S18" s="316"/>
      <c r="T18" s="316"/>
      <c r="U18" s="316"/>
      <c r="V18" s="317"/>
      <c r="W18" s="315">
        <f>SUM(W13:AC17)</f>
        <v>929.81099999999992</v>
      </c>
      <c r="X18" s="316"/>
      <c r="Y18" s="316"/>
      <c r="Z18" s="316"/>
      <c r="AA18" s="316"/>
      <c r="AB18" s="316"/>
      <c r="AC18" s="317"/>
      <c r="AD18" s="315">
        <f t="shared" ref="AD18" si="0">SUM(AD13:AJ17)</f>
        <v>1010.31</v>
      </c>
      <c r="AE18" s="316"/>
      <c r="AF18" s="316"/>
      <c r="AG18" s="316"/>
      <c r="AH18" s="316"/>
      <c r="AI18" s="316"/>
      <c r="AJ18" s="317"/>
      <c r="AK18" s="315">
        <f t="shared" ref="AK18" si="1">SUM(AK13:AQ17)</f>
        <v>851.4860000000001</v>
      </c>
      <c r="AL18" s="316"/>
      <c r="AM18" s="316"/>
      <c r="AN18" s="316"/>
      <c r="AO18" s="316"/>
      <c r="AP18" s="316"/>
      <c r="AQ18" s="317"/>
      <c r="AR18" s="315">
        <f t="shared" ref="AR18" si="2">SUM(AR13:AX17)</f>
        <v>358.87800000000004</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f>1483.331+4.197</f>
        <v>1487.5279999999998</v>
      </c>
      <c r="Q19" s="72"/>
      <c r="R19" s="72"/>
      <c r="S19" s="72"/>
      <c r="T19" s="72"/>
      <c r="U19" s="72"/>
      <c r="V19" s="73"/>
      <c r="W19" s="71">
        <f>874.947+1.586</f>
        <v>876.53300000000002</v>
      </c>
      <c r="X19" s="72"/>
      <c r="Y19" s="72"/>
      <c r="Z19" s="72"/>
      <c r="AA19" s="72"/>
      <c r="AB19" s="72"/>
      <c r="AC19" s="73"/>
      <c r="AD19" s="71">
        <f>929.074+0.981+2.006</f>
        <v>932.06099999999992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0.80290996080793609</v>
      </c>
      <c r="Q20" s="320"/>
      <c r="R20" s="320"/>
      <c r="S20" s="320"/>
      <c r="T20" s="320"/>
      <c r="U20" s="320"/>
      <c r="V20" s="320"/>
      <c r="W20" s="320">
        <f>IF(W18=0, "-", W19/W18)</f>
        <v>0.94270018315550164</v>
      </c>
      <c r="X20" s="320"/>
      <c r="Y20" s="320"/>
      <c r="Z20" s="320"/>
      <c r="AA20" s="320"/>
      <c r="AB20" s="320"/>
      <c r="AC20" s="320"/>
      <c r="AD20" s="320">
        <f>IF(AD18=0, "-", AD19/AD18)</f>
        <v>0.92254951450544875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57.75" customHeight="1" x14ac:dyDescent="0.15">
      <c r="A23" s="216"/>
      <c r="B23" s="214"/>
      <c r="C23" s="214"/>
      <c r="D23" s="214"/>
      <c r="E23" s="214"/>
      <c r="F23" s="215"/>
      <c r="G23" s="321" t="s">
        <v>571</v>
      </c>
      <c r="H23" s="288"/>
      <c r="I23" s="288"/>
      <c r="J23" s="288"/>
      <c r="K23" s="288"/>
      <c r="L23" s="288"/>
      <c r="M23" s="288"/>
      <c r="N23" s="288"/>
      <c r="O23" s="289"/>
      <c r="P23" s="254" t="s">
        <v>568</v>
      </c>
      <c r="Q23" s="195"/>
      <c r="R23" s="195"/>
      <c r="S23" s="195"/>
      <c r="T23" s="195"/>
      <c r="U23" s="195"/>
      <c r="V23" s="195"/>
      <c r="W23" s="195"/>
      <c r="X23" s="196"/>
      <c r="Y23" s="293" t="s">
        <v>14</v>
      </c>
      <c r="Z23" s="294"/>
      <c r="AA23" s="295"/>
      <c r="AB23" s="656" t="s">
        <v>570</v>
      </c>
      <c r="AC23" s="296"/>
      <c r="AD23" s="296"/>
      <c r="AE23" s="93">
        <v>176</v>
      </c>
      <c r="AF23" s="94"/>
      <c r="AG23" s="94"/>
      <c r="AH23" s="94"/>
      <c r="AI23" s="95"/>
      <c r="AJ23" s="93">
        <v>115</v>
      </c>
      <c r="AK23" s="94"/>
      <c r="AL23" s="94"/>
      <c r="AM23" s="94"/>
      <c r="AN23" s="95"/>
      <c r="AO23" s="93">
        <v>148</v>
      </c>
      <c r="AP23" s="94"/>
      <c r="AQ23" s="94"/>
      <c r="AR23" s="94"/>
      <c r="AS23" s="95"/>
      <c r="AT23" s="226"/>
      <c r="AU23" s="226"/>
      <c r="AV23" s="226"/>
      <c r="AW23" s="226"/>
      <c r="AX23" s="227"/>
    </row>
    <row r="24" spans="1:50" ht="57.7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569</v>
      </c>
      <c r="AC24" s="286"/>
      <c r="AD24" s="286"/>
      <c r="AE24" s="93">
        <v>176</v>
      </c>
      <c r="AF24" s="94"/>
      <c r="AG24" s="94"/>
      <c r="AH24" s="94"/>
      <c r="AI24" s="95"/>
      <c r="AJ24" s="93">
        <v>115</v>
      </c>
      <c r="AK24" s="94"/>
      <c r="AL24" s="94"/>
      <c r="AM24" s="94"/>
      <c r="AN24" s="95"/>
      <c r="AO24" s="93">
        <v>148</v>
      </c>
      <c r="AP24" s="94"/>
      <c r="AQ24" s="94"/>
      <c r="AR24" s="94"/>
      <c r="AS24" s="95"/>
      <c r="AT24" s="93" t="s">
        <v>579</v>
      </c>
      <c r="AU24" s="94"/>
      <c r="AV24" s="94"/>
      <c r="AW24" s="94"/>
      <c r="AX24" s="96"/>
    </row>
    <row r="25" spans="1:50" ht="57.75" customHeight="1" x14ac:dyDescent="0.15">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364</v>
      </c>
      <c r="AC25" s="264"/>
      <c r="AD25" s="264"/>
      <c r="AE25" s="93">
        <f>AE23/AE24*100</f>
        <v>100</v>
      </c>
      <c r="AF25" s="94"/>
      <c r="AG25" s="94"/>
      <c r="AH25" s="94"/>
      <c r="AI25" s="95"/>
      <c r="AJ25" s="93">
        <f>AJ23/AJ24*100</f>
        <v>100</v>
      </c>
      <c r="AK25" s="94"/>
      <c r="AL25" s="94"/>
      <c r="AM25" s="94"/>
      <c r="AN25" s="95"/>
      <c r="AO25" s="93">
        <f>AO23/AO24*100</f>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4" t="s">
        <v>320</v>
      </c>
      <c r="B47" s="681"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6"/>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368"/>
      <c r="AC55" s="225"/>
      <c r="AD55" s="225"/>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580</v>
      </c>
      <c r="H68" s="195"/>
      <c r="I68" s="195"/>
      <c r="J68" s="195"/>
      <c r="K68" s="195"/>
      <c r="L68" s="195"/>
      <c r="M68" s="195"/>
      <c r="N68" s="195"/>
      <c r="O68" s="195"/>
      <c r="P68" s="195"/>
      <c r="Q68" s="195"/>
      <c r="R68" s="195"/>
      <c r="S68" s="195"/>
      <c r="T68" s="195"/>
      <c r="U68" s="195"/>
      <c r="V68" s="195"/>
      <c r="W68" s="195"/>
      <c r="X68" s="196"/>
      <c r="Y68" s="332" t="s">
        <v>66</v>
      </c>
      <c r="Z68" s="333"/>
      <c r="AA68" s="334"/>
      <c r="AB68" s="202" t="s">
        <v>483</v>
      </c>
      <c r="AC68" s="203"/>
      <c r="AD68" s="204"/>
      <c r="AE68" s="93">
        <v>176</v>
      </c>
      <c r="AF68" s="94"/>
      <c r="AG68" s="94"/>
      <c r="AH68" s="94"/>
      <c r="AI68" s="95"/>
      <c r="AJ68" s="93">
        <v>113</v>
      </c>
      <c r="AK68" s="94"/>
      <c r="AL68" s="94"/>
      <c r="AM68" s="94"/>
      <c r="AN68" s="95"/>
      <c r="AO68" s="93">
        <v>122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t="s">
        <v>565</v>
      </c>
      <c r="AF69" s="94"/>
      <c r="AG69" s="94"/>
      <c r="AH69" s="94"/>
      <c r="AI69" s="95"/>
      <c r="AJ69" s="93" t="s">
        <v>565</v>
      </c>
      <c r="AK69" s="94"/>
      <c r="AL69" s="94"/>
      <c r="AM69" s="94"/>
      <c r="AN69" s="95"/>
      <c r="AO69" s="93" t="s">
        <v>565</v>
      </c>
      <c r="AP69" s="94"/>
      <c r="AQ69" s="94"/>
      <c r="AR69" s="94"/>
      <c r="AS69" s="95"/>
      <c r="AT69" s="93">
        <v>28</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572</v>
      </c>
      <c r="H83" s="144"/>
      <c r="I83" s="144"/>
      <c r="J83" s="144"/>
      <c r="K83" s="144"/>
      <c r="L83" s="144"/>
      <c r="M83" s="144"/>
      <c r="N83" s="144"/>
      <c r="O83" s="144"/>
      <c r="P83" s="144"/>
      <c r="Q83" s="144"/>
      <c r="R83" s="144"/>
      <c r="S83" s="144"/>
      <c r="T83" s="144"/>
      <c r="U83" s="144"/>
      <c r="V83" s="144"/>
      <c r="W83" s="144"/>
      <c r="X83" s="144"/>
      <c r="Y83" s="146" t="s">
        <v>17</v>
      </c>
      <c r="Z83" s="147"/>
      <c r="AA83" s="148"/>
      <c r="AB83" s="181" t="s">
        <v>573</v>
      </c>
      <c r="AC83" s="150"/>
      <c r="AD83" s="151"/>
      <c r="AE83" s="152">
        <v>5.7</v>
      </c>
      <c r="AF83" s="153"/>
      <c r="AG83" s="153"/>
      <c r="AH83" s="153"/>
      <c r="AI83" s="153"/>
      <c r="AJ83" s="152">
        <v>10.8</v>
      </c>
      <c r="AK83" s="153"/>
      <c r="AL83" s="153"/>
      <c r="AM83" s="153"/>
      <c r="AN83" s="153"/>
      <c r="AO83" s="152">
        <v>6.3</v>
      </c>
      <c r="AP83" s="153"/>
      <c r="AQ83" s="153"/>
      <c r="AR83" s="153"/>
      <c r="AS83" s="153"/>
      <c r="AT83" s="93" t="s">
        <v>578</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574</v>
      </c>
      <c r="AC84" s="158"/>
      <c r="AD84" s="159"/>
      <c r="AE84" s="157" t="s">
        <v>575</v>
      </c>
      <c r="AF84" s="158"/>
      <c r="AG84" s="158"/>
      <c r="AH84" s="158"/>
      <c r="AI84" s="159"/>
      <c r="AJ84" s="157" t="s">
        <v>576</v>
      </c>
      <c r="AK84" s="158"/>
      <c r="AL84" s="158"/>
      <c r="AM84" s="158"/>
      <c r="AN84" s="159"/>
      <c r="AO84" s="157" t="s">
        <v>577</v>
      </c>
      <c r="AP84" s="158"/>
      <c r="AQ84" s="158"/>
      <c r="AR84" s="158"/>
      <c r="AS84" s="159"/>
      <c r="AT84" s="157" t="s">
        <v>578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8.5" customHeight="1" x14ac:dyDescent="0.15">
      <c r="A98" s="377"/>
      <c r="B98" s="378"/>
      <c r="C98" s="412" t="s">
        <v>478</v>
      </c>
      <c r="D98" s="413"/>
      <c r="E98" s="413"/>
      <c r="F98" s="413"/>
      <c r="G98" s="413"/>
      <c r="H98" s="413"/>
      <c r="I98" s="413"/>
      <c r="J98" s="413"/>
      <c r="K98" s="414"/>
      <c r="L98" s="71">
        <v>24</v>
      </c>
      <c r="M98" s="72"/>
      <c r="N98" s="72"/>
      <c r="O98" s="72"/>
      <c r="P98" s="72"/>
      <c r="Q98" s="73"/>
      <c r="R98" s="71">
        <v>28</v>
      </c>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8.5" customHeight="1" x14ac:dyDescent="0.15">
      <c r="A99" s="377"/>
      <c r="B99" s="378"/>
      <c r="C99" s="161" t="s">
        <v>479</v>
      </c>
      <c r="D99" s="162"/>
      <c r="E99" s="162"/>
      <c r="F99" s="162"/>
      <c r="G99" s="162"/>
      <c r="H99" s="162"/>
      <c r="I99" s="162"/>
      <c r="J99" s="162"/>
      <c r="K99" s="163"/>
      <c r="L99" s="71">
        <v>322</v>
      </c>
      <c r="M99" s="72"/>
      <c r="N99" s="72"/>
      <c r="O99" s="72"/>
      <c r="P99" s="72"/>
      <c r="Q99" s="73"/>
      <c r="R99" s="71">
        <v>327</v>
      </c>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8.5" customHeight="1" x14ac:dyDescent="0.15">
      <c r="A100" s="377"/>
      <c r="B100" s="378"/>
      <c r="C100" s="161" t="s">
        <v>484</v>
      </c>
      <c r="D100" s="162"/>
      <c r="E100" s="162"/>
      <c r="F100" s="162"/>
      <c r="G100" s="162"/>
      <c r="H100" s="162"/>
      <c r="I100" s="162"/>
      <c r="J100" s="162"/>
      <c r="K100" s="163"/>
      <c r="L100" s="71">
        <v>2</v>
      </c>
      <c r="M100" s="72"/>
      <c r="N100" s="72"/>
      <c r="O100" s="72"/>
      <c r="P100" s="72"/>
      <c r="Q100" s="73"/>
      <c r="R100" s="71">
        <v>2</v>
      </c>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7"/>
      <c r="B101" s="378"/>
      <c r="C101" s="161" t="s">
        <v>485</v>
      </c>
      <c r="D101" s="162"/>
      <c r="E101" s="162"/>
      <c r="F101" s="162"/>
      <c r="G101" s="162"/>
      <c r="H101" s="162"/>
      <c r="I101" s="162"/>
      <c r="J101" s="162"/>
      <c r="K101" s="163"/>
      <c r="L101" s="71">
        <v>2</v>
      </c>
      <c r="M101" s="72"/>
      <c r="N101" s="72"/>
      <c r="O101" s="72"/>
      <c r="P101" s="72"/>
      <c r="Q101" s="73"/>
      <c r="R101" s="71">
        <v>2</v>
      </c>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350</v>
      </c>
      <c r="M104" s="373"/>
      <c r="N104" s="373"/>
      <c r="O104" s="373"/>
      <c r="P104" s="373"/>
      <c r="Q104" s="374"/>
      <c r="R104" s="372">
        <f>SUM(R98:W103)</f>
        <v>359</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474</v>
      </c>
      <c r="AE108" s="603"/>
      <c r="AF108" s="603"/>
      <c r="AG108" s="599" t="s">
        <v>548</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303" t="s">
        <v>549</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474</v>
      </c>
      <c r="AE110" s="584"/>
      <c r="AF110" s="584"/>
      <c r="AG110" s="529" t="s">
        <v>550</v>
      </c>
      <c r="AH110" s="197"/>
      <c r="AI110" s="197"/>
      <c r="AJ110" s="197"/>
      <c r="AK110" s="197"/>
      <c r="AL110" s="197"/>
      <c r="AM110" s="197"/>
      <c r="AN110" s="197"/>
      <c r="AO110" s="197"/>
      <c r="AP110" s="197"/>
      <c r="AQ110" s="197"/>
      <c r="AR110" s="197"/>
      <c r="AS110" s="197"/>
      <c r="AT110" s="197"/>
      <c r="AU110" s="197"/>
      <c r="AV110" s="197"/>
      <c r="AW110" s="197"/>
      <c r="AX110" s="530"/>
    </row>
    <row r="111" spans="1:50" ht="28.5"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474</v>
      </c>
      <c r="AE111" s="437"/>
      <c r="AF111" s="437"/>
      <c r="AG111" s="300" t="s">
        <v>551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474</v>
      </c>
      <c r="AE112" s="441"/>
      <c r="AF112" s="441"/>
      <c r="AG112" s="303" t="s">
        <v>552</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480</v>
      </c>
      <c r="AE113" s="441"/>
      <c r="AF113" s="441"/>
      <c r="AG113" s="303" t="s">
        <v>553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474</v>
      </c>
      <c r="AE114" s="441"/>
      <c r="AF114" s="441"/>
      <c r="AG114" s="303" t="s">
        <v>554</v>
      </c>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303" t="s">
        <v>555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480</v>
      </c>
      <c r="AE116" s="632"/>
      <c r="AF116" s="632"/>
      <c r="AG116" s="365" t="s">
        <v>556</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474</v>
      </c>
      <c r="AE117" s="584"/>
      <c r="AF117" s="593"/>
      <c r="AG117" s="597" t="s">
        <v>557</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474</v>
      </c>
      <c r="AE118" s="437"/>
      <c r="AF118" s="636"/>
      <c r="AG118" s="300" t="s">
        <v>558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474</v>
      </c>
      <c r="AE119" s="605"/>
      <c r="AF119" s="605"/>
      <c r="AG119" s="303" t="s">
        <v>559</v>
      </c>
      <c r="AH119" s="304"/>
      <c r="AI119" s="304"/>
      <c r="AJ119" s="304"/>
      <c r="AK119" s="304"/>
      <c r="AL119" s="304"/>
      <c r="AM119" s="304"/>
      <c r="AN119" s="304"/>
      <c r="AO119" s="304"/>
      <c r="AP119" s="304"/>
      <c r="AQ119" s="304"/>
      <c r="AR119" s="304"/>
      <c r="AS119" s="304"/>
      <c r="AT119" s="304"/>
      <c r="AU119" s="304"/>
      <c r="AV119" s="304"/>
      <c r="AW119" s="304"/>
      <c r="AX119" s="305"/>
    </row>
    <row r="120" spans="1:64" ht="30"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480</v>
      </c>
      <c r="AE120" s="441"/>
      <c r="AF120" s="441"/>
      <c r="AG120" s="303" t="s">
        <v>567</v>
      </c>
      <c r="AH120" s="304"/>
      <c r="AI120" s="304"/>
      <c r="AJ120" s="304"/>
      <c r="AK120" s="304"/>
      <c r="AL120" s="304"/>
      <c r="AM120" s="304"/>
      <c r="AN120" s="304"/>
      <c r="AO120" s="304"/>
      <c r="AP120" s="304"/>
      <c r="AQ120" s="304"/>
      <c r="AR120" s="304"/>
      <c r="AS120" s="304"/>
      <c r="AT120" s="304"/>
      <c r="AU120" s="304"/>
      <c r="AV120" s="304"/>
      <c r="AW120" s="304"/>
      <c r="AX120" s="305"/>
    </row>
    <row r="121" spans="1:64" ht="25.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474</v>
      </c>
      <c r="AE121" s="441"/>
      <c r="AF121" s="441"/>
      <c r="AG121" s="529" t="s">
        <v>560</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474</v>
      </c>
      <c r="AE122" s="437"/>
      <c r="AF122" s="437"/>
      <c r="AG122" s="575" t="s">
        <v>561</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t="s">
        <v>482</v>
      </c>
      <c r="D124" s="638"/>
      <c r="E124" s="638"/>
      <c r="F124" s="638"/>
      <c r="G124" s="638"/>
      <c r="H124" s="638"/>
      <c r="I124" s="638"/>
      <c r="J124" s="638"/>
      <c r="K124" s="638"/>
      <c r="L124" s="638"/>
      <c r="M124" s="638"/>
      <c r="N124" s="638"/>
      <c r="O124" s="639"/>
      <c r="P124" s="646"/>
      <c r="Q124" s="646"/>
      <c r="R124" s="646"/>
      <c r="S124" s="647"/>
      <c r="T124" s="629" t="s">
        <v>481</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562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563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0" t="s">
        <v>581</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307</v>
      </c>
      <c r="B131" s="546"/>
      <c r="C131" s="546"/>
      <c r="D131" s="546"/>
      <c r="E131" s="547"/>
      <c r="F131" s="564" t="s">
        <v>582</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583</v>
      </c>
      <c r="B133" s="431"/>
      <c r="C133" s="431"/>
      <c r="D133" s="431"/>
      <c r="E133" s="432"/>
      <c r="F133" s="567" t="s">
        <v>584</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6" t="s">
        <v>566</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382</v>
      </c>
      <c r="H137" s="418"/>
      <c r="I137" s="418"/>
      <c r="J137" s="418"/>
      <c r="K137" s="418"/>
      <c r="L137" s="418"/>
      <c r="M137" s="418"/>
      <c r="N137" s="418"/>
      <c r="O137" s="418"/>
      <c r="P137" s="419"/>
      <c r="Q137" s="404" t="s">
        <v>225</v>
      </c>
      <c r="R137" s="404"/>
      <c r="S137" s="404"/>
      <c r="T137" s="404"/>
      <c r="U137" s="404"/>
      <c r="V137" s="404"/>
      <c r="W137" s="417">
        <v>38</v>
      </c>
      <c r="X137" s="418"/>
      <c r="Y137" s="418"/>
      <c r="Z137" s="418"/>
      <c r="AA137" s="418"/>
      <c r="AB137" s="418"/>
      <c r="AC137" s="418"/>
      <c r="AD137" s="418"/>
      <c r="AE137" s="418"/>
      <c r="AF137" s="419"/>
      <c r="AG137" s="404" t="s">
        <v>226</v>
      </c>
      <c r="AH137" s="404"/>
      <c r="AI137" s="404"/>
      <c r="AJ137" s="404"/>
      <c r="AK137" s="404"/>
      <c r="AL137" s="404"/>
      <c r="AM137" s="400">
        <v>35</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103</v>
      </c>
      <c r="H138" s="421"/>
      <c r="I138" s="421"/>
      <c r="J138" s="421"/>
      <c r="K138" s="421"/>
      <c r="L138" s="421"/>
      <c r="M138" s="421"/>
      <c r="N138" s="421"/>
      <c r="O138" s="421"/>
      <c r="P138" s="422"/>
      <c r="Q138" s="406" t="s">
        <v>228</v>
      </c>
      <c r="R138" s="406"/>
      <c r="S138" s="406"/>
      <c r="T138" s="406"/>
      <c r="U138" s="406"/>
      <c r="V138" s="406"/>
      <c r="W138" s="420">
        <v>106</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4" t="s">
        <v>34</v>
      </c>
      <c r="B178" s="535"/>
      <c r="C178" s="535"/>
      <c r="D178" s="535"/>
      <c r="E178" s="535"/>
      <c r="F178" s="536"/>
      <c r="G178" s="387" t="s">
        <v>532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7"/>
      <c r="C180" s="537"/>
      <c r="D180" s="537"/>
      <c r="E180" s="537"/>
      <c r="F180" s="538"/>
      <c r="G180" s="97" t="s">
        <v>530</v>
      </c>
      <c r="H180" s="98"/>
      <c r="I180" s="98"/>
      <c r="J180" s="98"/>
      <c r="K180" s="99"/>
      <c r="L180" s="100" t="s">
        <v>531</v>
      </c>
      <c r="M180" s="101"/>
      <c r="N180" s="101"/>
      <c r="O180" s="101"/>
      <c r="P180" s="101"/>
      <c r="Q180" s="101"/>
      <c r="R180" s="101"/>
      <c r="S180" s="101"/>
      <c r="T180" s="101"/>
      <c r="U180" s="101"/>
      <c r="V180" s="101"/>
      <c r="W180" s="101"/>
      <c r="X180" s="102"/>
      <c r="Y180" s="103">
        <v>82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82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7"/>
      <c r="C191" s="537"/>
      <c r="D191" s="537"/>
      <c r="E191" s="537"/>
      <c r="F191" s="538"/>
      <c r="G191" s="387" t="s">
        <v>533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7"/>
      <c r="C193" s="537"/>
      <c r="D193" s="537"/>
      <c r="E193" s="537"/>
      <c r="F193" s="538"/>
      <c r="G193" s="97" t="s">
        <v>530</v>
      </c>
      <c r="H193" s="98"/>
      <c r="I193" s="98"/>
      <c r="J193" s="98"/>
      <c r="K193" s="99"/>
      <c r="L193" s="100" t="s">
        <v>534</v>
      </c>
      <c r="M193" s="101"/>
      <c r="N193" s="101"/>
      <c r="O193" s="101"/>
      <c r="P193" s="101"/>
      <c r="Q193" s="101"/>
      <c r="R193" s="101"/>
      <c r="S193" s="101"/>
      <c r="T193" s="101"/>
      <c r="U193" s="101"/>
      <c r="V193" s="101"/>
      <c r="W193" s="101"/>
      <c r="X193" s="102"/>
      <c r="Y193" s="103">
        <v>13</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13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7"/>
      <c r="C204" s="537"/>
      <c r="D204" s="537"/>
      <c r="E204" s="537"/>
      <c r="F204" s="538"/>
      <c r="G204" s="387" t="s">
        <v>546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7"/>
      <c r="C206" s="537"/>
      <c r="D206" s="537"/>
      <c r="E206" s="537"/>
      <c r="F206" s="538"/>
      <c r="G206" s="97" t="s">
        <v>547</v>
      </c>
      <c r="H206" s="98"/>
      <c r="I206" s="98"/>
      <c r="J206" s="98"/>
      <c r="K206" s="99"/>
      <c r="L206" s="100" t="s">
        <v>544</v>
      </c>
      <c r="M206" s="101"/>
      <c r="N206" s="101"/>
      <c r="O206" s="101"/>
      <c r="P206" s="101"/>
      <c r="Q206" s="101"/>
      <c r="R206" s="101"/>
      <c r="S206" s="101"/>
      <c r="T206" s="101"/>
      <c r="U206" s="101"/>
      <c r="V206" s="101"/>
      <c r="W206" s="101"/>
      <c r="X206" s="102"/>
      <c r="Y206" s="103">
        <v>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7"/>
      <c r="C217" s="537"/>
      <c r="D217" s="537"/>
      <c r="E217" s="537"/>
      <c r="F217" s="538"/>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488</v>
      </c>
      <c r="D236" s="113"/>
      <c r="E236" s="113"/>
      <c r="F236" s="113"/>
      <c r="G236" s="113"/>
      <c r="H236" s="113"/>
      <c r="I236" s="113"/>
      <c r="J236" s="113"/>
      <c r="K236" s="113"/>
      <c r="L236" s="113"/>
      <c r="M236" s="117" t="s">
        <v>498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82</v>
      </c>
      <c r="AL236" s="115"/>
      <c r="AM236" s="115"/>
      <c r="AN236" s="115"/>
      <c r="AO236" s="115"/>
      <c r="AP236" s="116"/>
      <c r="AQ236" s="117" t="s">
        <v>508</v>
      </c>
      <c r="AR236" s="113"/>
      <c r="AS236" s="113"/>
      <c r="AT236" s="113"/>
      <c r="AU236" s="114" t="s">
        <v>508</v>
      </c>
      <c r="AV236" s="115"/>
      <c r="AW236" s="115"/>
      <c r="AX236" s="116"/>
    </row>
    <row r="237" spans="1:50" ht="24" customHeight="1" x14ac:dyDescent="0.15">
      <c r="A237" s="112">
        <v>2</v>
      </c>
      <c r="B237" s="112">
        <v>1</v>
      </c>
      <c r="C237" s="117" t="s">
        <v>489</v>
      </c>
      <c r="D237" s="113"/>
      <c r="E237" s="113"/>
      <c r="F237" s="113"/>
      <c r="G237" s="113"/>
      <c r="H237" s="113"/>
      <c r="I237" s="113"/>
      <c r="J237" s="113"/>
      <c r="K237" s="113"/>
      <c r="L237" s="113"/>
      <c r="M237" s="117" t="s">
        <v>499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57</v>
      </c>
      <c r="AL237" s="115"/>
      <c r="AM237" s="115"/>
      <c r="AN237" s="115"/>
      <c r="AO237" s="115"/>
      <c r="AP237" s="116"/>
      <c r="AQ237" s="117" t="s">
        <v>508</v>
      </c>
      <c r="AR237" s="113"/>
      <c r="AS237" s="113"/>
      <c r="AT237" s="113"/>
      <c r="AU237" s="114" t="s">
        <v>508</v>
      </c>
      <c r="AV237" s="115"/>
      <c r="AW237" s="115"/>
      <c r="AX237" s="116"/>
    </row>
    <row r="238" spans="1:50" ht="24" customHeight="1" x14ac:dyDescent="0.15">
      <c r="A238" s="112">
        <v>3</v>
      </c>
      <c r="B238" s="112">
        <v>1</v>
      </c>
      <c r="C238" s="117" t="s">
        <v>490</v>
      </c>
      <c r="D238" s="113"/>
      <c r="E238" s="113"/>
      <c r="F238" s="113"/>
      <c r="G238" s="113"/>
      <c r="H238" s="113"/>
      <c r="I238" s="113"/>
      <c r="J238" s="113"/>
      <c r="K238" s="113"/>
      <c r="L238" s="113"/>
      <c r="M238" s="123" t="s">
        <v>500</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52</v>
      </c>
      <c r="AL238" s="115"/>
      <c r="AM238" s="115"/>
      <c r="AN238" s="115"/>
      <c r="AO238" s="115"/>
      <c r="AP238" s="116"/>
      <c r="AQ238" s="117" t="s">
        <v>508</v>
      </c>
      <c r="AR238" s="113"/>
      <c r="AS238" s="113"/>
      <c r="AT238" s="113"/>
      <c r="AU238" s="114" t="s">
        <v>508</v>
      </c>
      <c r="AV238" s="115"/>
      <c r="AW238" s="115"/>
      <c r="AX238" s="116"/>
    </row>
    <row r="239" spans="1:50" ht="24" customHeight="1" x14ac:dyDescent="0.15">
      <c r="A239" s="112">
        <v>4</v>
      </c>
      <c r="B239" s="112">
        <v>1</v>
      </c>
      <c r="C239" s="117" t="s">
        <v>491</v>
      </c>
      <c r="D239" s="113"/>
      <c r="E239" s="113"/>
      <c r="F239" s="113"/>
      <c r="G239" s="113"/>
      <c r="H239" s="113"/>
      <c r="I239" s="113"/>
      <c r="J239" s="113"/>
      <c r="K239" s="113"/>
      <c r="L239" s="113"/>
      <c r="M239" s="117" t="s">
        <v>501</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49</v>
      </c>
      <c r="AL239" s="115"/>
      <c r="AM239" s="115"/>
      <c r="AN239" s="115"/>
      <c r="AO239" s="115"/>
      <c r="AP239" s="116"/>
      <c r="AQ239" s="117" t="s">
        <v>508</v>
      </c>
      <c r="AR239" s="113"/>
      <c r="AS239" s="113"/>
      <c r="AT239" s="113"/>
      <c r="AU239" s="114" t="s">
        <v>508</v>
      </c>
      <c r="AV239" s="115"/>
      <c r="AW239" s="115"/>
      <c r="AX239" s="116"/>
    </row>
    <row r="240" spans="1:50" ht="24" customHeight="1" x14ac:dyDescent="0.15">
      <c r="A240" s="112">
        <v>5</v>
      </c>
      <c r="B240" s="112">
        <v>1</v>
      </c>
      <c r="C240" s="117" t="s">
        <v>492</v>
      </c>
      <c r="D240" s="113"/>
      <c r="E240" s="113"/>
      <c r="F240" s="113"/>
      <c r="G240" s="113"/>
      <c r="H240" s="113"/>
      <c r="I240" s="113"/>
      <c r="J240" s="113"/>
      <c r="K240" s="113"/>
      <c r="L240" s="113"/>
      <c r="M240" s="117" t="s">
        <v>502</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35</v>
      </c>
      <c r="AL240" s="115"/>
      <c r="AM240" s="115"/>
      <c r="AN240" s="115"/>
      <c r="AO240" s="115"/>
      <c r="AP240" s="116"/>
      <c r="AQ240" s="117" t="s">
        <v>508</v>
      </c>
      <c r="AR240" s="113"/>
      <c r="AS240" s="113"/>
      <c r="AT240" s="113"/>
      <c r="AU240" s="114" t="s">
        <v>509</v>
      </c>
      <c r="AV240" s="115"/>
      <c r="AW240" s="115"/>
      <c r="AX240" s="116"/>
    </row>
    <row r="241" spans="1:50" ht="24" customHeight="1" x14ac:dyDescent="0.15">
      <c r="A241" s="112">
        <v>6</v>
      </c>
      <c r="B241" s="112">
        <v>1</v>
      </c>
      <c r="C241" s="117" t="s">
        <v>493</v>
      </c>
      <c r="D241" s="113"/>
      <c r="E241" s="113"/>
      <c r="F241" s="113"/>
      <c r="G241" s="113"/>
      <c r="H241" s="113"/>
      <c r="I241" s="113"/>
      <c r="J241" s="113"/>
      <c r="K241" s="113"/>
      <c r="L241" s="113"/>
      <c r="M241" s="117" t="s">
        <v>504</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34</v>
      </c>
      <c r="AL241" s="115"/>
      <c r="AM241" s="115"/>
      <c r="AN241" s="115"/>
      <c r="AO241" s="115"/>
      <c r="AP241" s="116"/>
      <c r="AQ241" s="117" t="s">
        <v>508</v>
      </c>
      <c r="AR241" s="113"/>
      <c r="AS241" s="113"/>
      <c r="AT241" s="113"/>
      <c r="AU241" s="114" t="s">
        <v>508</v>
      </c>
      <c r="AV241" s="115"/>
      <c r="AW241" s="115"/>
      <c r="AX241" s="116"/>
    </row>
    <row r="242" spans="1:50" ht="24" customHeight="1" x14ac:dyDescent="0.15">
      <c r="A242" s="112">
        <v>7</v>
      </c>
      <c r="B242" s="112">
        <v>1</v>
      </c>
      <c r="C242" s="117" t="s">
        <v>494</v>
      </c>
      <c r="D242" s="113"/>
      <c r="E242" s="113"/>
      <c r="F242" s="113"/>
      <c r="G242" s="113"/>
      <c r="H242" s="113"/>
      <c r="I242" s="113"/>
      <c r="J242" s="113"/>
      <c r="K242" s="113"/>
      <c r="L242" s="113"/>
      <c r="M242" s="117" t="s">
        <v>503</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34</v>
      </c>
      <c r="AL242" s="115"/>
      <c r="AM242" s="115"/>
      <c r="AN242" s="115"/>
      <c r="AO242" s="115"/>
      <c r="AP242" s="116"/>
      <c r="AQ242" s="117" t="s">
        <v>509</v>
      </c>
      <c r="AR242" s="113"/>
      <c r="AS242" s="113"/>
      <c r="AT242" s="113"/>
      <c r="AU242" s="114" t="s">
        <v>509</v>
      </c>
      <c r="AV242" s="115"/>
      <c r="AW242" s="115"/>
      <c r="AX242" s="116"/>
    </row>
    <row r="243" spans="1:50" ht="24" customHeight="1" x14ac:dyDescent="0.15">
      <c r="A243" s="112">
        <v>8</v>
      </c>
      <c r="B243" s="112">
        <v>1</v>
      </c>
      <c r="C243" s="117" t="s">
        <v>495</v>
      </c>
      <c r="D243" s="113"/>
      <c r="E243" s="113"/>
      <c r="F243" s="113"/>
      <c r="G243" s="113"/>
      <c r="H243" s="113"/>
      <c r="I243" s="113"/>
      <c r="J243" s="113"/>
      <c r="K243" s="113"/>
      <c r="L243" s="113"/>
      <c r="M243" s="117" t="s">
        <v>505</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33</v>
      </c>
      <c r="AL243" s="115"/>
      <c r="AM243" s="115"/>
      <c r="AN243" s="115"/>
      <c r="AO243" s="115"/>
      <c r="AP243" s="116"/>
      <c r="AQ243" s="117" t="s">
        <v>508</v>
      </c>
      <c r="AR243" s="113"/>
      <c r="AS243" s="113"/>
      <c r="AT243" s="113"/>
      <c r="AU243" s="114" t="s">
        <v>509</v>
      </c>
      <c r="AV243" s="115"/>
      <c r="AW243" s="115"/>
      <c r="AX243" s="116"/>
    </row>
    <row r="244" spans="1:50" ht="24" customHeight="1" x14ac:dyDescent="0.15">
      <c r="A244" s="112">
        <v>9</v>
      </c>
      <c r="B244" s="112">
        <v>1</v>
      </c>
      <c r="C244" s="117" t="s">
        <v>496</v>
      </c>
      <c r="D244" s="113"/>
      <c r="E244" s="113"/>
      <c r="F244" s="113"/>
      <c r="G244" s="113"/>
      <c r="H244" s="113"/>
      <c r="I244" s="113"/>
      <c r="J244" s="113"/>
      <c r="K244" s="113"/>
      <c r="L244" s="113"/>
      <c r="M244" s="117" t="s">
        <v>506</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32</v>
      </c>
      <c r="AL244" s="115"/>
      <c r="AM244" s="115"/>
      <c r="AN244" s="115"/>
      <c r="AO244" s="115"/>
      <c r="AP244" s="116"/>
      <c r="AQ244" s="117" t="s">
        <v>508</v>
      </c>
      <c r="AR244" s="113"/>
      <c r="AS244" s="113"/>
      <c r="AT244" s="113"/>
      <c r="AU244" s="114" t="s">
        <v>508</v>
      </c>
      <c r="AV244" s="115"/>
      <c r="AW244" s="115"/>
      <c r="AX244" s="116"/>
    </row>
    <row r="245" spans="1:50" ht="24" customHeight="1" x14ac:dyDescent="0.15">
      <c r="A245" s="112">
        <v>10</v>
      </c>
      <c r="B245" s="112">
        <v>1</v>
      </c>
      <c r="C245" s="117" t="s">
        <v>497</v>
      </c>
      <c r="D245" s="113"/>
      <c r="E245" s="113"/>
      <c r="F245" s="113"/>
      <c r="G245" s="113"/>
      <c r="H245" s="113"/>
      <c r="I245" s="113"/>
      <c r="J245" s="113"/>
      <c r="K245" s="113"/>
      <c r="L245" s="113"/>
      <c r="M245" s="117" t="s">
        <v>507</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29</v>
      </c>
      <c r="AL245" s="115"/>
      <c r="AM245" s="115"/>
      <c r="AN245" s="115"/>
      <c r="AO245" s="115"/>
      <c r="AP245" s="116"/>
      <c r="AQ245" s="117" t="s">
        <v>508</v>
      </c>
      <c r="AR245" s="113"/>
      <c r="AS245" s="113"/>
      <c r="AT245" s="113"/>
      <c r="AU245" s="114" t="s">
        <v>508</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510</v>
      </c>
      <c r="D269" s="113"/>
      <c r="E269" s="113"/>
      <c r="F269" s="113"/>
      <c r="G269" s="113"/>
      <c r="H269" s="113"/>
      <c r="I269" s="113"/>
      <c r="J269" s="113"/>
      <c r="K269" s="113"/>
      <c r="L269" s="113"/>
      <c r="M269" s="117" t="s">
        <v>518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13</v>
      </c>
      <c r="AL269" s="115"/>
      <c r="AM269" s="115"/>
      <c r="AN269" s="115"/>
      <c r="AO269" s="115"/>
      <c r="AP269" s="116"/>
      <c r="AQ269" s="117" t="s">
        <v>528</v>
      </c>
      <c r="AR269" s="113"/>
      <c r="AS269" s="113"/>
      <c r="AT269" s="113"/>
      <c r="AU269" s="114" t="s">
        <v>528</v>
      </c>
      <c r="AV269" s="115"/>
      <c r="AW269" s="115"/>
      <c r="AX269" s="116"/>
    </row>
    <row r="270" spans="1:50" ht="24" customHeight="1" x14ac:dyDescent="0.15">
      <c r="A270" s="112">
        <v>2</v>
      </c>
      <c r="B270" s="112">
        <v>1</v>
      </c>
      <c r="C270" s="113" t="s">
        <v>511</v>
      </c>
      <c r="D270" s="113"/>
      <c r="E270" s="113"/>
      <c r="F270" s="113"/>
      <c r="G270" s="113"/>
      <c r="H270" s="113"/>
      <c r="I270" s="113"/>
      <c r="J270" s="113"/>
      <c r="K270" s="113"/>
      <c r="L270" s="113"/>
      <c r="M270" s="113" t="s">
        <v>519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8</v>
      </c>
      <c r="AL270" s="115"/>
      <c r="AM270" s="115"/>
      <c r="AN270" s="115"/>
      <c r="AO270" s="115"/>
      <c r="AP270" s="116"/>
      <c r="AQ270" s="117" t="s">
        <v>528</v>
      </c>
      <c r="AR270" s="113"/>
      <c r="AS270" s="113"/>
      <c r="AT270" s="113"/>
      <c r="AU270" s="114" t="s">
        <v>528</v>
      </c>
      <c r="AV270" s="115"/>
      <c r="AW270" s="115"/>
      <c r="AX270" s="116"/>
    </row>
    <row r="271" spans="1:50" ht="24" customHeight="1" x14ac:dyDescent="0.15">
      <c r="A271" s="112">
        <v>3</v>
      </c>
      <c r="B271" s="112">
        <v>1</v>
      </c>
      <c r="C271" s="113" t="s">
        <v>512</v>
      </c>
      <c r="D271" s="113"/>
      <c r="E271" s="113"/>
      <c r="F271" s="113"/>
      <c r="G271" s="113"/>
      <c r="H271" s="113"/>
      <c r="I271" s="113"/>
      <c r="J271" s="113"/>
      <c r="K271" s="113"/>
      <c r="L271" s="113"/>
      <c r="M271" s="113" t="s">
        <v>520</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8</v>
      </c>
      <c r="AL271" s="115"/>
      <c r="AM271" s="115"/>
      <c r="AN271" s="115"/>
      <c r="AO271" s="115"/>
      <c r="AP271" s="116"/>
      <c r="AQ271" s="117" t="s">
        <v>528</v>
      </c>
      <c r="AR271" s="113"/>
      <c r="AS271" s="113"/>
      <c r="AT271" s="113"/>
      <c r="AU271" s="114" t="s">
        <v>528</v>
      </c>
      <c r="AV271" s="115"/>
      <c r="AW271" s="115"/>
      <c r="AX271" s="116"/>
    </row>
    <row r="272" spans="1:50" ht="24" customHeight="1" x14ac:dyDescent="0.15">
      <c r="A272" s="112">
        <v>4</v>
      </c>
      <c r="B272" s="112">
        <v>1</v>
      </c>
      <c r="C272" s="113" t="s">
        <v>513</v>
      </c>
      <c r="D272" s="113"/>
      <c r="E272" s="113"/>
      <c r="F272" s="113"/>
      <c r="G272" s="113"/>
      <c r="H272" s="113"/>
      <c r="I272" s="113"/>
      <c r="J272" s="113"/>
      <c r="K272" s="113"/>
      <c r="L272" s="113"/>
      <c r="M272" s="113" t="s">
        <v>521</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6</v>
      </c>
      <c r="AL272" s="115"/>
      <c r="AM272" s="115"/>
      <c r="AN272" s="115"/>
      <c r="AO272" s="115"/>
      <c r="AP272" s="116"/>
      <c r="AQ272" s="117" t="s">
        <v>528</v>
      </c>
      <c r="AR272" s="113"/>
      <c r="AS272" s="113"/>
      <c r="AT272" s="113"/>
      <c r="AU272" s="114" t="s">
        <v>528</v>
      </c>
      <c r="AV272" s="115"/>
      <c r="AW272" s="115"/>
      <c r="AX272" s="116"/>
    </row>
    <row r="273" spans="1:50" ht="24" customHeight="1" x14ac:dyDescent="0.15">
      <c r="A273" s="112">
        <v>5</v>
      </c>
      <c r="B273" s="112">
        <v>1</v>
      </c>
      <c r="C273" s="113" t="s">
        <v>514</v>
      </c>
      <c r="D273" s="113"/>
      <c r="E273" s="113"/>
      <c r="F273" s="113"/>
      <c r="G273" s="113"/>
      <c r="H273" s="113"/>
      <c r="I273" s="113"/>
      <c r="J273" s="113"/>
      <c r="K273" s="113"/>
      <c r="L273" s="113"/>
      <c r="M273" s="113" t="s">
        <v>522</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5</v>
      </c>
      <c r="AL273" s="115"/>
      <c r="AM273" s="115"/>
      <c r="AN273" s="115"/>
      <c r="AO273" s="115"/>
      <c r="AP273" s="116"/>
      <c r="AQ273" s="117" t="s">
        <v>529</v>
      </c>
      <c r="AR273" s="113"/>
      <c r="AS273" s="113"/>
      <c r="AT273" s="113"/>
      <c r="AU273" s="114" t="s">
        <v>528</v>
      </c>
      <c r="AV273" s="115"/>
      <c r="AW273" s="115"/>
      <c r="AX273" s="116"/>
    </row>
    <row r="274" spans="1:50" ht="24" customHeight="1" x14ac:dyDescent="0.15">
      <c r="A274" s="112">
        <v>6</v>
      </c>
      <c r="B274" s="112">
        <v>1</v>
      </c>
      <c r="C274" s="113" t="s">
        <v>515</v>
      </c>
      <c r="D274" s="113"/>
      <c r="E274" s="113"/>
      <c r="F274" s="113"/>
      <c r="G274" s="113"/>
      <c r="H274" s="113"/>
      <c r="I274" s="113"/>
      <c r="J274" s="113"/>
      <c r="K274" s="113"/>
      <c r="L274" s="113"/>
      <c r="M274" s="113" t="s">
        <v>523</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4</v>
      </c>
      <c r="AL274" s="115"/>
      <c r="AM274" s="115"/>
      <c r="AN274" s="115"/>
      <c r="AO274" s="115"/>
      <c r="AP274" s="116"/>
      <c r="AQ274" s="117" t="s">
        <v>529</v>
      </c>
      <c r="AR274" s="113"/>
      <c r="AS274" s="113"/>
      <c r="AT274" s="113"/>
      <c r="AU274" s="114" t="s">
        <v>528</v>
      </c>
      <c r="AV274" s="115"/>
      <c r="AW274" s="115"/>
      <c r="AX274" s="116"/>
    </row>
    <row r="275" spans="1:50" ht="24" customHeight="1" x14ac:dyDescent="0.15">
      <c r="A275" s="112">
        <v>7</v>
      </c>
      <c r="B275" s="112">
        <v>1</v>
      </c>
      <c r="C275" s="113" t="s">
        <v>516</v>
      </c>
      <c r="D275" s="113"/>
      <c r="E275" s="113"/>
      <c r="F275" s="113"/>
      <c r="G275" s="113"/>
      <c r="H275" s="113"/>
      <c r="I275" s="113"/>
      <c r="J275" s="113"/>
      <c r="K275" s="113"/>
      <c r="L275" s="113"/>
      <c r="M275" s="113" t="s">
        <v>524</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4</v>
      </c>
      <c r="AL275" s="115"/>
      <c r="AM275" s="115"/>
      <c r="AN275" s="115"/>
      <c r="AO275" s="115"/>
      <c r="AP275" s="116"/>
      <c r="AQ275" s="117" t="s">
        <v>528</v>
      </c>
      <c r="AR275" s="113"/>
      <c r="AS275" s="113"/>
      <c r="AT275" s="113"/>
      <c r="AU275" s="114" t="s">
        <v>528</v>
      </c>
      <c r="AV275" s="115"/>
      <c r="AW275" s="115"/>
      <c r="AX275" s="116"/>
    </row>
    <row r="276" spans="1:50" ht="24" customHeight="1" x14ac:dyDescent="0.15">
      <c r="A276" s="112">
        <v>8</v>
      </c>
      <c r="B276" s="112">
        <v>1</v>
      </c>
      <c r="C276" s="113" t="s">
        <v>512</v>
      </c>
      <c r="D276" s="113"/>
      <c r="E276" s="113"/>
      <c r="F276" s="113"/>
      <c r="G276" s="113"/>
      <c r="H276" s="113"/>
      <c r="I276" s="113"/>
      <c r="J276" s="113"/>
      <c r="K276" s="113"/>
      <c r="L276" s="113"/>
      <c r="M276" s="113" t="s">
        <v>525</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4</v>
      </c>
      <c r="AL276" s="115"/>
      <c r="AM276" s="115"/>
      <c r="AN276" s="115"/>
      <c r="AO276" s="115"/>
      <c r="AP276" s="116"/>
      <c r="AQ276" s="117" t="s">
        <v>528</v>
      </c>
      <c r="AR276" s="113"/>
      <c r="AS276" s="113"/>
      <c r="AT276" s="113"/>
      <c r="AU276" s="114" t="s">
        <v>528</v>
      </c>
      <c r="AV276" s="115"/>
      <c r="AW276" s="115"/>
      <c r="AX276" s="116"/>
    </row>
    <row r="277" spans="1:50" ht="24" customHeight="1" x14ac:dyDescent="0.15">
      <c r="A277" s="112">
        <v>9</v>
      </c>
      <c r="B277" s="112">
        <v>1</v>
      </c>
      <c r="C277" s="113" t="s">
        <v>516</v>
      </c>
      <c r="D277" s="113"/>
      <c r="E277" s="113"/>
      <c r="F277" s="113"/>
      <c r="G277" s="113"/>
      <c r="H277" s="113"/>
      <c r="I277" s="113"/>
      <c r="J277" s="113"/>
      <c r="K277" s="113"/>
      <c r="L277" s="113"/>
      <c r="M277" s="113" t="s">
        <v>526</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3</v>
      </c>
      <c r="AL277" s="115"/>
      <c r="AM277" s="115"/>
      <c r="AN277" s="115"/>
      <c r="AO277" s="115"/>
      <c r="AP277" s="116"/>
      <c r="AQ277" s="117" t="s">
        <v>529</v>
      </c>
      <c r="AR277" s="113"/>
      <c r="AS277" s="113"/>
      <c r="AT277" s="113"/>
      <c r="AU277" s="114" t="s">
        <v>528</v>
      </c>
      <c r="AV277" s="115"/>
      <c r="AW277" s="115"/>
      <c r="AX277" s="116"/>
    </row>
    <row r="278" spans="1:50" ht="24" customHeight="1" x14ac:dyDescent="0.15">
      <c r="A278" s="112">
        <v>10</v>
      </c>
      <c r="B278" s="112">
        <v>1</v>
      </c>
      <c r="C278" s="113" t="s">
        <v>517</v>
      </c>
      <c r="D278" s="113"/>
      <c r="E278" s="113"/>
      <c r="F278" s="113"/>
      <c r="G278" s="113"/>
      <c r="H278" s="113"/>
      <c r="I278" s="113"/>
      <c r="J278" s="113"/>
      <c r="K278" s="113"/>
      <c r="L278" s="113"/>
      <c r="M278" s="113" t="s">
        <v>527</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2</v>
      </c>
      <c r="AL278" s="115"/>
      <c r="AM278" s="115"/>
      <c r="AN278" s="115"/>
      <c r="AO278" s="115"/>
      <c r="AP278" s="116"/>
      <c r="AQ278" s="117" t="s">
        <v>529</v>
      </c>
      <c r="AR278" s="113"/>
      <c r="AS278" s="113"/>
      <c r="AT278" s="113"/>
      <c r="AU278" s="114" t="s">
        <v>528</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535</v>
      </c>
      <c r="D302" s="113"/>
      <c r="E302" s="113"/>
      <c r="F302" s="113"/>
      <c r="G302" s="113"/>
      <c r="H302" s="113"/>
      <c r="I302" s="113"/>
      <c r="J302" s="113"/>
      <c r="K302" s="113"/>
      <c r="L302" s="113"/>
      <c r="M302" s="117" t="s">
        <v>544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0.2</v>
      </c>
      <c r="AL302" s="115"/>
      <c r="AM302" s="115"/>
      <c r="AN302" s="115"/>
      <c r="AO302" s="115"/>
      <c r="AP302" s="116"/>
      <c r="AQ302" s="117" t="s">
        <v>528</v>
      </c>
      <c r="AR302" s="113"/>
      <c r="AS302" s="113"/>
      <c r="AT302" s="113"/>
      <c r="AU302" s="114" t="s">
        <v>528</v>
      </c>
      <c r="AV302" s="115"/>
      <c r="AW302" s="115"/>
      <c r="AX302" s="116"/>
    </row>
    <row r="303" spans="1:50" ht="24" customHeight="1" x14ac:dyDescent="0.15">
      <c r="A303" s="112">
        <v>2</v>
      </c>
      <c r="B303" s="112">
        <v>1</v>
      </c>
      <c r="C303" s="117" t="s">
        <v>536</v>
      </c>
      <c r="D303" s="113"/>
      <c r="E303" s="113"/>
      <c r="F303" s="113"/>
      <c r="G303" s="113"/>
      <c r="H303" s="113"/>
      <c r="I303" s="113"/>
      <c r="J303" s="113"/>
      <c r="K303" s="113"/>
      <c r="L303" s="113"/>
      <c r="M303" s="117" t="s">
        <v>544</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0.2</v>
      </c>
      <c r="AL303" s="115"/>
      <c r="AM303" s="115"/>
      <c r="AN303" s="115"/>
      <c r="AO303" s="115"/>
      <c r="AP303" s="116"/>
      <c r="AQ303" s="117" t="s">
        <v>529</v>
      </c>
      <c r="AR303" s="113"/>
      <c r="AS303" s="113"/>
      <c r="AT303" s="113"/>
      <c r="AU303" s="114" t="s">
        <v>528</v>
      </c>
      <c r="AV303" s="115"/>
      <c r="AW303" s="115"/>
      <c r="AX303" s="116"/>
    </row>
    <row r="304" spans="1:50" ht="24" customHeight="1" x14ac:dyDescent="0.15">
      <c r="A304" s="112">
        <v>3</v>
      </c>
      <c r="B304" s="112">
        <v>1</v>
      </c>
      <c r="C304" s="117" t="s">
        <v>537</v>
      </c>
      <c r="D304" s="113"/>
      <c r="E304" s="113"/>
      <c r="F304" s="113"/>
      <c r="G304" s="113"/>
      <c r="H304" s="113"/>
      <c r="I304" s="113"/>
      <c r="J304" s="113"/>
      <c r="K304" s="113"/>
      <c r="L304" s="113"/>
      <c r="M304" s="117" t="s">
        <v>544</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0.1</v>
      </c>
      <c r="AL304" s="115"/>
      <c r="AM304" s="115"/>
      <c r="AN304" s="115"/>
      <c r="AO304" s="115"/>
      <c r="AP304" s="116"/>
      <c r="AQ304" s="117" t="s">
        <v>528</v>
      </c>
      <c r="AR304" s="113"/>
      <c r="AS304" s="113"/>
      <c r="AT304" s="113"/>
      <c r="AU304" s="114" t="s">
        <v>528</v>
      </c>
      <c r="AV304" s="115"/>
      <c r="AW304" s="115"/>
      <c r="AX304" s="116"/>
    </row>
    <row r="305" spans="1:50" ht="24" customHeight="1" x14ac:dyDescent="0.15">
      <c r="A305" s="112">
        <v>4</v>
      </c>
      <c r="B305" s="112">
        <v>1</v>
      </c>
      <c r="C305" s="117" t="s">
        <v>538</v>
      </c>
      <c r="D305" s="113"/>
      <c r="E305" s="113"/>
      <c r="F305" s="113"/>
      <c r="G305" s="113"/>
      <c r="H305" s="113"/>
      <c r="I305" s="113"/>
      <c r="J305" s="113"/>
      <c r="K305" s="113"/>
      <c r="L305" s="113"/>
      <c r="M305" s="117" t="s">
        <v>544</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0.1</v>
      </c>
      <c r="AL305" s="115"/>
      <c r="AM305" s="115"/>
      <c r="AN305" s="115"/>
      <c r="AO305" s="115"/>
      <c r="AP305" s="116"/>
      <c r="AQ305" s="117" t="s">
        <v>529</v>
      </c>
      <c r="AR305" s="113"/>
      <c r="AS305" s="113"/>
      <c r="AT305" s="113"/>
      <c r="AU305" s="114" t="s">
        <v>528</v>
      </c>
      <c r="AV305" s="115"/>
      <c r="AW305" s="115"/>
      <c r="AX305" s="116"/>
    </row>
    <row r="306" spans="1:50" ht="24" customHeight="1" x14ac:dyDescent="0.15">
      <c r="A306" s="112">
        <v>5</v>
      </c>
      <c r="B306" s="112">
        <v>1</v>
      </c>
      <c r="C306" s="117" t="s">
        <v>539</v>
      </c>
      <c r="D306" s="113"/>
      <c r="E306" s="113"/>
      <c r="F306" s="113"/>
      <c r="G306" s="113"/>
      <c r="H306" s="113"/>
      <c r="I306" s="113"/>
      <c r="J306" s="113"/>
      <c r="K306" s="113"/>
      <c r="L306" s="113"/>
      <c r="M306" s="117" t="s">
        <v>544</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0.1</v>
      </c>
      <c r="AL306" s="115"/>
      <c r="AM306" s="115"/>
      <c r="AN306" s="115"/>
      <c r="AO306" s="115"/>
      <c r="AP306" s="116"/>
      <c r="AQ306" s="117" t="s">
        <v>528</v>
      </c>
      <c r="AR306" s="113"/>
      <c r="AS306" s="113"/>
      <c r="AT306" s="113"/>
      <c r="AU306" s="114" t="s">
        <v>529</v>
      </c>
      <c r="AV306" s="115"/>
      <c r="AW306" s="115"/>
      <c r="AX306" s="116"/>
    </row>
    <row r="307" spans="1:50" ht="24" customHeight="1" x14ac:dyDescent="0.15">
      <c r="A307" s="112">
        <v>6</v>
      </c>
      <c r="B307" s="112">
        <v>1</v>
      </c>
      <c r="C307" s="117" t="s">
        <v>540</v>
      </c>
      <c r="D307" s="113"/>
      <c r="E307" s="113"/>
      <c r="F307" s="113"/>
      <c r="G307" s="113"/>
      <c r="H307" s="113"/>
      <c r="I307" s="113"/>
      <c r="J307" s="113"/>
      <c r="K307" s="113"/>
      <c r="L307" s="113"/>
      <c r="M307" s="117" t="s">
        <v>544</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0.1</v>
      </c>
      <c r="AL307" s="115"/>
      <c r="AM307" s="115"/>
      <c r="AN307" s="115"/>
      <c r="AO307" s="115"/>
      <c r="AP307" s="116"/>
      <c r="AQ307" s="117" t="s">
        <v>528</v>
      </c>
      <c r="AR307" s="113"/>
      <c r="AS307" s="113"/>
      <c r="AT307" s="113"/>
      <c r="AU307" s="114" t="s">
        <v>528</v>
      </c>
      <c r="AV307" s="115"/>
      <c r="AW307" s="115"/>
      <c r="AX307" s="116"/>
    </row>
    <row r="308" spans="1:50" ht="24" customHeight="1" x14ac:dyDescent="0.15">
      <c r="A308" s="112">
        <v>7</v>
      </c>
      <c r="B308" s="112">
        <v>1</v>
      </c>
      <c r="C308" s="117" t="s">
        <v>541</v>
      </c>
      <c r="D308" s="113"/>
      <c r="E308" s="113"/>
      <c r="F308" s="113"/>
      <c r="G308" s="113"/>
      <c r="H308" s="113"/>
      <c r="I308" s="113"/>
      <c r="J308" s="113"/>
      <c r="K308" s="113"/>
      <c r="L308" s="113"/>
      <c r="M308" s="117" t="s">
        <v>544</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0.1</v>
      </c>
      <c r="AL308" s="115"/>
      <c r="AM308" s="115"/>
      <c r="AN308" s="115"/>
      <c r="AO308" s="115"/>
      <c r="AP308" s="116"/>
      <c r="AQ308" s="117" t="s">
        <v>545</v>
      </c>
      <c r="AR308" s="113"/>
      <c r="AS308" s="113"/>
      <c r="AT308" s="113"/>
      <c r="AU308" s="114" t="s">
        <v>528</v>
      </c>
      <c r="AV308" s="115"/>
      <c r="AW308" s="115"/>
      <c r="AX308" s="116"/>
    </row>
    <row r="309" spans="1:50" ht="24" customHeight="1" x14ac:dyDescent="0.15">
      <c r="A309" s="112">
        <v>8</v>
      </c>
      <c r="B309" s="112">
        <v>1</v>
      </c>
      <c r="C309" s="117" t="s">
        <v>542</v>
      </c>
      <c r="D309" s="113"/>
      <c r="E309" s="113"/>
      <c r="F309" s="113"/>
      <c r="G309" s="113"/>
      <c r="H309" s="113"/>
      <c r="I309" s="113"/>
      <c r="J309" s="113"/>
      <c r="K309" s="113"/>
      <c r="L309" s="113"/>
      <c r="M309" s="117" t="s">
        <v>544</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0.1</v>
      </c>
      <c r="AL309" s="115"/>
      <c r="AM309" s="115"/>
      <c r="AN309" s="115"/>
      <c r="AO309" s="115"/>
      <c r="AP309" s="116"/>
      <c r="AQ309" s="117" t="s">
        <v>528</v>
      </c>
      <c r="AR309" s="113"/>
      <c r="AS309" s="113"/>
      <c r="AT309" s="113"/>
      <c r="AU309" s="114" t="s">
        <v>528</v>
      </c>
      <c r="AV309" s="115"/>
      <c r="AW309" s="115"/>
      <c r="AX309" s="116"/>
    </row>
    <row r="310" spans="1:50" ht="24" customHeight="1" x14ac:dyDescent="0.15">
      <c r="A310" s="112">
        <v>9</v>
      </c>
      <c r="B310" s="112">
        <v>1</v>
      </c>
      <c r="C310" s="117" t="s">
        <v>543</v>
      </c>
      <c r="D310" s="113"/>
      <c r="E310" s="113"/>
      <c r="F310" s="113"/>
      <c r="G310" s="113"/>
      <c r="H310" s="113"/>
      <c r="I310" s="113"/>
      <c r="J310" s="113"/>
      <c r="K310" s="113"/>
      <c r="L310" s="113"/>
      <c r="M310" s="117" t="s">
        <v>544</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0.1</v>
      </c>
      <c r="AL310" s="115"/>
      <c r="AM310" s="115"/>
      <c r="AN310" s="115"/>
      <c r="AO310" s="115"/>
      <c r="AP310" s="116"/>
      <c r="AQ310" s="117" t="s">
        <v>528</v>
      </c>
      <c r="AR310" s="113"/>
      <c r="AS310" s="113"/>
      <c r="AT310" s="113"/>
      <c r="AU310" s="114" t="s">
        <v>529</v>
      </c>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56:AI56">
    <cfRule type="expression" dxfId="747" priority="1">
      <formula>IF(AND(AE56&gt;=0, RIGHT(TEXT(AE56,"0.#"),1)&lt;&gt;"."),TRUE,FALSE)</formula>
    </cfRule>
    <cfRule type="expression" dxfId="746" priority="2">
      <formula>IF(AND(AE56&gt;=0, RIGHT(TEXT(AE56,"0.#"),1)="."),TRUE,FALSE)</formula>
    </cfRule>
    <cfRule type="expression" dxfId="745" priority="3">
      <formula>IF(AND(AE56&lt;0, RIGHT(TEXT(AE56,"0.#"),1)&lt;&gt;"."),TRUE,FALSE)</formula>
    </cfRule>
    <cfRule type="expression" dxfId="744" priority="4">
      <formula>IF(AND(AE56&lt;0, RIGHT(TEXT(AE56,"0.#"),1)="."),TRUE,FALSE)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5" manualBreakCount="5">
    <brk id="105" max="16383" man="1"/>
    <brk id="138" max="16383" man="1"/>
    <brk id="177" max="50" man="1"/>
    <brk id="230" max="50" man="1"/>
    <brk id="36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t="s">
        <v>474</v>
      </c>
      <c r="R5" s="15" t="str">
        <f t="shared" si="3"/>
        <v>負担</v>
      </c>
      <c r="S5" s="15" t="str">
        <f t="shared" si="4"/>
        <v>補助、負担</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474</v>
      </c>
      <c r="R6" s="15" t="str">
        <f t="shared" si="3"/>
        <v>交付</v>
      </c>
      <c r="S6" s="15" t="str">
        <f t="shared" si="4"/>
        <v>補助、負担、交付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補助、負担、交付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補助、負担、交付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補助、負担、交付</v>
      </c>
      <c r="Q10" s="21"/>
      <c r="T10" s="15"/>
      <c r="W10" s="44" t="s">
        <v>331</v>
      </c>
      <c r="Y10" s="44" t="s">
        <v>110</v>
      </c>
      <c r="Z10" s="42"/>
      <c r="AA10" s="44" t="s">
        <v>111</v>
      </c>
      <c r="AB10" s="43"/>
      <c r="AC10" s="43"/>
      <c r="AD10" s="43"/>
      <c r="AE10" s="43"/>
      <c r="AF10" s="42"/>
    </row>
    <row r="11" spans="1:32" ht="13.5" customHeight="1" x14ac:dyDescent="0.15">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465</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平成27年度行政事業レビュー_公立学校施設災害復旧費</dc:title>
  <dc:creator>文部科学省</dc:creator>
  <cp:lastModifiedBy>文部科学省</cp:lastModifiedBy>
  <cp:lastPrinted>2015-08-18T06:38:55Z</cp:lastPrinted>
  <dcterms:created xsi:type="dcterms:W3CDTF">2012-03-13T00:50:25Z</dcterms:created>
  <dcterms:modified xsi:type="dcterms:W3CDTF">2015-08-27T13:07:20Z</dcterms:modified>
</cp:coreProperties>
</file>