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<sst xmlns="http://schemas.openxmlformats.org/spreadsheetml/2006/main" count="1330" uniqueCount="539">
  <si>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</si>
  <si>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</si>
  <si>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</si>
  <si>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</si>
  <si>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</si>
  <si>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</si>
  <si>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</si>
  <si>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</si>
  <si>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</si>
  <si>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</si>
  <si>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</si>
  <si>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</si>
  <si>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</si>
  <si>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</si>
  <si>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</si>
  <si>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</si>
  <si>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</si>
  <si>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</si>
  <si>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</si>
  <si>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</si>
  <si>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</si>
  <si>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</si>
  <si>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</si>
  <si>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</si>
  <si>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</si>
  <si>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</si>
  <si>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</si>
  <si>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</si>
  <si>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</si>
  <si>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</si>
  <si>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</si>
  <si>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</si>
  <si>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</si>
  <si>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</si>
  <si>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</si>
  <si>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</si>
  <si>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</si>
  <si>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</si>
  <si>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</si>
  <si>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</si>
  <si>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</si>
  <si>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</si>
  <si>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</si>
  <si>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</si>
  <si>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</si>
  <si>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</si>
  <si>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</si>
  <si>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</si>
  <si>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</si>
  <si>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</si>
  <si>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</si>
  <si>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</si>
  <si>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</si>
  <si>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</si>
  <si>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</si>
  <si>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</si>
  <si>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</si>
  <si>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</si>
  <si>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</si>
  <si>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</si>
  <si>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</si>
  <si>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</si>
  <si>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</si>
  <si>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</si>
  <si>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</si>
  <si>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</si>
  <si>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</si>
  <si>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</si>
  <si>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</si>
  <si>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</si>
  <si>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</si>
  <si>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</si>
  <si>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</si>
  <si>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</si>
  <si>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</si>
  <si>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</si>
  <si>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</si>
  <si>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</si>
  <si>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</si>
  <si>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</si>
  <si>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</si>
  <si>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</si>
  <si>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</si>
  <si>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</si>
  <si>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</si>
  <si>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</si>
  <si>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</si>
  <si>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</si>
  <si>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</si>
  <si>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</si>
  <si>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</si>
  <si>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</si>
  <si>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</si>
  <si>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</si>
  <si>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</si>
  <si>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</si>
  <si>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</si>
  <si>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</si>
  <si>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</si>
  <si>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</si>
  <si>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</si>
  <si>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</si>
  <si>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</si>
  <si>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</si>
  <si>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</si>
  <si>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</si>
  <si>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</si>
  <si>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</si>
  <si>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</si>
  <si>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</si>
  <si>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</si>
  <si>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</si>
  <si>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</si>
  <si>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</si>
  <si>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</si>
  <si>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</si>
  <si>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</si>
  <si>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</si>
  <si>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</si>
  <si>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</si>
  <si>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</si>
  <si>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</si>
  <si>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</si>
  <si>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</si>
  <si>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</si>
  <si>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</si>
  <si>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</si>
  <si>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</si>
  <si>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</si>
  <si>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</si>
  <si>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</si>
  <si>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</si>
  <si>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</si>
  <si>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</si>
  <si>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</si>
  <si>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</si>
  <si>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</si>
  <si>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</si>
  <si>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</si>
  <si>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</si>
  <si>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</si>
  <si>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</si>
  <si>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</si>
  <si>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</si>
  <si>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</si>
  <si>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</si>
  <si>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</si>
  <si>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</si>
  <si>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</si>
  <si>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</si>
  <si>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</si>
  <si>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</si>
  <si>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</si>
  <si>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</si>
  <si>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</si>
  <si>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</si>
  <si>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</si>
  <si>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</si>
  <si>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</si>
  <si>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</si>
  <si>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</si>
  <si>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</si>
  <si>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</si>
  <si>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</si>
  <si>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</si>
  <si>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</si>
  <si>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</si>
  <si>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</si>
  <si>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</si>
  <si>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</si>
  <si>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</si>
  <si>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</si>
  <si>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</si>
  <si>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</si>
  <si>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</si>
  <si>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</si>
  <si>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</si>
  <si>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</si>
  <si>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</si>
  <si>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</si>
  <si>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</si>
  <si>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</si>
  <si>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</si>
  <si>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</si>
  <si>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</si>
  <si>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</si>
  <si>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</si>
  <si>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</si>
  <si>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</si>
  <si>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</si>
  <si>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</si>
  <si>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</si>
  <si>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</si>
  <si>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</si>
  <si>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</si>
  <si>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</si>
  <si>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</si>
  <si>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</si>
  <si>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</si>
  <si>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</si>
  <si>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</si>
  <si>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</si>
  <si>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</si>
  <si>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</si>
  <si>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</si>
  <si>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</si>
  <si>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</si>
  <si>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</si>
  <si>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</si>
  <si>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</si>
  <si>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</si>
  <si>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</si>
  <si>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</si>
  <si>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</si>
  <si>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</si>
  <si>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</si>
  <si>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</si>
  <si>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</si>
  <si>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</si>
  <si>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</si>
  <si>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</si>
  <si>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</si>
  <si>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</si>
  <si>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</si>
  <si>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</si>
  <si>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</si>
  <si>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</si>
  <si>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</si>
  <si>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</si>
  <si>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</si>
  <si>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</si>
  <si>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</si>
  <si>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</si>
  <si>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</si>
  <si>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</si>
  <si>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</si>
  <si>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</si>
  <si>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</si>
  <si>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</si>
  <si>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</si>
  <si>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</si>
  <si>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</si>
  <si>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</si>
  <si>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</si>
  <si>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</si>
  <si>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</si>
  <si>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</si>
  <si>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</si>
  <si>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</si>
  <si>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</si>
  <si>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</si>
  <si>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</si>
  <si>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</si>
  <si>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</si>
  <si>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</si>
  <si>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</si>
  <si>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</si>
  <si>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</si>
  <si>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</si>
  <si>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</si>
  <si>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</si>
  <si>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</si>
  <si>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</si>
  <si>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</si>
  <si>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</si>
  <si>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</si>
  <si>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</si>
  <si>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</si>
  <si>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</si>
  <si>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</si>
  <si>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</si>
  <si>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</si>
  <si>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</si>
  <si>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</si>
  <si>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</si>
  <si>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</si>
  <si>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</si>
  <si>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</si>
  <si>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</si>
  <si>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</si>
  <si>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</si>
  <si>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</si>
  <si>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</si>
  <si>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</si>
  <si>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</si>
  <si>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</si>
  <si>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</si>
  <si>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</si>
  <si>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</si>
  <si>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</si>
  <si>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</si>
  <si>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</si>
  <si>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</si>
  <si>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</si>
  <si>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</si>
  <si>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</si>
  <si>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</si>
  <si>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</si>
  <si>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</si>
  <si>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</si>
  <si>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</si>
  <si>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</si>
  <si>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</si>
  <si>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</si>
  <si>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</si>
  <si>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</si>
  <si>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</si>
  <si>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</si>
  <si>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</si>
  <si>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</si>
  <si>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</si>
  <si>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</si>
  <si>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</si>
  <si>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</si>
  <si>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</si>
  <si>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</si>
  <si>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</si>
  <si>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</si>
  <si>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</si>
  <si>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</si>
  <si>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</si>
  <si>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</si>
  <si>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</si>
  <si>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</si>
  <si>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</si>
  <si>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</si>
  <si>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</si>
  <si>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</si>
  <si>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</si>
  <si>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</si>
  <si>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</si>
  <si>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</si>
  <si>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</si>
  <si>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</si>
  <si>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</si>
  <si>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</si>
  <si>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</si>
  <si>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</si>
  <si>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</si>
  <si>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</si>
  <si>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</si>
  <si>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</si>
  <si>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</si>
  <si>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</si>
  <si>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</si>
  <si>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</si>
  <si>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</si>
  <si>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</si>
  <si>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</si>
  <si>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</si>
  <si>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</si>
  <si>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</si>
  <si>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</si>
  <si>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</si>
  <si>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</si>
  <si>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</si>
  <si>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</si>
  <si>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</si>
  <si>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</si>
  <si>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</si>
  <si>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</si>
  <si>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</si>
  <si>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</si>
  <si>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</si>
  <si>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</si>
  <si>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</si>
  <si>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</si>
  <si>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</si>
  <si>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</si>
  <si>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</si>
  <si>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</si>
  <si>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</si>
  <si>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</si>
  <si>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</si>
  <si>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</si>
  <si>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</si>
  <si>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</si>
  <si>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</si>
  <si>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</si>
  <si>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</si>
  <si>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</si>
  <si>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</si>
  <si>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</si>
  <si>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</si>
  <si>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</si>
  <si>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</si>
  <si>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</si>
  <si>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</si>
  <si>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</si>
  <si>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</si>
  <si>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</si>
  <si>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</si>
  <si>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</si>
  <si>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</si>
  <si>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</si>
  <si>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</si>
  <si>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</si>
  <si>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</si>
  <si>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</si>
  <si>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</si>
  <si>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</si>
  <si>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</si>
  <si>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</si>
  <si>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</si>
  <si>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</si>
  <si>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</si>
  <si>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</si>
  <si>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</si>
  <si>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</si>
  <si>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</si>
  <si>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</si>
  <si>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</si>
  <si>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</si>
  <si>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</si>
  <si>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</si>
  <si>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</si>
  <si>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</si>
  <si>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</si>
  <si>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</si>
  <si>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</si>
  <si>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</si>
  <si>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</si>
  <si>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</si>
  <si>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</si>
  <si>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</si>
  <si>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</si>
  <si>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</si>
  <si>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</si>
  <si>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</si>
  <si>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</si>
  <si>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</si>
  <si>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</si>
  <si>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</si>
  <si>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</si>
  <si>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</si>
  <si>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</si>
  <si>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</si>
  <si>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</si>
  <si>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</si>
  <si>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</si>
  <si>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</si>
  <si>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</si>
  <si>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</si>
  <si>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</si>
  <si>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</si>
  <si>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</si>
  <si>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</si>
  <si>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</si>
  <si>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</si>
  <si>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</si>
  <si>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</si>
  <si>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</si>
  <si>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</si>
  <si>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</si>
  <si>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</si>
  <si>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</si>
  <si>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</si>
  <si>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</si>
  <si>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</si>
  <si>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</si>
  <si>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</si>
  <si>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</si>
  <si>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</si>
  <si>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</si>
  <si>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</si>
  <si>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</si>
  <si>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</si>
  <si>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児童生徒の心と体を守るための啓発教材の作成</t>
    <rPh sb="0" eb="2">
      <t>ジドウ</t>
    </rPh>
    <rPh sb="2" eb="4">
      <t>セイト</t>
    </rPh>
    <rPh sb="5" eb="6">
      <t>ココロ</t>
    </rPh>
    <rPh sb="7" eb="8">
      <t>カラダ</t>
    </rPh>
    <rPh sb="9" eb="10">
      <t>マモ</t>
    </rPh>
    <rPh sb="14" eb="16">
      <t>ケイハツ</t>
    </rPh>
    <rPh sb="16" eb="18">
      <t>キョウザイ</t>
    </rPh>
    <rPh sb="19" eb="21">
      <t>サクセイ</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</si>
  <si>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</si>
  <si>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</si>
  <si>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</si>
  <si>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t>
  </si>
  <si>
    <t xml:space="preserve"> 2 確かな学力の向上、豊かな心と健やかな体の育成と信頼される学校づくり
2-4 健やかな体の育成及び学校安全の推進</t>
    <phoneticPr fontId="5"/>
  </si>
  <si>
    <t>-</t>
    <phoneticPr fontId="5"/>
  </si>
  <si>
    <t>-</t>
    <phoneticPr fontId="5"/>
  </si>
  <si>
    <t>　児童生徒が、自らの心と体を守ることができるよう、喫煙、飲酒、薬物乱用や性感染症などの問題について、総合的に解説する啓発教材を作成し、すべての小学校5年生、中学1年生、高校1年生に配布する。</t>
    <phoneticPr fontId="5"/>
  </si>
  <si>
    <t>-</t>
    <phoneticPr fontId="5"/>
  </si>
  <si>
    <t>％</t>
    <phoneticPr fontId="5"/>
  </si>
  <si>
    <t>啓発教材の作成・配布</t>
    <rPh sb="0" eb="2">
      <t>ケイハツ</t>
    </rPh>
    <rPh sb="2" eb="4">
      <t>キョウザイ</t>
    </rPh>
    <rPh sb="5" eb="7">
      <t>サクセイ</t>
    </rPh>
    <rPh sb="8" eb="10">
      <t>ハイフ</t>
    </rPh>
    <phoneticPr fontId="5"/>
  </si>
  <si>
    <t>部</t>
    <rPh sb="0" eb="1">
      <t>ブ</t>
    </rPh>
    <phoneticPr fontId="5"/>
  </si>
  <si>
    <t>啓発教材作成経費／総部数　　　　　　　　　　　　　　</t>
    <rPh sb="0" eb="2">
      <t>ケイハツ</t>
    </rPh>
    <rPh sb="2" eb="4">
      <t>キョウザイ</t>
    </rPh>
    <rPh sb="4" eb="6">
      <t>サクセイ</t>
    </rPh>
    <rPh sb="6" eb="8">
      <t>ケイヒ</t>
    </rPh>
    <rPh sb="9" eb="12">
      <t>ソウブスウ</t>
    </rPh>
    <phoneticPr fontId="5"/>
  </si>
  <si>
    <t>円</t>
    <rPh sb="0" eb="1">
      <t>エン</t>
    </rPh>
    <phoneticPr fontId="5"/>
  </si>
  <si>
    <t>円/部</t>
    <rPh sb="0" eb="1">
      <t>エン</t>
    </rPh>
    <rPh sb="2" eb="3">
      <t>ブ</t>
    </rPh>
    <phoneticPr fontId="5"/>
  </si>
  <si>
    <t>66,512,947/4,114,300</t>
    <phoneticPr fontId="5"/>
  </si>
  <si>
    <t>80,607,129/4,066,400</t>
    <phoneticPr fontId="5"/>
  </si>
  <si>
    <t>44,242,082/2,710,687</t>
    <phoneticPr fontId="5"/>
  </si>
  <si>
    <t>69,751,000/4,066,400</t>
    <phoneticPr fontId="5"/>
  </si>
  <si>
    <t>諸謝金</t>
    <rPh sb="0" eb="1">
      <t>ショ</t>
    </rPh>
    <rPh sb="1" eb="3">
      <t>シャキン</t>
    </rPh>
    <phoneticPr fontId="5"/>
  </si>
  <si>
    <t>委員等旅費</t>
    <rPh sb="0" eb="3">
      <t>イイントウ</t>
    </rPh>
    <rPh sb="3" eb="5">
      <t>リョヒ</t>
    </rPh>
    <phoneticPr fontId="5"/>
  </si>
  <si>
    <t>教職員研修費</t>
    <rPh sb="0" eb="3">
      <t>キョウショクイン</t>
    </rPh>
    <rPh sb="3" eb="6">
      <t>ケンシュウヒ</t>
    </rPh>
    <phoneticPr fontId="5"/>
  </si>
  <si>
    <t>A.文唱堂印刷（株）</t>
    <rPh sb="2" eb="3">
      <t>ブン</t>
    </rPh>
    <rPh sb="3" eb="4">
      <t>トナ</t>
    </rPh>
    <rPh sb="4" eb="5">
      <t>ドウ</t>
    </rPh>
    <rPh sb="5" eb="7">
      <t>インサツ</t>
    </rPh>
    <rPh sb="8" eb="9">
      <t>カブ</t>
    </rPh>
    <phoneticPr fontId="5"/>
  </si>
  <si>
    <t>印刷製本費</t>
    <rPh sb="0" eb="2">
      <t>インサツ</t>
    </rPh>
    <rPh sb="2" eb="4">
      <t>セイホン</t>
    </rPh>
    <rPh sb="4" eb="5">
      <t>ヒ</t>
    </rPh>
    <phoneticPr fontId="5"/>
  </si>
  <si>
    <t>小学生用啓発教材印刷</t>
    <rPh sb="0" eb="3">
      <t>ショウガクセイ</t>
    </rPh>
    <rPh sb="3" eb="4">
      <t>ヨウ</t>
    </rPh>
    <rPh sb="4" eb="6">
      <t>ケイハツ</t>
    </rPh>
    <rPh sb="6" eb="8">
      <t>キョウザイ</t>
    </rPh>
    <rPh sb="8" eb="10">
      <t>インサツ</t>
    </rPh>
    <phoneticPr fontId="5"/>
  </si>
  <si>
    <t>B.（株）ペア</t>
    <rPh sb="3" eb="4">
      <t>カブ</t>
    </rPh>
    <phoneticPr fontId="5"/>
  </si>
  <si>
    <t>通信運搬費</t>
    <rPh sb="0" eb="2">
      <t>ツウシン</t>
    </rPh>
    <rPh sb="2" eb="5">
      <t>ウンパンヒ</t>
    </rPh>
    <phoneticPr fontId="5"/>
  </si>
  <si>
    <t>小学生用啓発教材梱包発送</t>
    <rPh sb="0" eb="4">
      <t>ショウガクセイヨウ</t>
    </rPh>
    <rPh sb="4" eb="6">
      <t>ケイハツ</t>
    </rPh>
    <rPh sb="6" eb="8">
      <t>キョウザイ</t>
    </rPh>
    <rPh sb="8" eb="10">
      <t>コンポウ</t>
    </rPh>
    <rPh sb="10" eb="12">
      <t>ハッソウ</t>
    </rPh>
    <phoneticPr fontId="5"/>
  </si>
  <si>
    <t>C.（株）ナカバヤシ</t>
    <rPh sb="3" eb="4">
      <t>カブ</t>
    </rPh>
    <phoneticPr fontId="5"/>
  </si>
  <si>
    <t>中学生用啓発教材印刷</t>
    <rPh sb="0" eb="4">
      <t>チュウガクセイヨウ</t>
    </rPh>
    <rPh sb="4" eb="6">
      <t>ケイハツ</t>
    </rPh>
    <rPh sb="6" eb="8">
      <t>キョウザイ</t>
    </rPh>
    <rPh sb="8" eb="10">
      <t>インサツ</t>
    </rPh>
    <phoneticPr fontId="5"/>
  </si>
  <si>
    <t>A.小学生用啓発教材印刷</t>
    <rPh sb="2" eb="5">
      <t>ショウガクセイ</t>
    </rPh>
    <rPh sb="5" eb="6">
      <t>ヨウ</t>
    </rPh>
    <rPh sb="6" eb="8">
      <t>ケイハツ</t>
    </rPh>
    <rPh sb="8" eb="10">
      <t>キョウザイ</t>
    </rPh>
    <rPh sb="10" eb="12">
      <t>インサツ</t>
    </rPh>
    <phoneticPr fontId="5"/>
  </si>
  <si>
    <t>文唱堂印刷（株）</t>
    <rPh sb="0" eb="1">
      <t>ブン</t>
    </rPh>
    <rPh sb="1" eb="2">
      <t>トナ</t>
    </rPh>
    <rPh sb="2" eb="3">
      <t>ドウ</t>
    </rPh>
    <rPh sb="3" eb="5">
      <t>インサツ</t>
    </rPh>
    <rPh sb="6" eb="7">
      <t>カブ</t>
    </rPh>
    <phoneticPr fontId="5"/>
  </si>
  <si>
    <t>B.小学生用啓発教材梱包発送</t>
    <rPh sb="2" eb="5">
      <t>ショウガクセイ</t>
    </rPh>
    <rPh sb="5" eb="6">
      <t>ヨウ</t>
    </rPh>
    <rPh sb="6" eb="8">
      <t>ケイハツ</t>
    </rPh>
    <rPh sb="8" eb="10">
      <t>キョウザイ</t>
    </rPh>
    <rPh sb="10" eb="12">
      <t>コンポウ</t>
    </rPh>
    <rPh sb="12" eb="14">
      <t>ハッソウ</t>
    </rPh>
    <phoneticPr fontId="5"/>
  </si>
  <si>
    <t>（株）ペア</t>
    <rPh sb="1" eb="2">
      <t>カブ</t>
    </rPh>
    <phoneticPr fontId="5"/>
  </si>
  <si>
    <t>小学生用啓発教材梱包発送</t>
    <rPh sb="0" eb="3">
      <t>ショウガクセイ</t>
    </rPh>
    <rPh sb="3" eb="4">
      <t>ヨウ</t>
    </rPh>
    <rPh sb="4" eb="6">
      <t>ケイハツ</t>
    </rPh>
    <rPh sb="6" eb="8">
      <t>キョウザイ</t>
    </rPh>
    <rPh sb="8" eb="10">
      <t>コンポウ</t>
    </rPh>
    <rPh sb="10" eb="12">
      <t>ハッソウ</t>
    </rPh>
    <phoneticPr fontId="5"/>
  </si>
  <si>
    <t>C.中学生用啓発教材印刷</t>
    <rPh sb="2" eb="5">
      <t>チュウガクセイ</t>
    </rPh>
    <rPh sb="5" eb="6">
      <t>ヨウ</t>
    </rPh>
    <rPh sb="6" eb="8">
      <t>ケイハツ</t>
    </rPh>
    <rPh sb="8" eb="10">
      <t>キョウザイ</t>
    </rPh>
    <rPh sb="10" eb="12">
      <t>インサツ</t>
    </rPh>
    <phoneticPr fontId="5"/>
  </si>
  <si>
    <t>（株）ナカバヤシ</t>
    <rPh sb="1" eb="2">
      <t>カブ</t>
    </rPh>
    <phoneticPr fontId="5"/>
  </si>
  <si>
    <t>中学生用啓発教材印刷</t>
    <rPh sb="0" eb="3">
      <t>チュウガクセイ</t>
    </rPh>
    <rPh sb="3" eb="4">
      <t>ヨウ</t>
    </rPh>
    <rPh sb="4" eb="6">
      <t>ケイハツ</t>
    </rPh>
    <rPh sb="6" eb="8">
      <t>キョウザイ</t>
    </rPh>
    <rPh sb="8" eb="10">
      <t>インサツ</t>
    </rPh>
    <phoneticPr fontId="5"/>
  </si>
  <si>
    <t>児童生徒が喫煙や飲酒、薬物乱用、性感染症等の課題から自分の健康は自分で守るという意識の啓発を図るための事業であり、国民や社会のニーズを反映している。</t>
    <rPh sb="51" eb="53">
      <t>ジギョウ</t>
    </rPh>
    <rPh sb="57" eb="59">
      <t>コクミン</t>
    </rPh>
    <rPh sb="60" eb="62">
      <t>シャカイ</t>
    </rPh>
    <rPh sb="67" eb="69">
      <t>ハンエイ</t>
    </rPh>
    <phoneticPr fontId="5"/>
  </si>
  <si>
    <t>全国の小・中・高生を対象とした啓発資料を作成するものであり、国が実施すべき事業である。</t>
    <rPh sb="30" eb="31">
      <t>クニ</t>
    </rPh>
    <rPh sb="32" eb="34">
      <t>ジッシ</t>
    </rPh>
    <rPh sb="37" eb="39">
      <t>ジギョウ</t>
    </rPh>
    <phoneticPr fontId="5"/>
  </si>
  <si>
    <t>児童生徒への健康教育を推進する目的に対して、啓発教材を作成することは、必要かつ適切な事業で、優先度の高い事業である。</t>
    <rPh sb="0" eb="2">
      <t>ジドウ</t>
    </rPh>
    <rPh sb="2" eb="4">
      <t>セイト</t>
    </rPh>
    <rPh sb="6" eb="8">
      <t>ケンコウ</t>
    </rPh>
    <rPh sb="8" eb="10">
      <t>キョウイク</t>
    </rPh>
    <rPh sb="11" eb="13">
      <t>スイシン</t>
    </rPh>
    <rPh sb="15" eb="17">
      <t>モクテキ</t>
    </rPh>
    <rPh sb="18" eb="19">
      <t>タイ</t>
    </rPh>
    <rPh sb="22" eb="24">
      <t>ケイハツ</t>
    </rPh>
    <rPh sb="24" eb="26">
      <t>キョウザイ</t>
    </rPh>
    <rPh sb="27" eb="29">
      <t>サクセイ</t>
    </rPh>
    <rPh sb="35" eb="37">
      <t>ヒツヨウ</t>
    </rPh>
    <rPh sb="39" eb="41">
      <t>テキセツ</t>
    </rPh>
    <rPh sb="42" eb="44">
      <t>ジギョウ</t>
    </rPh>
    <rPh sb="46" eb="49">
      <t>ユウセンド</t>
    </rPh>
    <rPh sb="50" eb="51">
      <t>タカ</t>
    </rPh>
    <rPh sb="52" eb="54">
      <t>ジギョウ</t>
    </rPh>
    <phoneticPr fontId="5"/>
  </si>
  <si>
    <t>‐</t>
  </si>
  <si>
    <t>支出先の選定に当たっては、一般競争入札によりその妥当性や競争性を確保した。</t>
    <phoneticPr fontId="5"/>
  </si>
  <si>
    <t>必要以上の支出にならないよう部数を決定しており、妥当である。</t>
    <phoneticPr fontId="5"/>
  </si>
  <si>
    <t>不用率が大きくなっている理由は、印刷・梱包・発送業務の発注に当たって一般競争入札を実施した結果、契約価格が予定を大幅に下回ったためである。</t>
    <phoneticPr fontId="5"/>
  </si>
  <si>
    <t>発送先を最新の情報に更新し、無駄な発送が生じないようにしている。</t>
    <phoneticPr fontId="5"/>
  </si>
  <si>
    <t>△</t>
  </si>
  <si>
    <t>成果実績は成果目標に見合ったものになっている。</t>
    <phoneticPr fontId="5"/>
  </si>
  <si>
    <t>成果実績／成果目標で約８割を達成している。</t>
    <rPh sb="10" eb="11">
      <t>ヤク</t>
    </rPh>
    <phoneticPr fontId="5"/>
  </si>
  <si>
    <t>必要部数調査に基づいて実施しており、事業目的は果たしている。</t>
    <rPh sb="0" eb="2">
      <t>ヒツヨウ</t>
    </rPh>
    <rPh sb="2" eb="4">
      <t>ブスウ</t>
    </rPh>
    <rPh sb="4" eb="6">
      <t>チョウサ</t>
    </rPh>
    <rPh sb="7" eb="8">
      <t>モト</t>
    </rPh>
    <rPh sb="11" eb="13">
      <t>ジッシ</t>
    </rPh>
    <rPh sb="18" eb="20">
      <t>ジギョウ</t>
    </rPh>
    <rPh sb="20" eb="22">
      <t>モクテキ</t>
    </rPh>
    <rPh sb="23" eb="24">
      <t>ハ</t>
    </rPh>
    <phoneticPr fontId="5"/>
  </si>
  <si>
    <t>成果実績が順調に上昇しており、成果物が十分に活用されているものと認められる。</t>
    <rPh sb="0" eb="2">
      <t>セイカ</t>
    </rPh>
    <rPh sb="2" eb="4">
      <t>ジッセキ</t>
    </rPh>
    <rPh sb="5" eb="7">
      <t>ジュンチョウ</t>
    </rPh>
    <rPh sb="8" eb="10">
      <t>ジョウショウ</t>
    </rPh>
    <phoneticPr fontId="5"/>
  </si>
  <si>
    <t>・本事業は、児童生徒に対する健康教育の充実に必要な事業であり、事業内容及び予算の執行状況等に問題はなく、引き続き実施すべきものと判断している。</t>
    <phoneticPr fontId="5"/>
  </si>
  <si>
    <t>・翌年度の予算規模・事業内容については、各年度の執行状況等も踏まえ、より効率的・効果的なものとなるよう、検討していくこととしている。</t>
    <phoneticPr fontId="5"/>
  </si>
  <si>
    <t>事業の目的に即した児童生徒向けの啓発教材を作成し、配布した。</t>
    <rPh sb="0" eb="2">
      <t>ジギョウ</t>
    </rPh>
    <rPh sb="3" eb="5">
      <t>モクテキ</t>
    </rPh>
    <rPh sb="6" eb="7">
      <t>ソク</t>
    </rPh>
    <rPh sb="9" eb="11">
      <t>ジドウ</t>
    </rPh>
    <rPh sb="11" eb="13">
      <t>セイト</t>
    </rPh>
    <rPh sb="13" eb="14">
      <t>ム</t>
    </rPh>
    <rPh sb="16" eb="18">
      <t>ケイハツ</t>
    </rPh>
    <rPh sb="18" eb="20">
      <t>キョウザイ</t>
    </rPh>
    <rPh sb="21" eb="23">
      <t>サクセイ</t>
    </rPh>
    <rPh sb="25" eb="27">
      <t>ハイフ</t>
    </rPh>
    <phoneticPr fontId="5"/>
  </si>
  <si>
    <t>-</t>
    <phoneticPr fontId="5"/>
  </si>
  <si>
    <t>-</t>
    <phoneticPr fontId="5"/>
  </si>
  <si>
    <t>平成２９年度までに薬物に対して「心と体に害がある」と回答する割合を１００％まで引き上げる</t>
    <phoneticPr fontId="5"/>
  </si>
  <si>
    <t>-</t>
  </si>
  <si>
    <t>-</t>
    <phoneticPr fontId="5"/>
  </si>
  <si>
    <t>-</t>
    <phoneticPr fontId="5"/>
  </si>
  <si>
    <t>％</t>
    <phoneticPr fontId="5"/>
  </si>
  <si>
    <t>平成２９年度までに喫煙に対して「健康に大いに害がある」と回答する割合を１００％まで引き上げる</t>
    <phoneticPr fontId="5"/>
  </si>
  <si>
    <t>平成２９年度までに飲酒に対して「健康に大いに害がある」と回答する割合を１００％まで引き上げる</t>
    <phoneticPr fontId="5"/>
  </si>
  <si>
    <t>　近年、児童生徒を取り巻く社会環境の急激な変化に伴い、喫煙や飲酒、薬物乱用、性感染症等様々な健康に関する現代的な課題が生じているため、これらの課題を総合的に解説する啓発教材を作成・配布し、自分の健康は自分で守るという意識の啓発を図る。</t>
    <rPh sb="71" eb="73">
      <t>カダイ</t>
    </rPh>
    <phoneticPr fontId="5"/>
  </si>
  <si>
    <t>薬物に対して「心と体に害がある」と回答した割合（薬物等に対する意識等調査：調査対象は小５～高３）※調査は６年に１度</t>
    <rPh sb="49" eb="51">
      <t>チョウサ</t>
    </rPh>
    <rPh sb="53" eb="54">
      <t>ネン</t>
    </rPh>
    <rPh sb="56" eb="57">
      <t>ド</t>
    </rPh>
    <phoneticPr fontId="5"/>
  </si>
  <si>
    <t>喫煙に対して「健康に大いに害がある」と回答した割合（薬物等に対する意識等調査：調査対象は小５～高３）※調査は６年に１度</t>
    <rPh sb="51" eb="53">
      <t>チョウサ</t>
    </rPh>
    <rPh sb="55" eb="56">
      <t>ネン</t>
    </rPh>
    <rPh sb="58" eb="59">
      <t>ド</t>
    </rPh>
    <phoneticPr fontId="5"/>
  </si>
  <si>
    <t>飲酒に対して「健康に大いに害がある」と回答した割合（薬物等に対する意識等調査：調査対象は小５～高３）※調査は６年に１度</t>
    <rPh sb="51" eb="53">
      <t>チョウサ</t>
    </rPh>
    <rPh sb="55" eb="56">
      <t>ネン</t>
    </rPh>
    <rPh sb="58" eb="59">
      <t>ド</t>
    </rPh>
    <phoneticPr fontId="5"/>
  </si>
  <si>
    <t>外部有識者による点検対象外</t>
    <phoneticPr fontId="5"/>
  </si>
  <si>
    <t>１．事業評価の観点：本事業は、児童生徒を取り巻く社会環境の急激な変化に伴い、喫煙や飲酒、薬物乱用等の現代的な課題への対策を目的に平成１７年度以降実施しているものであり、事業評価に当たっては予算執行状況や契約・執行手続きの観点等から検証を行った。
２．所見：平成２６年度決算において一定の不用額が生じていることから、不用額が生じた要因を更に分析した上で、予算執行の実績を適切に概算要求に反映すべきである。また、一部の契約において１者応札となっている案件が見受けられることから、競争参加条件等のより一層の見直しを図るなど、契約の競争性、公平性、透明性を確保すべきである。</t>
    <phoneticPr fontId="5"/>
  </si>
  <si>
    <t>本事業については、支出先の選定に当たって、一定の公告期間を確保した上で公募及び一般競争入札を実施し、その妥当性や競争性を確保しているが、１者応札となった案件が発生しており、結果的には十分な公告期間とはいえなかったものと分析しているが、公告期間等を見直した上で平成27年度以降も同様の取組を継続して実施するものとし、また平成26年度決算で生じた不用額を踏まえ、概算要求に▲0.7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</si>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</sst>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protection locked="0"/>
    </xf>
    <xf numFmtId="0" fontId="0" fillId="0" borderId="58" xfId="0" applyFill="1" applyBorder="1" applyAlignment="1" applyProtection="1">
      <alignment horizontal="left" vertical="center"/>
      <protection locked="0"/>
    </xf>
    <xf numFmtId="0" fontId="0" fillId="0" borderId="14" xfId="0"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17" xfId="0"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14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22</xdr:col>
      <xdr:colOff>15333</xdr:colOff>
      <xdr:row>140</xdr:row>
      <xdr:rowOff>0</xdr:rowOff>
    </xdr:from>
    <xdr:to>
      <xdr:col>32</xdr:col>
      <xdr:colOff>84276</xdr:colOff>
      <xdr:row>141</xdr:row>
      <xdr:rowOff>346322</xdr:rowOff>
    </xdr:to>
    <xdr:sp macro="" textlink="">
      <xdr:nvSpPr>
        <xdr:cNvPr id="58" name="AutoShape 52"/>
        <xdr:cNvSpPr>
          <a:spLocks noChangeArrowheads="1"/>
        </xdr:cNvSpPr>
      </xdr:nvSpPr>
      <xdr:spPr bwMode="auto">
        <a:xfrm>
          <a:off x="3906976" y="29445857"/>
          <a:ext cx="1837871" cy="700108"/>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108851</xdr:colOff>
      <xdr:row>142</xdr:row>
      <xdr:rowOff>138586</xdr:rowOff>
    </xdr:from>
    <xdr:to>
      <xdr:col>34</xdr:col>
      <xdr:colOff>109429</xdr:colOff>
      <xdr:row>144</xdr:row>
      <xdr:rowOff>279606</xdr:rowOff>
    </xdr:to>
    <xdr:sp macro="" textlink="">
      <xdr:nvSpPr>
        <xdr:cNvPr id="59" name="AutoShape 53"/>
        <xdr:cNvSpPr>
          <a:spLocks noChangeArrowheads="1"/>
        </xdr:cNvSpPr>
      </xdr:nvSpPr>
      <xdr:spPr bwMode="auto">
        <a:xfrm>
          <a:off x="3469815" y="30292015"/>
          <a:ext cx="2653971" cy="8485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児童生徒が自らの心と体を守ることができるようにするため、喫煙、飲酒、薬物乱用などの問題について、総合的に解説する啓発教材を作成し、配布する。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39046</xdr:colOff>
      <xdr:row>140</xdr:row>
      <xdr:rowOff>218396</xdr:rowOff>
    </xdr:from>
    <xdr:to>
      <xdr:col>44</xdr:col>
      <xdr:colOff>2761</xdr:colOff>
      <xdr:row>141</xdr:row>
      <xdr:rowOff>127907</xdr:rowOff>
    </xdr:to>
    <xdr:sp macro="" textlink="">
      <xdr:nvSpPr>
        <xdr:cNvPr id="60" name="AutoShape 22"/>
        <xdr:cNvSpPr>
          <a:spLocks noChangeArrowheads="1"/>
        </xdr:cNvSpPr>
      </xdr:nvSpPr>
      <xdr:spPr bwMode="auto">
        <a:xfrm>
          <a:off x="5876510" y="29664253"/>
          <a:ext cx="1909537" cy="263297"/>
        </a:xfrm>
        <a:prstGeom prst="roundRect">
          <a:avLst>
            <a:gd name="adj" fmla="val 16667"/>
          </a:avLst>
        </a:prstGeom>
        <a:noFill/>
        <a:ln>
          <a:noFill/>
        </a:ln>
        <a:extLst/>
      </xdr:spPr>
      <xdr:txBody>
        <a:bodyPr wrap="none" lIns="18288" tIns="18288" rIns="0" bIns="18288" anchor="ctr"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０．６百万円を含む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26</xdr:col>
      <xdr:colOff>112979</xdr:colOff>
      <xdr:row>145</xdr:row>
      <xdr:rowOff>201840</xdr:rowOff>
    </xdr:from>
    <xdr:to>
      <xdr:col>26</xdr:col>
      <xdr:colOff>112979</xdr:colOff>
      <xdr:row>148</xdr:row>
      <xdr:rowOff>169183</xdr:rowOff>
    </xdr:to>
    <xdr:sp macro="" textlink="">
      <xdr:nvSpPr>
        <xdr:cNvPr id="61" name="Line 50"/>
        <xdr:cNvSpPr>
          <a:spLocks noChangeShapeType="1"/>
        </xdr:cNvSpPr>
      </xdr:nvSpPr>
      <xdr:spPr bwMode="auto">
        <a:xfrm flipH="1">
          <a:off x="4712193" y="31416626"/>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74879</xdr:colOff>
      <xdr:row>148</xdr:row>
      <xdr:rowOff>178708</xdr:rowOff>
    </xdr:from>
    <xdr:to>
      <xdr:col>35</xdr:col>
      <xdr:colOff>74879</xdr:colOff>
      <xdr:row>149</xdr:row>
      <xdr:rowOff>186872</xdr:rowOff>
    </xdr:to>
    <xdr:sp macro="" textlink="">
      <xdr:nvSpPr>
        <xdr:cNvPr id="62" name="Line 58"/>
        <xdr:cNvSpPr>
          <a:spLocks noChangeShapeType="1"/>
        </xdr:cNvSpPr>
      </xdr:nvSpPr>
      <xdr:spPr bwMode="auto">
        <a:xfrm>
          <a:off x="6266129" y="32454851"/>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150</xdr:row>
      <xdr:rowOff>204189</xdr:rowOff>
    </xdr:from>
    <xdr:to>
      <xdr:col>21</xdr:col>
      <xdr:colOff>77039</xdr:colOff>
      <xdr:row>152</xdr:row>
      <xdr:rowOff>334728</xdr:rowOff>
    </xdr:to>
    <xdr:sp macro="" textlink="">
      <xdr:nvSpPr>
        <xdr:cNvPr id="63" name="Text Box 67"/>
        <xdr:cNvSpPr txBox="1">
          <a:spLocks noChangeArrowheads="1"/>
        </xdr:cNvSpPr>
      </xdr:nvSpPr>
      <xdr:spPr bwMode="auto">
        <a:xfrm>
          <a:off x="2476500" y="33187903"/>
          <a:ext cx="1315289" cy="838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72000" rIns="90000" bIns="46800" anchor="t" upright="1"/>
        <a:lstStyle/>
        <a:p>
          <a:pPr algn="ctr"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Ａ.文唱堂印刷（株）</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27215</xdr:colOff>
      <xdr:row>149</xdr:row>
      <xdr:rowOff>167146</xdr:rowOff>
    </xdr:from>
    <xdr:to>
      <xdr:col>20</xdr:col>
      <xdr:colOff>32232</xdr:colOff>
      <xdr:row>150</xdr:row>
      <xdr:rowOff>38671</xdr:rowOff>
    </xdr:to>
    <xdr:sp macro="" textlink="">
      <xdr:nvSpPr>
        <xdr:cNvPr id="64" name="AutoShape 77"/>
        <xdr:cNvSpPr>
          <a:spLocks noChangeArrowheads="1"/>
        </xdr:cNvSpPr>
      </xdr:nvSpPr>
      <xdr:spPr bwMode="auto">
        <a:xfrm>
          <a:off x="2503715" y="32797075"/>
          <a:ext cx="1066374" cy="22531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31859</xdr:colOff>
      <xdr:row>150</xdr:row>
      <xdr:rowOff>201836</xdr:rowOff>
    </xdr:from>
    <xdr:to>
      <xdr:col>30</xdr:col>
      <xdr:colOff>108898</xdr:colOff>
      <xdr:row>152</xdr:row>
      <xdr:rowOff>332375</xdr:rowOff>
    </xdr:to>
    <xdr:sp macro="" textlink="">
      <xdr:nvSpPr>
        <xdr:cNvPr id="65" name="Text Box 67"/>
        <xdr:cNvSpPr txBox="1">
          <a:spLocks noChangeArrowheads="1"/>
        </xdr:cNvSpPr>
      </xdr:nvSpPr>
      <xdr:spPr bwMode="auto">
        <a:xfrm>
          <a:off x="4100395" y="33185550"/>
          <a:ext cx="1315289" cy="838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72000" rIns="90000" bIns="46800" anchor="t" upright="1"/>
        <a:lstStyle/>
        <a:p>
          <a:pPr algn="ctr"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Ｂ.（株）ペア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８．１百万円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35942</xdr:colOff>
      <xdr:row>149</xdr:row>
      <xdr:rowOff>170236</xdr:rowOff>
    </xdr:from>
    <xdr:to>
      <xdr:col>29</xdr:col>
      <xdr:colOff>42320</xdr:colOff>
      <xdr:row>150</xdr:row>
      <xdr:rowOff>41761</xdr:rowOff>
    </xdr:to>
    <xdr:sp macro="" textlink="">
      <xdr:nvSpPr>
        <xdr:cNvPr id="66" name="AutoShape 77"/>
        <xdr:cNvSpPr>
          <a:spLocks noChangeArrowheads="1"/>
        </xdr:cNvSpPr>
      </xdr:nvSpPr>
      <xdr:spPr bwMode="auto">
        <a:xfrm>
          <a:off x="4104478" y="32800165"/>
          <a:ext cx="1067735" cy="22531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154323</xdr:colOff>
      <xdr:row>150</xdr:row>
      <xdr:rowOff>208733</xdr:rowOff>
    </xdr:from>
    <xdr:to>
      <xdr:col>39</xdr:col>
      <xdr:colOff>54469</xdr:colOff>
      <xdr:row>152</xdr:row>
      <xdr:rowOff>339272</xdr:rowOff>
    </xdr:to>
    <xdr:sp macro="" textlink="">
      <xdr:nvSpPr>
        <xdr:cNvPr id="67" name="Text Box 67"/>
        <xdr:cNvSpPr txBox="1">
          <a:spLocks noChangeArrowheads="1"/>
        </xdr:cNvSpPr>
      </xdr:nvSpPr>
      <xdr:spPr bwMode="auto">
        <a:xfrm>
          <a:off x="5638002" y="33192447"/>
          <a:ext cx="1315288" cy="838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72000" rIns="90000" bIns="46800" anchor="t" upright="1"/>
        <a:lstStyle/>
        <a:p>
          <a:pPr algn="ctr"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Ｃ.（株）ナカバヤシ</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２５．７百万円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4646</xdr:colOff>
      <xdr:row>149</xdr:row>
      <xdr:rowOff>167608</xdr:rowOff>
    </xdr:from>
    <xdr:to>
      <xdr:col>38</xdr:col>
      <xdr:colOff>28713</xdr:colOff>
      <xdr:row>150</xdr:row>
      <xdr:rowOff>39133</xdr:rowOff>
    </xdr:to>
    <xdr:sp macro="" textlink="">
      <xdr:nvSpPr>
        <xdr:cNvPr id="68" name="AutoShape 77"/>
        <xdr:cNvSpPr>
          <a:spLocks noChangeArrowheads="1"/>
        </xdr:cNvSpPr>
      </xdr:nvSpPr>
      <xdr:spPr bwMode="auto">
        <a:xfrm>
          <a:off x="5665217" y="32797537"/>
          <a:ext cx="1085425" cy="22531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18288" tIns="18288" rIns="0" bIns="18288" anchor="ctr"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31843</xdr:colOff>
      <xdr:row>153</xdr:row>
      <xdr:rowOff>94342</xdr:rowOff>
    </xdr:from>
    <xdr:to>
      <xdr:col>21</xdr:col>
      <xdr:colOff>27258</xdr:colOff>
      <xdr:row>155</xdr:row>
      <xdr:rowOff>21839</xdr:rowOff>
    </xdr:to>
    <xdr:sp macro="" textlink="">
      <xdr:nvSpPr>
        <xdr:cNvPr id="69" name="AutoShape 66"/>
        <xdr:cNvSpPr>
          <a:spLocks noChangeArrowheads="1"/>
        </xdr:cNvSpPr>
      </xdr:nvSpPr>
      <xdr:spPr bwMode="auto">
        <a:xfrm>
          <a:off x="2508343" y="34139413"/>
          <a:ext cx="1233665" cy="6350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a:lnSpc>
              <a:spcPts val="1300"/>
            </a:lnSpc>
          </a:pPr>
          <a:r>
            <a:rPr lang="ja-JP" altLang="en-US">
              <a:solidFill>
                <a:srgbClr xmlns:mc="http://schemas.openxmlformats.org/markup-compatibility/2006" xmlns:a14="http://schemas.microsoft.com/office/drawing/2010/main" val="000000" mc:Ignorable="a14" a14:legacySpreadsheetColorIndex="8"/>
              </a:solidFill>
            </a:rPr>
            <a:t>小学生用啓発教材印刷</a:t>
          </a:r>
        </a:p>
      </xdr:txBody>
    </xdr:sp>
    <xdr:clientData/>
  </xdr:twoCellAnchor>
  <xdr:twoCellAnchor>
    <xdr:from>
      <xdr:col>23</xdr:col>
      <xdr:colOff>72658</xdr:colOff>
      <xdr:row>153</xdr:row>
      <xdr:rowOff>107948</xdr:rowOff>
    </xdr:from>
    <xdr:to>
      <xdr:col>30</xdr:col>
      <xdr:colOff>68073</xdr:colOff>
      <xdr:row>155</xdr:row>
      <xdr:rowOff>39917</xdr:rowOff>
    </xdr:to>
    <xdr:sp macro="" textlink="">
      <xdr:nvSpPr>
        <xdr:cNvPr id="70" name="AutoShape 66"/>
        <xdr:cNvSpPr>
          <a:spLocks noChangeArrowheads="1"/>
        </xdr:cNvSpPr>
      </xdr:nvSpPr>
      <xdr:spPr bwMode="auto">
        <a:xfrm>
          <a:off x="4141194" y="34153019"/>
          <a:ext cx="1233665" cy="6395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a:lnSpc>
              <a:spcPts val="1100"/>
            </a:lnSpc>
          </a:pPr>
          <a:r>
            <a:rPr lang="ja-JP" altLang="en-US">
              <a:solidFill>
                <a:srgbClr xmlns:mc="http://schemas.openxmlformats.org/markup-compatibility/2006" xmlns:a14="http://schemas.microsoft.com/office/drawing/2010/main" val="000000" mc:Ignorable="a14" a14:legacySpreadsheetColorIndex="8"/>
              </a:solidFill>
            </a:rPr>
            <a:t>小学生用啓発教材梱包発送</a:t>
          </a:r>
        </a:p>
      </xdr:txBody>
    </xdr:sp>
    <xdr:clientData/>
  </xdr:twoCellAnchor>
  <xdr:twoCellAnchor>
    <xdr:from>
      <xdr:col>32</xdr:col>
      <xdr:colOff>31839</xdr:colOff>
      <xdr:row>153</xdr:row>
      <xdr:rowOff>107950</xdr:rowOff>
    </xdr:from>
    <xdr:to>
      <xdr:col>39</xdr:col>
      <xdr:colOff>27254</xdr:colOff>
      <xdr:row>155</xdr:row>
      <xdr:rowOff>39918</xdr:rowOff>
    </xdr:to>
    <xdr:sp macro="" textlink="">
      <xdr:nvSpPr>
        <xdr:cNvPr id="71" name="AutoShape 66"/>
        <xdr:cNvSpPr>
          <a:spLocks noChangeArrowheads="1"/>
        </xdr:cNvSpPr>
      </xdr:nvSpPr>
      <xdr:spPr bwMode="auto">
        <a:xfrm>
          <a:off x="5692410" y="34153021"/>
          <a:ext cx="1233665" cy="6395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a:lnSpc>
              <a:spcPts val="1300"/>
            </a:lnSpc>
          </a:pPr>
          <a:r>
            <a:rPr lang="ja-JP" altLang="en-US">
              <a:solidFill>
                <a:srgbClr xmlns:mc="http://schemas.openxmlformats.org/markup-compatibility/2006" xmlns:a14="http://schemas.microsoft.com/office/drawing/2010/main" val="000000" mc:Ignorable="a14" a14:legacySpreadsheetColorIndex="8"/>
              </a:solidFill>
            </a:rPr>
            <a:t>中学生用啓発教材印刷</a:t>
          </a:r>
        </a:p>
      </xdr:txBody>
    </xdr:sp>
    <xdr:clientData/>
  </xdr:twoCellAnchor>
  <xdr:twoCellAnchor>
    <xdr:from>
      <xdr:col>17</xdr:col>
      <xdr:colOff>74879</xdr:colOff>
      <xdr:row>148</xdr:row>
      <xdr:rowOff>178708</xdr:rowOff>
    </xdr:from>
    <xdr:to>
      <xdr:col>17</xdr:col>
      <xdr:colOff>74879</xdr:colOff>
      <xdr:row>149</xdr:row>
      <xdr:rowOff>158297</xdr:rowOff>
    </xdr:to>
    <xdr:sp macro="" textlink="">
      <xdr:nvSpPr>
        <xdr:cNvPr id="72" name="Line 64"/>
        <xdr:cNvSpPr>
          <a:spLocks noChangeShapeType="1"/>
        </xdr:cNvSpPr>
      </xdr:nvSpPr>
      <xdr:spPr bwMode="auto">
        <a:xfrm flipH="1">
          <a:off x="3082058" y="32454851"/>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112979</xdr:colOff>
      <xdr:row>148</xdr:row>
      <xdr:rowOff>178708</xdr:rowOff>
    </xdr:from>
    <xdr:to>
      <xdr:col>26</xdr:col>
      <xdr:colOff>112979</xdr:colOff>
      <xdr:row>149</xdr:row>
      <xdr:rowOff>158297</xdr:rowOff>
    </xdr:to>
    <xdr:sp macro="" textlink="">
      <xdr:nvSpPr>
        <xdr:cNvPr id="73" name="Line 64"/>
        <xdr:cNvSpPr>
          <a:spLocks noChangeShapeType="1"/>
        </xdr:cNvSpPr>
      </xdr:nvSpPr>
      <xdr:spPr bwMode="auto">
        <a:xfrm flipH="1">
          <a:off x="4712193" y="32454851"/>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460</v>
      </c>
      <c r="AR2" s="106"/>
      <c r="AS2" s="68" t="str">
        <f>IF(OR(AQ2="　", AQ2=""), "", "-")</f>
        <v/>
      </c>
      <c r="AT2" s="107">
        <v>74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466</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468</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206</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469</v>
      </c>
      <c r="AF5" s="513"/>
      <c r="AG5" s="513"/>
      <c r="AH5" s="513"/>
      <c r="AI5" s="513"/>
      <c r="AJ5" s="513"/>
      <c r="AK5" s="513"/>
      <c r="AL5" s="513"/>
      <c r="AM5" s="513"/>
      <c r="AN5" s="513"/>
      <c r="AO5" s="513"/>
      <c r="AP5" s="514"/>
      <c r="AQ5" s="515" t="s">
        <v>470</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472</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474</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308</v>
      </c>
      <c r="B8" s="356"/>
      <c r="C8" s="356"/>
      <c r="D8" s="356"/>
      <c r="E8" s="356"/>
      <c r="F8" s="357"/>
      <c r="G8" s="352" t="str">
        <f>入力規則等!A26</f>
        <v>子ども・若者育成支援</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531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x14ac:dyDescent="0.15">
      <c r="A10" s="457" t="s">
        <v>36</v>
      </c>
      <c r="B10" s="458"/>
      <c r="C10" s="458"/>
      <c r="D10" s="458"/>
      <c r="E10" s="458"/>
      <c r="F10" s="458"/>
      <c r="G10" s="486" t="s">
        <v>475</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74.900000000000006</v>
      </c>
      <c r="Q13" s="72"/>
      <c r="R13" s="72"/>
      <c r="S13" s="72"/>
      <c r="T13" s="72"/>
      <c r="U13" s="72"/>
      <c r="V13" s="73"/>
      <c r="W13" s="71">
        <v>73.7</v>
      </c>
      <c r="X13" s="72"/>
      <c r="Y13" s="72"/>
      <c r="Z13" s="72"/>
      <c r="AA13" s="72"/>
      <c r="AB13" s="72"/>
      <c r="AC13" s="73"/>
      <c r="AD13" s="71">
        <v>71.5</v>
      </c>
      <c r="AE13" s="72"/>
      <c r="AF13" s="72"/>
      <c r="AG13" s="72"/>
      <c r="AH13" s="72"/>
      <c r="AI13" s="72"/>
      <c r="AJ13" s="73"/>
      <c r="AK13" s="71">
        <v>69.8</v>
      </c>
      <c r="AL13" s="72"/>
      <c r="AM13" s="72"/>
      <c r="AN13" s="72"/>
      <c r="AO13" s="72"/>
      <c r="AP13" s="72"/>
      <c r="AQ13" s="73"/>
      <c r="AR13" s="665">
        <v>69.024000000000001</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474</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t="s">
        <v>473</v>
      </c>
      <c r="Q15" s="72"/>
      <c r="R15" s="72"/>
      <c r="S15" s="72"/>
      <c r="T15" s="72"/>
      <c r="U15" s="72"/>
      <c r="V15" s="73"/>
      <c r="W15" s="71" t="s">
        <v>476</v>
      </c>
      <c r="X15" s="72"/>
      <c r="Y15" s="72"/>
      <c r="Z15" s="72"/>
      <c r="AA15" s="72"/>
      <c r="AB15" s="72"/>
      <c r="AC15" s="73"/>
      <c r="AD15" s="71" t="s">
        <v>476</v>
      </c>
      <c r="AE15" s="72"/>
      <c r="AF15" s="72"/>
      <c r="AG15" s="72"/>
      <c r="AH15" s="72"/>
      <c r="AI15" s="72"/>
      <c r="AJ15" s="73"/>
      <c r="AK15" s="71" t="s">
        <v>473</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t="s">
        <v>474</v>
      </c>
      <c r="Q16" s="72"/>
      <c r="R16" s="72"/>
      <c r="S16" s="72"/>
      <c r="T16" s="72"/>
      <c r="U16" s="72"/>
      <c r="V16" s="73"/>
      <c r="W16" s="71" t="s">
        <v>474</v>
      </c>
      <c r="X16" s="72"/>
      <c r="Y16" s="72"/>
      <c r="Z16" s="72"/>
      <c r="AA16" s="72"/>
      <c r="AB16" s="72"/>
      <c r="AC16" s="73"/>
      <c r="AD16" s="71" t="s">
        <v>473</v>
      </c>
      <c r="AE16" s="72"/>
      <c r="AF16" s="72"/>
      <c r="AG16" s="72"/>
      <c r="AH16" s="72"/>
      <c r="AI16" s="72"/>
      <c r="AJ16" s="73"/>
      <c r="AK16" s="71" t="s">
        <v>473</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474</v>
      </c>
      <c r="Q17" s="72"/>
      <c r="R17" s="72"/>
      <c r="S17" s="72"/>
      <c r="T17" s="72"/>
      <c r="U17" s="72"/>
      <c r="V17" s="73"/>
      <c r="W17" s="71">
        <v>6.9</v>
      </c>
      <c r="X17" s="72"/>
      <c r="Y17" s="72"/>
      <c r="Z17" s="72"/>
      <c r="AA17" s="72"/>
      <c r="AB17" s="72"/>
      <c r="AC17" s="73"/>
      <c r="AD17" s="71" t="s">
        <v>476</v>
      </c>
      <c r="AE17" s="72"/>
      <c r="AF17" s="72"/>
      <c r="AG17" s="72"/>
      <c r="AH17" s="72"/>
      <c r="AI17" s="72"/>
      <c r="AJ17" s="73"/>
      <c r="AK17" s="71" t="s">
        <v>473</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74.900000000000006</v>
      </c>
      <c r="Q18" s="316"/>
      <c r="R18" s="316"/>
      <c r="S18" s="316"/>
      <c r="T18" s="316"/>
      <c r="U18" s="316"/>
      <c r="V18" s="317"/>
      <c r="W18" s="315">
        <f>SUM(W13:AC17)</f>
        <v>80.600000000000009</v>
      </c>
      <c r="X18" s="316"/>
      <c r="Y18" s="316"/>
      <c r="Z18" s="316"/>
      <c r="AA18" s="316"/>
      <c r="AB18" s="316"/>
      <c r="AC18" s="317"/>
      <c r="AD18" s="315">
        <f t="shared" ref="AD18" si="0">SUM(AD13:AJ17)</f>
        <v>71.5</v>
      </c>
      <c r="AE18" s="316"/>
      <c r="AF18" s="316"/>
      <c r="AG18" s="316"/>
      <c r="AH18" s="316"/>
      <c r="AI18" s="316"/>
      <c r="AJ18" s="317"/>
      <c r="AK18" s="315">
        <f t="shared" ref="AK18" si="1">SUM(AK13:AQ17)</f>
        <v>69.8</v>
      </c>
      <c r="AL18" s="316"/>
      <c r="AM18" s="316"/>
      <c r="AN18" s="316"/>
      <c r="AO18" s="316"/>
      <c r="AP18" s="316"/>
      <c r="AQ18" s="317"/>
      <c r="AR18" s="315">
        <f t="shared" ref="AR18" si="2">SUM(AR13:AX17)</f>
        <v>69.024000000000001</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66.5</v>
      </c>
      <c r="Q19" s="72"/>
      <c r="R19" s="72"/>
      <c r="S19" s="72"/>
      <c r="T19" s="72"/>
      <c r="U19" s="72"/>
      <c r="V19" s="73"/>
      <c r="W19" s="71">
        <v>80.599999999999994</v>
      </c>
      <c r="X19" s="72"/>
      <c r="Y19" s="72"/>
      <c r="Z19" s="72"/>
      <c r="AA19" s="72"/>
      <c r="AB19" s="72"/>
      <c r="AC19" s="73"/>
      <c r="AD19" s="71">
        <v>45.1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0.88785046728971961</v>
      </c>
      <c r="Q20" s="320"/>
      <c r="R20" s="320"/>
      <c r="S20" s="320"/>
      <c r="T20" s="320"/>
      <c r="U20" s="320"/>
      <c r="V20" s="320"/>
      <c r="W20" s="320">
        <f>IF(W18=0, "-", W19/W18)</f>
        <v>0.99999999999999978</v>
      </c>
      <c r="X20" s="320"/>
      <c r="Y20" s="320"/>
      <c r="Z20" s="320"/>
      <c r="AA20" s="320"/>
      <c r="AB20" s="320"/>
      <c r="AC20" s="320"/>
      <c r="AD20" s="320">
        <f>IF(AD18=0, "-", AD19/AD18)</f>
        <v>0.63076923076923075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31.5" customHeight="1" x14ac:dyDescent="0.15">
      <c r="A23" s="216"/>
      <c r="B23" s="214"/>
      <c r="C23" s="214"/>
      <c r="D23" s="214"/>
      <c r="E23" s="214"/>
      <c r="F23" s="215"/>
      <c r="G23" s="321" t="s">
        <v>524</v>
      </c>
      <c r="H23" s="288"/>
      <c r="I23" s="288"/>
      <c r="J23" s="288"/>
      <c r="K23" s="288"/>
      <c r="L23" s="288"/>
      <c r="M23" s="288"/>
      <c r="N23" s="288"/>
      <c r="O23" s="289"/>
      <c r="P23" s="254" t="s">
        <v>532</v>
      </c>
      <c r="Q23" s="195"/>
      <c r="R23" s="195"/>
      <c r="S23" s="195"/>
      <c r="T23" s="195"/>
      <c r="U23" s="195"/>
      <c r="V23" s="195"/>
      <c r="W23" s="195"/>
      <c r="X23" s="196"/>
      <c r="Y23" s="293" t="s">
        <v>14</v>
      </c>
      <c r="Z23" s="294"/>
      <c r="AA23" s="295"/>
      <c r="AB23" s="325" t="s">
        <v>16</v>
      </c>
      <c r="AC23" s="296"/>
      <c r="AD23" s="296"/>
      <c r="AE23" s="93">
        <v>87.2</v>
      </c>
      <c r="AF23" s="94"/>
      <c r="AG23" s="94"/>
      <c r="AH23" s="94"/>
      <c r="AI23" s="95"/>
      <c r="AJ23" s="93" t="s">
        <v>522</v>
      </c>
      <c r="AK23" s="94"/>
      <c r="AL23" s="94"/>
      <c r="AM23" s="94"/>
      <c r="AN23" s="95"/>
      <c r="AO23" s="93" t="s">
        <v>522</v>
      </c>
      <c r="AP23" s="94"/>
      <c r="AQ23" s="94"/>
      <c r="AR23" s="94"/>
      <c r="AS23" s="95"/>
      <c r="AT23" s="226"/>
      <c r="AU23" s="226"/>
      <c r="AV23" s="226"/>
      <c r="AW23" s="226"/>
      <c r="AX23" s="227"/>
    </row>
    <row r="24" spans="1:50" ht="30"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477</v>
      </c>
      <c r="AC24" s="286"/>
      <c r="AD24" s="286"/>
      <c r="AE24" s="93" t="s">
        <v>473</v>
      </c>
      <c r="AF24" s="94"/>
      <c r="AG24" s="94"/>
      <c r="AH24" s="94"/>
      <c r="AI24" s="95"/>
      <c r="AJ24" s="93" t="s">
        <v>473</v>
      </c>
      <c r="AK24" s="94"/>
      <c r="AL24" s="94"/>
      <c r="AM24" s="94"/>
      <c r="AN24" s="95"/>
      <c r="AO24" s="93" t="s">
        <v>473</v>
      </c>
      <c r="AP24" s="94"/>
      <c r="AQ24" s="94"/>
      <c r="AR24" s="94"/>
      <c r="AS24" s="95"/>
      <c r="AT24" s="93">
        <v>100</v>
      </c>
      <c r="AU24" s="94"/>
      <c r="AV24" s="94"/>
      <c r="AW24" s="94"/>
      <c r="AX24" s="96"/>
    </row>
    <row r="25" spans="1:50" ht="28.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87.2</v>
      </c>
      <c r="AF25" s="94"/>
      <c r="AG25" s="94"/>
      <c r="AH25" s="94"/>
      <c r="AI25" s="95"/>
      <c r="AJ25" s="93" t="s">
        <v>523</v>
      </c>
      <c r="AK25" s="94"/>
      <c r="AL25" s="94"/>
      <c r="AM25" s="94"/>
      <c r="AN25" s="95"/>
      <c r="AO25" s="93" t="s">
        <v>523</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29</v>
      </c>
      <c r="AV27" s="110"/>
      <c r="AW27" s="108" t="s">
        <v>360</v>
      </c>
      <c r="AX27" s="109"/>
    </row>
    <row r="28" spans="1:50" ht="30" customHeight="1" x14ac:dyDescent="0.15">
      <c r="A28" s="216"/>
      <c r="B28" s="214"/>
      <c r="C28" s="214"/>
      <c r="D28" s="214"/>
      <c r="E28" s="214"/>
      <c r="F28" s="215"/>
      <c r="G28" s="321" t="s">
        <v>529</v>
      </c>
      <c r="H28" s="288"/>
      <c r="I28" s="288"/>
      <c r="J28" s="288"/>
      <c r="K28" s="288"/>
      <c r="L28" s="288"/>
      <c r="M28" s="288"/>
      <c r="N28" s="288"/>
      <c r="O28" s="289"/>
      <c r="P28" s="254" t="s">
        <v>533</v>
      </c>
      <c r="Q28" s="195"/>
      <c r="R28" s="195"/>
      <c r="S28" s="195"/>
      <c r="T28" s="195"/>
      <c r="U28" s="195"/>
      <c r="V28" s="195"/>
      <c r="W28" s="195"/>
      <c r="X28" s="196"/>
      <c r="Y28" s="293" t="s">
        <v>14</v>
      </c>
      <c r="Z28" s="294"/>
      <c r="AA28" s="295"/>
      <c r="AB28" s="325" t="s">
        <v>528</v>
      </c>
      <c r="AC28" s="296"/>
      <c r="AD28" s="296"/>
      <c r="AE28" s="93">
        <v>93.2</v>
      </c>
      <c r="AF28" s="94"/>
      <c r="AG28" s="94"/>
      <c r="AH28" s="94"/>
      <c r="AI28" s="95"/>
      <c r="AJ28" s="93" t="s">
        <v>526</v>
      </c>
      <c r="AK28" s="94"/>
      <c r="AL28" s="94"/>
      <c r="AM28" s="94"/>
      <c r="AN28" s="95"/>
      <c r="AO28" s="93" t="s">
        <v>526</v>
      </c>
      <c r="AP28" s="94"/>
      <c r="AQ28" s="94"/>
      <c r="AR28" s="94"/>
      <c r="AS28" s="95"/>
      <c r="AT28" s="226"/>
      <c r="AU28" s="226"/>
      <c r="AV28" s="226"/>
      <c r="AW28" s="226"/>
      <c r="AX28" s="227"/>
    </row>
    <row r="29" spans="1:50" ht="30"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462</v>
      </c>
      <c r="AC29" s="286"/>
      <c r="AD29" s="286"/>
      <c r="AE29" s="93" t="s">
        <v>525</v>
      </c>
      <c r="AF29" s="94"/>
      <c r="AG29" s="94"/>
      <c r="AH29" s="94"/>
      <c r="AI29" s="95"/>
      <c r="AJ29" s="93" t="s">
        <v>526</v>
      </c>
      <c r="AK29" s="94"/>
      <c r="AL29" s="94"/>
      <c r="AM29" s="94"/>
      <c r="AN29" s="95"/>
      <c r="AO29" s="93" t="s">
        <v>526</v>
      </c>
      <c r="AP29" s="94"/>
      <c r="AQ29" s="94"/>
      <c r="AR29" s="94"/>
      <c r="AS29" s="95"/>
      <c r="AT29" s="93">
        <v>100</v>
      </c>
      <c r="AU29" s="94"/>
      <c r="AV29" s="94"/>
      <c r="AW29" s="94"/>
      <c r="AX29" s="96"/>
    </row>
    <row r="30" spans="1:50" ht="30"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93.2</v>
      </c>
      <c r="AF30" s="94"/>
      <c r="AG30" s="94"/>
      <c r="AH30" s="94"/>
      <c r="AI30" s="95"/>
      <c r="AJ30" s="93" t="s">
        <v>526</v>
      </c>
      <c r="AK30" s="94"/>
      <c r="AL30" s="94"/>
      <c r="AM30" s="94"/>
      <c r="AN30" s="95"/>
      <c r="AO30" s="93" t="s">
        <v>527</v>
      </c>
      <c r="AP30" s="94"/>
      <c r="AQ30" s="94"/>
      <c r="AR30" s="94"/>
      <c r="AS30" s="95"/>
      <c r="AT30" s="268"/>
      <c r="AU30" s="269"/>
      <c r="AV30" s="269"/>
      <c r="AW30" s="269"/>
      <c r="AX30" s="270"/>
    </row>
    <row r="31" spans="1:50" ht="18.7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29</v>
      </c>
      <c r="AV32" s="110"/>
      <c r="AW32" s="108" t="s">
        <v>360</v>
      </c>
      <c r="AX32" s="109"/>
    </row>
    <row r="33" spans="1:50" ht="30" customHeight="1" x14ac:dyDescent="0.15">
      <c r="A33" s="216"/>
      <c r="B33" s="214"/>
      <c r="C33" s="214"/>
      <c r="D33" s="214"/>
      <c r="E33" s="214"/>
      <c r="F33" s="215"/>
      <c r="G33" s="321" t="s">
        <v>530</v>
      </c>
      <c r="H33" s="288"/>
      <c r="I33" s="288"/>
      <c r="J33" s="288"/>
      <c r="K33" s="288"/>
      <c r="L33" s="288"/>
      <c r="M33" s="288"/>
      <c r="N33" s="288"/>
      <c r="O33" s="289"/>
      <c r="P33" s="254" t="s">
        <v>534</v>
      </c>
      <c r="Q33" s="195"/>
      <c r="R33" s="195"/>
      <c r="S33" s="195"/>
      <c r="T33" s="195"/>
      <c r="U33" s="195"/>
      <c r="V33" s="195"/>
      <c r="W33" s="195"/>
      <c r="X33" s="196"/>
      <c r="Y33" s="293" t="s">
        <v>14</v>
      </c>
      <c r="Z33" s="294"/>
      <c r="AA33" s="295"/>
      <c r="AB33" s="325" t="s">
        <v>462</v>
      </c>
      <c r="AC33" s="296"/>
      <c r="AD33" s="296"/>
      <c r="AE33" s="93">
        <v>40.5</v>
      </c>
      <c r="AF33" s="94"/>
      <c r="AG33" s="94"/>
      <c r="AH33" s="94"/>
      <c r="AI33" s="95"/>
      <c r="AJ33" s="93" t="s">
        <v>526</v>
      </c>
      <c r="AK33" s="94"/>
      <c r="AL33" s="94"/>
      <c r="AM33" s="94"/>
      <c r="AN33" s="95"/>
      <c r="AO33" s="93" t="s">
        <v>527</v>
      </c>
      <c r="AP33" s="94"/>
      <c r="AQ33" s="94"/>
      <c r="AR33" s="94"/>
      <c r="AS33" s="95"/>
      <c r="AT33" s="226"/>
      <c r="AU33" s="226"/>
      <c r="AV33" s="226"/>
      <c r="AW33" s="226"/>
      <c r="AX33" s="227"/>
    </row>
    <row r="34" spans="1:50" ht="30"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462</v>
      </c>
      <c r="AC34" s="286"/>
      <c r="AD34" s="286"/>
      <c r="AE34" s="93" t="s">
        <v>525</v>
      </c>
      <c r="AF34" s="94"/>
      <c r="AG34" s="94"/>
      <c r="AH34" s="94"/>
      <c r="AI34" s="95"/>
      <c r="AJ34" s="93" t="s">
        <v>526</v>
      </c>
      <c r="AK34" s="94"/>
      <c r="AL34" s="94"/>
      <c r="AM34" s="94"/>
      <c r="AN34" s="95"/>
      <c r="AO34" s="93" t="s">
        <v>527</v>
      </c>
      <c r="AP34" s="94"/>
      <c r="AQ34" s="94"/>
      <c r="AR34" s="94"/>
      <c r="AS34" s="95"/>
      <c r="AT34" s="93">
        <v>100</v>
      </c>
      <c r="AU34" s="94"/>
      <c r="AV34" s="94"/>
      <c r="AW34" s="94"/>
      <c r="AX34" s="96"/>
    </row>
    <row r="35" spans="1:50" ht="30"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v>40.5</v>
      </c>
      <c r="AF35" s="94"/>
      <c r="AG35" s="94"/>
      <c r="AH35" s="94"/>
      <c r="AI35" s="95"/>
      <c r="AJ35" s="93" t="s">
        <v>526</v>
      </c>
      <c r="AK35" s="94"/>
      <c r="AL35" s="94"/>
      <c r="AM35" s="94"/>
      <c r="AN35" s="95"/>
      <c r="AO35" s="93" t="s">
        <v>526</v>
      </c>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15.7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15.7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478</v>
      </c>
      <c r="H68" s="195"/>
      <c r="I68" s="195"/>
      <c r="J68" s="195"/>
      <c r="K68" s="195"/>
      <c r="L68" s="195"/>
      <c r="M68" s="195"/>
      <c r="N68" s="195"/>
      <c r="O68" s="195"/>
      <c r="P68" s="195"/>
      <c r="Q68" s="195"/>
      <c r="R68" s="195"/>
      <c r="S68" s="195"/>
      <c r="T68" s="195"/>
      <c r="U68" s="195"/>
      <c r="V68" s="195"/>
      <c r="W68" s="195"/>
      <c r="X68" s="196"/>
      <c r="Y68" s="334" t="s">
        <v>66</v>
      </c>
      <c r="Z68" s="335"/>
      <c r="AA68" s="336"/>
      <c r="AB68" s="202" t="s">
        <v>479</v>
      </c>
      <c r="AC68" s="203"/>
      <c r="AD68" s="204"/>
      <c r="AE68" s="93">
        <v>4114300</v>
      </c>
      <c r="AF68" s="94"/>
      <c r="AG68" s="94"/>
      <c r="AH68" s="94"/>
      <c r="AI68" s="95"/>
      <c r="AJ68" s="93">
        <v>4066400</v>
      </c>
      <c r="AK68" s="94"/>
      <c r="AL68" s="94"/>
      <c r="AM68" s="94"/>
      <c r="AN68" s="95"/>
      <c r="AO68" s="93">
        <v>2710687</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v>3930000</v>
      </c>
      <c r="AF69" s="94"/>
      <c r="AG69" s="94"/>
      <c r="AH69" s="94"/>
      <c r="AI69" s="95"/>
      <c r="AJ69" s="93">
        <v>3930000</v>
      </c>
      <c r="AK69" s="94"/>
      <c r="AL69" s="94"/>
      <c r="AM69" s="94"/>
      <c r="AN69" s="95"/>
      <c r="AO69" s="93">
        <v>4066400</v>
      </c>
      <c r="AP69" s="94"/>
      <c r="AQ69" s="94"/>
      <c r="AR69" s="94"/>
      <c r="AS69" s="95"/>
      <c r="AT69" s="93">
        <v>4066400</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v>16.2</v>
      </c>
      <c r="AF83" s="153"/>
      <c r="AG83" s="153"/>
      <c r="AH83" s="153"/>
      <c r="AI83" s="153"/>
      <c r="AJ83" s="152">
        <v>19.8</v>
      </c>
      <c r="AK83" s="153"/>
      <c r="AL83" s="153"/>
      <c r="AM83" s="153"/>
      <c r="AN83" s="153"/>
      <c r="AO83" s="152">
        <v>16.3</v>
      </c>
      <c r="AP83" s="153"/>
      <c r="AQ83" s="153"/>
      <c r="AR83" s="153"/>
      <c r="AS83" s="153"/>
      <c r="AT83" s="93">
        <v>17.2</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t="s">
        <v>483</v>
      </c>
      <c r="AF84" s="158"/>
      <c r="AG84" s="158"/>
      <c r="AH84" s="158"/>
      <c r="AI84" s="159"/>
      <c r="AJ84" s="157" t="s">
        <v>484</v>
      </c>
      <c r="AK84" s="158"/>
      <c r="AL84" s="158"/>
      <c r="AM84" s="158"/>
      <c r="AN84" s="159"/>
      <c r="AO84" s="157" t="s">
        <v>485</v>
      </c>
      <c r="AP84" s="158"/>
      <c r="AQ84" s="158"/>
      <c r="AR84" s="158"/>
      <c r="AS84" s="159"/>
      <c r="AT84" s="157" t="s">
        <v>486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487</v>
      </c>
      <c r="D98" s="414"/>
      <c r="E98" s="414"/>
      <c r="F98" s="414"/>
      <c r="G98" s="414"/>
      <c r="H98" s="414"/>
      <c r="I98" s="414"/>
      <c r="J98" s="414"/>
      <c r="K98" s="415"/>
      <c r="L98" s="71">
        <v>0.1</v>
      </c>
      <c r="M98" s="72"/>
      <c r="N98" s="72"/>
      <c r="O98" s="72"/>
      <c r="P98" s="72"/>
      <c r="Q98" s="73"/>
      <c r="R98" s="71">
        <v>0.14000000000000001</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x14ac:dyDescent="0.15">
      <c r="A99" s="378"/>
      <c r="B99" s="379"/>
      <c r="C99" s="161" t="s">
        <v>488</v>
      </c>
      <c r="D99" s="162"/>
      <c r="E99" s="162"/>
      <c r="F99" s="162"/>
      <c r="G99" s="162"/>
      <c r="H99" s="162"/>
      <c r="I99" s="162"/>
      <c r="J99" s="162"/>
      <c r="K99" s="163"/>
      <c r="L99" s="71">
        <v>0.2</v>
      </c>
      <c r="M99" s="72"/>
      <c r="N99" s="72"/>
      <c r="O99" s="72"/>
      <c r="P99" s="72"/>
      <c r="Q99" s="73"/>
      <c r="R99" s="71">
        <v>0.22800000000000001</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customHeight="1" x14ac:dyDescent="0.15">
      <c r="A100" s="378"/>
      <c r="B100" s="379"/>
      <c r="C100" s="161" t="s">
        <v>489</v>
      </c>
      <c r="D100" s="162"/>
      <c r="E100" s="162"/>
      <c r="F100" s="162"/>
      <c r="G100" s="162"/>
      <c r="H100" s="162"/>
      <c r="I100" s="162"/>
      <c r="J100" s="162"/>
      <c r="K100" s="163"/>
      <c r="L100" s="71">
        <v>69.400000000000006</v>
      </c>
      <c r="M100" s="72"/>
      <c r="N100" s="72"/>
      <c r="O100" s="72"/>
      <c r="P100" s="72"/>
      <c r="Q100" s="73"/>
      <c r="R100" s="71">
        <v>68.656000000000006</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0.25" customHeight="1" thickBot="1" x14ac:dyDescent="0.2">
      <c r="A104" s="380"/>
      <c r="B104" s="381"/>
      <c r="C104" s="370" t="s">
        <v>22</v>
      </c>
      <c r="D104" s="371"/>
      <c r="E104" s="371"/>
      <c r="F104" s="371"/>
      <c r="G104" s="371"/>
      <c r="H104" s="371"/>
      <c r="I104" s="371"/>
      <c r="J104" s="371"/>
      <c r="K104" s="372"/>
      <c r="L104" s="373">
        <f>SUM(L98:Q103)</f>
        <v>69.7</v>
      </c>
      <c r="M104" s="374"/>
      <c r="N104" s="374"/>
      <c r="O104" s="374"/>
      <c r="P104" s="374"/>
      <c r="Q104" s="375"/>
      <c r="R104" s="373">
        <f>SUM(R98:W103)</f>
        <v>69.024000000000001</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7.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471</v>
      </c>
      <c r="AE108" s="605"/>
      <c r="AF108" s="605"/>
      <c r="AG108" s="600" t="s">
        <v>506</v>
      </c>
      <c r="AH108" s="601"/>
      <c r="AI108" s="601"/>
      <c r="AJ108" s="601"/>
      <c r="AK108" s="601"/>
      <c r="AL108" s="601"/>
      <c r="AM108" s="601"/>
      <c r="AN108" s="601"/>
      <c r="AO108" s="601"/>
      <c r="AP108" s="601"/>
      <c r="AQ108" s="601"/>
      <c r="AR108" s="601"/>
      <c r="AS108" s="601"/>
      <c r="AT108" s="601"/>
      <c r="AU108" s="601"/>
      <c r="AV108" s="601"/>
      <c r="AW108" s="601"/>
      <c r="AX108" s="602"/>
    </row>
    <row r="109" spans="1:50" ht="40.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471</v>
      </c>
      <c r="AE109" s="442"/>
      <c r="AF109" s="442"/>
      <c r="AG109" s="603" t="s">
        <v>507</v>
      </c>
      <c r="AH109" s="367"/>
      <c r="AI109" s="367"/>
      <c r="AJ109" s="367"/>
      <c r="AK109" s="367"/>
      <c r="AL109" s="367"/>
      <c r="AM109" s="367"/>
      <c r="AN109" s="367"/>
      <c r="AO109" s="367"/>
      <c r="AP109" s="367"/>
      <c r="AQ109" s="367"/>
      <c r="AR109" s="367"/>
      <c r="AS109" s="367"/>
      <c r="AT109" s="367"/>
      <c r="AU109" s="367"/>
      <c r="AV109" s="367"/>
      <c r="AW109" s="367"/>
      <c r="AX109" s="368"/>
    </row>
    <row r="110" spans="1:50" ht="4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471</v>
      </c>
      <c r="AE110" s="586"/>
      <c r="AF110" s="586"/>
      <c r="AG110" s="530" t="s">
        <v>508</v>
      </c>
      <c r="AH110" s="531"/>
      <c r="AI110" s="531"/>
      <c r="AJ110" s="531"/>
      <c r="AK110" s="531"/>
      <c r="AL110" s="531"/>
      <c r="AM110" s="531"/>
      <c r="AN110" s="531"/>
      <c r="AO110" s="531"/>
      <c r="AP110" s="531"/>
      <c r="AQ110" s="531"/>
      <c r="AR110" s="531"/>
      <c r="AS110" s="531"/>
      <c r="AT110" s="531"/>
      <c r="AU110" s="531"/>
      <c r="AV110" s="531"/>
      <c r="AW110" s="531"/>
      <c r="AX110" s="532"/>
    </row>
    <row r="111" spans="1:50" ht="34.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471</v>
      </c>
      <c r="AE111" s="438"/>
      <c r="AF111" s="438"/>
      <c r="AG111" s="300" t="s">
        <v>510</v>
      </c>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509</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39.7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471</v>
      </c>
      <c r="AE113" s="442"/>
      <c r="AF113" s="442"/>
      <c r="AG113" s="366" t="s">
        <v>511</v>
      </c>
      <c r="AH113" s="367"/>
      <c r="AI113" s="367"/>
      <c r="AJ113" s="367"/>
      <c r="AK113" s="367"/>
      <c r="AL113" s="367"/>
      <c r="AM113" s="367"/>
      <c r="AN113" s="367"/>
      <c r="AO113" s="367"/>
      <c r="AP113" s="367"/>
      <c r="AQ113" s="367"/>
      <c r="AR113" s="367"/>
      <c r="AS113" s="367"/>
      <c r="AT113" s="367"/>
      <c r="AU113" s="367"/>
      <c r="AV113" s="367"/>
      <c r="AW113" s="367"/>
      <c r="AX113" s="368"/>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509</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42"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471</v>
      </c>
      <c r="AE115" s="442"/>
      <c r="AF115" s="442"/>
      <c r="AG115" s="366" t="s">
        <v>521</v>
      </c>
      <c r="AH115" s="367"/>
      <c r="AI115" s="367"/>
      <c r="AJ115" s="367"/>
      <c r="AK115" s="367"/>
      <c r="AL115" s="367"/>
      <c r="AM115" s="367"/>
      <c r="AN115" s="367"/>
      <c r="AO115" s="367"/>
      <c r="AP115" s="367"/>
      <c r="AQ115" s="367"/>
      <c r="AR115" s="367"/>
      <c r="AS115" s="367"/>
      <c r="AT115" s="367"/>
      <c r="AU115" s="367"/>
      <c r="AV115" s="367"/>
      <c r="AW115" s="367"/>
      <c r="AX115" s="368"/>
    </row>
    <row r="116" spans="1:64" ht="49.5"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471</v>
      </c>
      <c r="AE116" s="634"/>
      <c r="AF116" s="634"/>
      <c r="AG116" s="366" t="s">
        <v>512</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471</v>
      </c>
      <c r="AE117" s="586"/>
      <c r="AF117" s="595"/>
      <c r="AG117" s="599" t="s">
        <v>513</v>
      </c>
      <c r="AH117" s="531"/>
      <c r="AI117" s="531"/>
      <c r="AJ117" s="531"/>
      <c r="AK117" s="531"/>
      <c r="AL117" s="531"/>
      <c r="AM117" s="531"/>
      <c r="AN117" s="531"/>
      <c r="AO117" s="531"/>
      <c r="AP117" s="531"/>
      <c r="AQ117" s="531"/>
      <c r="AR117" s="531"/>
      <c r="AS117" s="531"/>
      <c r="AT117" s="531"/>
      <c r="AU117" s="531"/>
      <c r="AV117" s="531"/>
      <c r="AW117" s="531"/>
      <c r="AX117" s="532"/>
      <c r="BG117" s="10"/>
      <c r="BH117" s="10"/>
      <c r="BI117" s="10"/>
      <c r="BJ117" s="10"/>
    </row>
    <row r="118" spans="1:64" ht="58.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471</v>
      </c>
      <c r="AE118" s="438"/>
      <c r="AF118" s="638"/>
      <c r="AG118" s="300" t="s">
        <v>515</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471</v>
      </c>
      <c r="AE119" s="607"/>
      <c r="AF119" s="607"/>
      <c r="AG119" s="366" t="s">
        <v>516</v>
      </c>
      <c r="AH119" s="367"/>
      <c r="AI119" s="367"/>
      <c r="AJ119" s="367"/>
      <c r="AK119" s="367"/>
      <c r="AL119" s="367"/>
      <c r="AM119" s="367"/>
      <c r="AN119" s="367"/>
      <c r="AO119" s="367"/>
      <c r="AP119" s="367"/>
      <c r="AQ119" s="367"/>
      <c r="AR119" s="367"/>
      <c r="AS119" s="367"/>
      <c r="AT119" s="367"/>
      <c r="AU119" s="367"/>
      <c r="AV119" s="367"/>
      <c r="AW119" s="367"/>
      <c r="AX119" s="368"/>
    </row>
    <row r="120" spans="1:64" ht="36"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514</v>
      </c>
      <c r="AE120" s="442"/>
      <c r="AF120" s="442"/>
      <c r="AG120" s="366" t="s">
        <v>517</v>
      </c>
      <c r="AH120" s="367"/>
      <c r="AI120" s="367"/>
      <c r="AJ120" s="367"/>
      <c r="AK120" s="367"/>
      <c r="AL120" s="367"/>
      <c r="AM120" s="367"/>
      <c r="AN120" s="367"/>
      <c r="AO120" s="367"/>
      <c r="AP120" s="367"/>
      <c r="AQ120" s="367"/>
      <c r="AR120" s="367"/>
      <c r="AS120" s="367"/>
      <c r="AT120" s="367"/>
      <c r="AU120" s="367"/>
      <c r="AV120" s="367"/>
      <c r="AW120" s="367"/>
      <c r="AX120" s="368"/>
    </row>
    <row r="121" spans="1:64" ht="38.25"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471</v>
      </c>
      <c r="AE121" s="442"/>
      <c r="AF121" s="442"/>
      <c r="AG121" s="599" t="s">
        <v>518</v>
      </c>
      <c r="AH121" s="531"/>
      <c r="AI121" s="531"/>
      <c r="AJ121" s="531"/>
      <c r="AK121" s="531"/>
      <c r="AL121" s="531"/>
      <c r="AM121" s="531"/>
      <c r="AN121" s="531"/>
      <c r="AO121" s="531"/>
      <c r="AP121" s="531"/>
      <c r="AQ121" s="531"/>
      <c r="AR121" s="531"/>
      <c r="AS121" s="531"/>
      <c r="AT121" s="531"/>
      <c r="AU121" s="531"/>
      <c r="AV121" s="531"/>
      <c r="AW121" s="531"/>
      <c r="AX121" s="532"/>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81"/>
    </row>
    <row r="126" spans="1:64" ht="57" customHeight="1" x14ac:dyDescent="0.15">
      <c r="A126" s="550" t="s">
        <v>58</v>
      </c>
      <c r="B126" s="551"/>
      <c r="C126" s="392" t="s">
        <v>64</v>
      </c>
      <c r="D126" s="572"/>
      <c r="E126" s="572"/>
      <c r="F126" s="573"/>
      <c r="G126" s="544" t="s">
        <v>519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520</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5.75" customHeight="1" thickBot="1" x14ac:dyDescent="0.2">
      <c r="A129" s="571" t="s">
        <v>535</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03.5" customHeight="1" thickBot="1" x14ac:dyDescent="0.2">
      <c r="A131" s="547" t="s">
        <v>306</v>
      </c>
      <c r="B131" s="548"/>
      <c r="C131" s="548"/>
      <c r="D131" s="548"/>
      <c r="E131" s="549"/>
      <c r="F131" s="566" t="s">
        <v>536</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73.5" customHeight="1" thickBot="1" x14ac:dyDescent="0.2">
      <c r="A133" s="431" t="s">
        <v>538</v>
      </c>
      <c r="B133" s="432"/>
      <c r="C133" s="432"/>
      <c r="D133" s="432"/>
      <c r="E133" s="433"/>
      <c r="F133" s="712" t="s">
        <v>537</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91</v>
      </c>
      <c r="H137" s="419"/>
      <c r="I137" s="419"/>
      <c r="J137" s="419"/>
      <c r="K137" s="419"/>
      <c r="L137" s="419"/>
      <c r="M137" s="419"/>
      <c r="N137" s="419"/>
      <c r="O137" s="419"/>
      <c r="P137" s="420"/>
      <c r="Q137" s="405" t="s">
        <v>225</v>
      </c>
      <c r="R137" s="405"/>
      <c r="S137" s="405"/>
      <c r="T137" s="405"/>
      <c r="U137" s="405"/>
      <c r="V137" s="405"/>
      <c r="W137" s="418">
        <v>318</v>
      </c>
      <c r="X137" s="419"/>
      <c r="Y137" s="419"/>
      <c r="Z137" s="419"/>
      <c r="AA137" s="419"/>
      <c r="AB137" s="419"/>
      <c r="AC137" s="419"/>
      <c r="AD137" s="419"/>
      <c r="AE137" s="419"/>
      <c r="AF137" s="420"/>
      <c r="AG137" s="405" t="s">
        <v>226</v>
      </c>
      <c r="AH137" s="405"/>
      <c r="AI137" s="405"/>
      <c r="AJ137" s="405"/>
      <c r="AK137" s="405"/>
      <c r="AL137" s="405"/>
      <c r="AM137" s="401">
        <v>341</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73</v>
      </c>
      <c r="H138" s="422"/>
      <c r="I138" s="422"/>
      <c r="J138" s="422"/>
      <c r="K138" s="422"/>
      <c r="L138" s="422"/>
      <c r="M138" s="422"/>
      <c r="N138" s="422"/>
      <c r="O138" s="422"/>
      <c r="P138" s="423"/>
      <c r="Q138" s="407" t="s">
        <v>228</v>
      </c>
      <c r="R138" s="407"/>
      <c r="S138" s="407"/>
      <c r="T138" s="407"/>
      <c r="U138" s="407"/>
      <c r="V138" s="407"/>
      <c r="W138" s="421">
        <v>77</v>
      </c>
      <c r="X138" s="422"/>
      <c r="Y138" s="422"/>
      <c r="Z138" s="422"/>
      <c r="AA138" s="422"/>
      <c r="AB138" s="422"/>
      <c r="AC138" s="422"/>
      <c r="AD138" s="422"/>
      <c r="AE138" s="422"/>
      <c r="AF138" s="423"/>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459</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9"/>
      <c r="C180" s="539"/>
      <c r="D180" s="539"/>
      <c r="E180" s="539"/>
      <c r="F180" s="540"/>
      <c r="G180" s="97" t="s">
        <v>491</v>
      </c>
      <c r="H180" s="98"/>
      <c r="I180" s="98"/>
      <c r="J180" s="98"/>
      <c r="K180" s="99"/>
      <c r="L180" s="100" t="s">
        <v>492</v>
      </c>
      <c r="M180" s="101"/>
      <c r="N180" s="101"/>
      <c r="O180" s="101"/>
      <c r="P180" s="101"/>
      <c r="Q180" s="101"/>
      <c r="R180" s="101"/>
      <c r="S180" s="101"/>
      <c r="T180" s="101"/>
      <c r="U180" s="101"/>
      <c r="V180" s="101"/>
      <c r="W180" s="101"/>
      <c r="X180" s="102"/>
      <c r="Y180" s="103">
        <v>10.7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10.7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8" t="s">
        <v>493</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9"/>
      <c r="C193" s="539"/>
      <c r="D193" s="539"/>
      <c r="E193" s="539"/>
      <c r="F193" s="540"/>
      <c r="G193" s="97" t="s">
        <v>494</v>
      </c>
      <c r="H193" s="98"/>
      <c r="I193" s="98"/>
      <c r="J193" s="98"/>
      <c r="K193" s="99"/>
      <c r="L193" s="100" t="s">
        <v>495</v>
      </c>
      <c r="M193" s="101"/>
      <c r="N193" s="101"/>
      <c r="O193" s="101"/>
      <c r="P193" s="101"/>
      <c r="Q193" s="101"/>
      <c r="R193" s="101"/>
      <c r="S193" s="101"/>
      <c r="T193" s="101"/>
      <c r="U193" s="101"/>
      <c r="V193" s="101"/>
      <c r="W193" s="101"/>
      <c r="X193" s="102"/>
      <c r="Y193" s="103">
        <v>8.1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8.1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8" t="s">
        <v>496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9"/>
      <c r="C206" s="539"/>
      <c r="D206" s="539"/>
      <c r="E206" s="539"/>
      <c r="F206" s="540"/>
      <c r="G206" s="97" t="s">
        <v>491</v>
      </c>
      <c r="H206" s="98"/>
      <c r="I206" s="98"/>
      <c r="J206" s="98"/>
      <c r="K206" s="99"/>
      <c r="L206" s="100" t="s">
        <v>497</v>
      </c>
      <c r="M206" s="101"/>
      <c r="N206" s="101"/>
      <c r="O206" s="101"/>
      <c r="P206" s="101"/>
      <c r="Q206" s="101"/>
      <c r="R206" s="101"/>
      <c r="S206" s="101"/>
      <c r="T206" s="101"/>
      <c r="U206" s="101"/>
      <c r="V206" s="101"/>
      <c r="W206" s="101"/>
      <c r="X206" s="102"/>
      <c r="Y206" s="103">
        <v>25.7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25.7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499</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10.7</v>
      </c>
      <c r="AL236" s="115"/>
      <c r="AM236" s="115"/>
      <c r="AN236" s="115"/>
      <c r="AO236" s="115"/>
      <c r="AP236" s="116"/>
      <c r="AQ236" s="117">
        <v>2</v>
      </c>
      <c r="AR236" s="113"/>
      <c r="AS236" s="113"/>
      <c r="AT236" s="113"/>
      <c r="AU236" s="114">
        <v>91.84</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501</v>
      </c>
      <c r="D269" s="113"/>
      <c r="E269" s="113"/>
      <c r="F269" s="113"/>
      <c r="G269" s="113"/>
      <c r="H269" s="113"/>
      <c r="I269" s="113"/>
      <c r="J269" s="113"/>
      <c r="K269" s="113"/>
      <c r="L269" s="113"/>
      <c r="M269" s="117" t="s">
        <v>502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8.1</v>
      </c>
      <c r="AL269" s="115"/>
      <c r="AM269" s="115"/>
      <c r="AN269" s="115"/>
      <c r="AO269" s="115"/>
      <c r="AP269" s="116"/>
      <c r="AQ269" s="117">
        <v>5</v>
      </c>
      <c r="AR269" s="113"/>
      <c r="AS269" s="113"/>
      <c r="AT269" s="113"/>
      <c r="AU269" s="114">
        <v>67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504</v>
      </c>
      <c r="D302" s="113"/>
      <c r="E302" s="113"/>
      <c r="F302" s="113"/>
      <c r="G302" s="113"/>
      <c r="H302" s="113"/>
      <c r="I302" s="113"/>
      <c r="J302" s="113"/>
      <c r="K302" s="113"/>
      <c r="L302" s="113"/>
      <c r="M302" s="117" t="s">
        <v>505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25.7</v>
      </c>
      <c r="AL302" s="115"/>
      <c r="AM302" s="115"/>
      <c r="AN302" s="115"/>
      <c r="AO302" s="115"/>
      <c r="AP302" s="116"/>
      <c r="AQ302" s="117">
        <v>1</v>
      </c>
      <c r="AR302" s="113"/>
      <c r="AS302" s="113"/>
      <c r="AT302" s="113"/>
      <c r="AU302" s="114">
        <v>71.77</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57">
      <formula>IF(RIGHT(TEXT(P14,"0.#"),1)=".",FALSE,TRUE)</formula>
    </cfRule>
    <cfRule type="expression" dxfId="962" priority="558">
      <formula>IF(RIGHT(TEXT(P14,"0.#"),1)=".",TRUE,FALSE)</formula>
    </cfRule>
  </conditionalFormatting>
  <conditionalFormatting sqref="AE23:AI23">
    <cfRule type="expression" dxfId="961" priority="547">
      <formula>IF(RIGHT(TEXT(AE23,"0.#"),1)=".",FALSE,TRUE)</formula>
    </cfRule>
    <cfRule type="expression" dxfId="960" priority="548">
      <formula>IF(RIGHT(TEXT(AE23,"0.#"),1)=".",TRUE,FALSE)</formula>
    </cfRule>
  </conditionalFormatting>
  <conditionalFormatting sqref="AE69:AX69">
    <cfRule type="expression" dxfId="959" priority="479">
      <formula>IF(RIGHT(TEXT(AE69,"0.#"),1)=".",FALSE,TRUE)</formula>
    </cfRule>
    <cfRule type="expression" dxfId="958" priority="480">
      <formula>IF(RIGHT(TEXT(AE69,"0.#"),1)=".",TRUE,FALSE)</formula>
    </cfRule>
  </conditionalFormatting>
  <conditionalFormatting sqref="AE83:AI83">
    <cfRule type="expression" dxfId="957" priority="461">
      <formula>IF(RIGHT(TEXT(AE83,"0.#"),1)=".",FALSE,TRUE)</formula>
    </cfRule>
    <cfRule type="expression" dxfId="956" priority="462">
      <formula>IF(RIGHT(TEXT(AE83,"0.#"),1)=".",TRUE,FALSE)</formula>
    </cfRule>
  </conditionalFormatting>
  <conditionalFormatting sqref="AJ83:AX83">
    <cfRule type="expression" dxfId="955" priority="459">
      <formula>IF(RIGHT(TEXT(AJ83,"0.#"),1)=".",FALSE,TRUE)</formula>
    </cfRule>
    <cfRule type="expression" dxfId="954" priority="460">
      <formula>IF(RIGHT(TEXT(AJ83,"0.#"),1)=".",TRUE,FALSE)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6:AQ17 P15:AX15 P13:AX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20 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19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cfRule type="expression" dxfId="787" priority="43">
      <formula>IF(RIGHT(TEXT(AE38,"0.#"),1)=".",FALSE,TRUE)</formula>
    </cfRule>
    <cfRule type="expression" dxfId="786" priority="44">
      <formula>IF(RIGHT(TEXT(AE38,"0.#"),1)=".",TRUE,FALSE)</formula>
    </cfRule>
  </conditionalFormatting>
  <conditionalFormatting sqref="AE44:AX44 AJ43:AS43 AE39:AX39 AJ38:AS38 AJ34:AX34 AJ33:AS33 AJ29:AX29 AJ28:AS28">
    <cfRule type="expression" dxfId="785" priority="41">
      <formula>IF(RIGHT(TEXT(AE28,"0.#"),1)=".",FALSE,TRUE)</formula>
    </cfRule>
    <cfRule type="expression" dxfId="784" priority="42">
      <formula>IF(RIGHT(TEXT(AE28,"0.#"),1)=".",TRUE,FALSE)</formula>
    </cfRule>
  </conditionalFormatting>
  <conditionalFormatting sqref="AE45:AI45 AE40:AI40">
    <cfRule type="expression" dxfId="783" priority="37">
      <formula>IF(AND(AE40&gt;=0, RIGHT(TEXT(AE40,"0.#"),1)&lt;&gt;"."),TRUE,FALSE)</formula>
    </cfRule>
    <cfRule type="expression" dxfId="782" priority="38">
      <formula>IF(AND(AE40&gt;=0, RIGHT(TEXT(AE40,"0.#"),1)="."),TRUE,FALSE)</formula>
    </cfRule>
    <cfRule type="expression" dxfId="781" priority="39">
      <formula>IF(AND(AE40&lt;0, RIGHT(TEXT(AE40,"0.#"),1)&lt;&gt;"."),TRUE,FALSE)</formula>
    </cfRule>
    <cfRule type="expression" dxfId="780" priority="40">
      <formula>IF(AND(AE40&lt;0, RIGHT(TEXT(AE40,"0.#"),1)="."),TRUE,FALSE)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8:AI28">
    <cfRule type="expression" dxfId="759" priority="15">
      <formula>IF(RIGHT(TEXT(AE28,"0.#"),1)=".",FALSE,TRUE)</formula>
    </cfRule>
    <cfRule type="expression" dxfId="758" priority="16">
      <formula>IF(RIGHT(TEXT(AE28,"0.#"),1)=".",TRUE,FALSE)</formula>
    </cfRule>
  </conditionalFormatting>
  <conditionalFormatting sqref="AE29:AI29">
    <cfRule type="expression" dxfId="757" priority="13">
      <formula>IF(RIGHT(TEXT(AE29,"0.#"),1)=".",FALSE,TRUE)</formula>
    </cfRule>
    <cfRule type="expression" dxfId="756" priority="14">
      <formula>IF(RIGHT(TEXT(AE29,"0.#"),1)=".",TRUE,FALSE)</formula>
    </cfRule>
  </conditionalFormatting>
  <conditionalFormatting sqref="AE30:AI30">
    <cfRule type="expression" dxfId="755" priority="9">
      <formula>IF(AND(AE30&gt;=0, RIGHT(TEXT(AE30,"0.#"),1)&lt;&gt;"."),TRUE,FALSE)</formula>
    </cfRule>
    <cfRule type="expression" dxfId="754" priority="10">
      <formula>IF(AND(AE30&gt;=0, RIGHT(TEXT(AE30,"0.#"),1)="."),TRUE,FALSE)</formula>
    </cfRule>
    <cfRule type="expression" dxfId="753" priority="11">
      <formula>IF(AND(AE30&lt;0, RIGHT(TEXT(AE30,"0.#"),1)&lt;&gt;"."),TRUE,FALSE)</formula>
    </cfRule>
    <cfRule type="expression" dxfId="752" priority="12">
      <formula>IF(AND(AE30&lt;0, RIGHT(TEXT(AE30,"0.#"),1)="."),TRUE,FALSE)</formula>
    </cfRule>
  </conditionalFormatting>
  <conditionalFormatting sqref="AE33:AI33">
    <cfRule type="expression" dxfId="751" priority="7">
      <formula>IF(RIGHT(TEXT(AE33,"0.#"),1)=".",FALSE,TRUE)</formula>
    </cfRule>
    <cfRule type="expression" dxfId="750" priority="8">
      <formula>IF(RIGHT(TEXT(AE33,"0.#"),1)=".",TRUE,FALSE)</formula>
    </cfRule>
  </conditionalFormatting>
  <conditionalFormatting sqref="AE34:AI34">
    <cfRule type="expression" dxfId="749" priority="5">
      <formula>IF(RIGHT(TEXT(AE34,"0.#"),1)=".",FALSE,TRUE)</formula>
    </cfRule>
    <cfRule type="expression" dxfId="748" priority="6">
      <formula>IF(RIGHT(TEXT(AE34,"0.#"),1)=".",TRUE,FALSE)</formula>
    </cfRule>
  </conditionalFormatting>
  <conditionalFormatting sqref="AE35:AI35">
    <cfRule type="expression" dxfId="747" priority="1">
      <formula>IF(AND(AE35&gt;=0, RIGHT(TEXT(AE35,"0.#"),1)&lt;&gt;"."),TRUE,FALSE)</formula>
    </cfRule>
    <cfRule type="expression" dxfId="746" priority="2">
      <formula>IF(AND(AE35&gt;=0, RIGHT(TEXT(AE35,"0.#"),1)="."),TRUE,FALSE)</formula>
    </cfRule>
    <cfRule type="expression" dxfId="745" priority="3">
      <formula>IF(AND(AE35&lt;0, RIGHT(TEXT(AE35,"0.#"),1)&lt;&gt;"."),TRUE,FALSE)</formula>
    </cfRule>
    <cfRule type="expression" dxfId="744" priority="4">
      <formula>IF(AND(AE35&lt;0, RIGHT(TEXT(AE35,"0.#"),1)="."),TRUE,FALSE)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471</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461</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464</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461</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464</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464</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464</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461</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462</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370</v>
      </c>
      <c r="H2" s="389"/>
      <c r="I2" s="389"/>
      <c r="J2" s="389"/>
      <c r="K2" s="389"/>
      <c r="L2" s="389"/>
      <c r="M2" s="389"/>
      <c r="N2" s="389"/>
      <c r="O2" s="389"/>
      <c r="P2" s="389"/>
      <c r="Q2" s="389"/>
      <c r="R2" s="389"/>
      <c r="S2" s="389"/>
      <c r="T2" s="389"/>
      <c r="U2" s="389"/>
      <c r="V2" s="389"/>
      <c r="W2" s="389"/>
      <c r="X2" s="389"/>
      <c r="Y2" s="389"/>
      <c r="Z2" s="389"/>
      <c r="AA2" s="389"/>
      <c r="AB2" s="390"/>
      <c r="AC2" s="388" t="s">
        <v>458</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平成27年度行政事業レビュー_児童生徒の心と体を守るための啓発教材の作成</dc:title>
  <dc:creator>文部科学省</dc:creator>
  <cp:lastModifiedBy>文部科学省</cp:lastModifiedBy>
  <cp:lastPrinted>2015-07-08T03:01:17Z</cp:lastPrinted>
  <dcterms:created xsi:type="dcterms:W3CDTF">2012-03-13T00:50:25Z</dcterms:created>
  <dcterms:modified xsi:type="dcterms:W3CDTF">2015-08-28T07:21:34Z</dcterms:modified>
</cp:coreProperties>
</file>